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ZAZ II st\Nowy program 9.07.2026\"/>
    </mc:Choice>
  </mc:AlternateContent>
  <bookViews>
    <workbookView xWindow="0" yWindow="0" windowWidth="23040" windowHeight="9192"/>
  </bookViews>
  <sheets>
    <sheet name="Plan studiów" sheetId="7" r:id="rId1"/>
  </sheets>
  <definedNames>
    <definedName name="_xlnm._FilterDatabase" localSheetId="0" hidden="1">'Plan studiów'!$A$5:$AC$117</definedName>
  </definedNames>
  <calcPr calcId="162913"/>
</workbook>
</file>

<file path=xl/calcChain.xml><?xml version="1.0" encoding="utf-8"?>
<calcChain xmlns="http://schemas.openxmlformats.org/spreadsheetml/2006/main">
  <c r="AB56" i="7" l="1"/>
  <c r="S56" i="7"/>
  <c r="Q56" i="7"/>
  <c r="P56" i="7" s="1"/>
  <c r="R56" i="7" s="1"/>
  <c r="AB55" i="7"/>
  <c r="AA55" i="7" s="1"/>
  <c r="AC55" i="7" s="1"/>
  <c r="Q55" i="7"/>
  <c r="P55" i="7" s="1"/>
  <c r="R55" i="7" s="1"/>
  <c r="AB48" i="7"/>
  <c r="S48" i="7"/>
  <c r="Q48" i="7"/>
  <c r="P48" i="7" s="1"/>
  <c r="R48" i="7" s="1"/>
  <c r="AB47" i="7"/>
  <c r="S47" i="7"/>
  <c r="Q47" i="7"/>
  <c r="P47" i="7" s="1"/>
  <c r="R47" i="7" s="1"/>
  <c r="AB25" i="7"/>
  <c r="S25" i="7"/>
  <c r="Q25" i="7"/>
  <c r="P25" i="7" s="1"/>
  <c r="R25" i="7" s="1"/>
  <c r="AB24" i="7"/>
  <c r="S24" i="7"/>
  <c r="Q24" i="7"/>
  <c r="P24" i="7" s="1"/>
  <c r="R24" i="7" s="1"/>
  <c r="AB23" i="7"/>
  <c r="S23" i="7"/>
  <c r="Q23" i="7"/>
  <c r="P23" i="7" s="1"/>
  <c r="R23" i="7" s="1"/>
  <c r="AB22" i="7"/>
  <c r="S22" i="7"/>
  <c r="Q22" i="7"/>
  <c r="P22" i="7" s="1"/>
  <c r="R22" i="7" s="1"/>
  <c r="AB42" i="7"/>
  <c r="Q42" i="7"/>
  <c r="P42" i="7" s="1"/>
  <c r="R42" i="7" s="1"/>
  <c r="AB41" i="7"/>
  <c r="S41" i="7"/>
  <c r="Q41" i="7"/>
  <c r="P41" i="7" s="1"/>
  <c r="R41" i="7" s="1"/>
  <c r="AA56" i="7" l="1"/>
  <c r="AC56" i="7" s="1"/>
  <c r="AA23" i="7"/>
  <c r="AC23" i="7" s="1"/>
  <c r="AA22" i="7"/>
  <c r="AC22" i="7" s="1"/>
  <c r="AA42" i="7"/>
  <c r="AC42" i="7" s="1"/>
  <c r="AA48" i="7"/>
  <c r="AC48" i="7" s="1"/>
  <c r="AA24" i="7"/>
  <c r="AC24" i="7" s="1"/>
  <c r="AA47" i="7"/>
  <c r="AC47" i="7" s="1"/>
  <c r="AA25" i="7"/>
  <c r="AC25" i="7" s="1"/>
  <c r="AA41" i="7"/>
  <c r="AC41" i="7" s="1"/>
  <c r="S11" i="7"/>
  <c r="S8" i="7"/>
  <c r="S104" i="7" l="1"/>
  <c r="S86" i="7"/>
  <c r="AB88" i="7"/>
  <c r="S88" i="7"/>
  <c r="Q88" i="7"/>
  <c r="P88" i="7" s="1"/>
  <c r="R88" i="7" s="1"/>
  <c r="AB87" i="7"/>
  <c r="S87" i="7"/>
  <c r="Q87" i="7"/>
  <c r="P87" i="7" s="1"/>
  <c r="R87" i="7" s="1"/>
  <c r="AB86" i="7"/>
  <c r="Q86" i="7"/>
  <c r="P86" i="7" s="1"/>
  <c r="R86" i="7" s="1"/>
  <c r="AB104" i="7"/>
  <c r="Q104" i="7"/>
  <c r="P104" i="7" s="1"/>
  <c r="R104" i="7" s="1"/>
  <c r="Q105" i="7"/>
  <c r="P105" i="7" s="1"/>
  <c r="R105" i="7" s="1"/>
  <c r="S105" i="7"/>
  <c r="AB105" i="7"/>
  <c r="Q106" i="7"/>
  <c r="P106" i="7" s="1"/>
  <c r="R106" i="7" s="1"/>
  <c r="S106" i="7"/>
  <c r="AB106" i="7"/>
  <c r="Q89" i="7"/>
  <c r="P89" i="7" s="1"/>
  <c r="R89" i="7" s="1"/>
  <c r="S89" i="7"/>
  <c r="AB89" i="7"/>
  <c r="AA87" i="7" l="1"/>
  <c r="AC87" i="7" s="1"/>
  <c r="AA104" i="7"/>
  <c r="AC104" i="7" s="1"/>
  <c r="AA86" i="7"/>
  <c r="AC86" i="7" s="1"/>
  <c r="AA88" i="7"/>
  <c r="AC88" i="7" s="1"/>
  <c r="AA105" i="7"/>
  <c r="AC105" i="7" s="1"/>
  <c r="AA106" i="7"/>
  <c r="AC106" i="7" s="1"/>
  <c r="AA89" i="7"/>
  <c r="AC89" i="7" s="1"/>
  <c r="H5" i="7" l="1"/>
  <c r="AB59" i="7" l="1"/>
  <c r="AA59" i="7" s="1"/>
  <c r="AC59" i="7" s="1"/>
  <c r="Q59" i="7"/>
  <c r="P59" i="7" s="1"/>
  <c r="R59" i="7" s="1"/>
  <c r="AB40" i="7"/>
  <c r="AA40" i="7" s="1"/>
  <c r="AC40" i="7" s="1"/>
  <c r="Q40" i="7"/>
  <c r="P40" i="7" s="1"/>
  <c r="R40" i="7" s="1"/>
  <c r="S20" i="7" l="1"/>
  <c r="S38" i="7"/>
  <c r="AB38" i="7" l="1"/>
  <c r="AA38" i="7" s="1"/>
  <c r="AC38" i="7" s="1"/>
  <c r="Q38" i="7"/>
  <c r="P38" i="7" s="1"/>
  <c r="R38" i="7" s="1"/>
  <c r="AB20" i="7"/>
  <c r="AA20" i="7" s="1"/>
  <c r="AC20" i="7" s="1"/>
  <c r="Q20" i="7"/>
  <c r="P20" i="7" s="1"/>
  <c r="R20" i="7" s="1"/>
  <c r="I91" i="7" l="1"/>
  <c r="J91" i="7"/>
  <c r="K91" i="7"/>
  <c r="L91" i="7"/>
  <c r="M91" i="7"/>
  <c r="N91" i="7"/>
  <c r="O91" i="7"/>
  <c r="T91" i="7"/>
  <c r="U91" i="7"/>
  <c r="V91" i="7"/>
  <c r="W91" i="7"/>
  <c r="X91" i="7"/>
  <c r="Y91" i="7"/>
  <c r="Z91" i="7"/>
  <c r="I61" i="7"/>
  <c r="J61" i="7"/>
  <c r="K61" i="7"/>
  <c r="L61" i="7"/>
  <c r="M61" i="7"/>
  <c r="N61" i="7"/>
  <c r="O61" i="7"/>
  <c r="T61" i="7"/>
  <c r="U61" i="7"/>
  <c r="V61" i="7"/>
  <c r="W61" i="7"/>
  <c r="X61" i="7"/>
  <c r="Y61" i="7"/>
  <c r="Z61" i="7"/>
  <c r="I26" i="7"/>
  <c r="J26" i="7"/>
  <c r="K26" i="7"/>
  <c r="L26" i="7"/>
  <c r="M26" i="7"/>
  <c r="N26" i="7"/>
  <c r="O26" i="7"/>
  <c r="T26" i="7"/>
  <c r="U26" i="7"/>
  <c r="V26" i="7"/>
  <c r="W26" i="7"/>
  <c r="X26" i="7"/>
  <c r="Y26" i="7"/>
  <c r="Z26" i="7"/>
  <c r="I5" i="7"/>
  <c r="J5" i="7"/>
  <c r="K5" i="7"/>
  <c r="L5" i="7"/>
  <c r="M5" i="7"/>
  <c r="N5" i="7"/>
  <c r="O5" i="7"/>
  <c r="T5" i="7"/>
  <c r="U5" i="7"/>
  <c r="V5" i="7"/>
  <c r="W5" i="7"/>
  <c r="X5" i="7"/>
  <c r="Y5" i="7"/>
  <c r="Z5" i="7"/>
  <c r="AB103" i="7" l="1"/>
  <c r="AB107" i="7"/>
  <c r="Q103" i="7"/>
  <c r="P103" i="7" s="1"/>
  <c r="R103" i="7" s="1"/>
  <c r="S103" i="7"/>
  <c r="Q107" i="7"/>
  <c r="P107" i="7" s="1"/>
  <c r="R107" i="7" s="1"/>
  <c r="S107" i="7"/>
  <c r="AB84" i="7"/>
  <c r="AB85" i="7"/>
  <c r="Q84" i="7"/>
  <c r="P84" i="7" s="1"/>
  <c r="R84" i="7" s="1"/>
  <c r="S84" i="7"/>
  <c r="Q85" i="7"/>
  <c r="P85" i="7" s="1"/>
  <c r="R85" i="7" s="1"/>
  <c r="S85" i="7"/>
  <c r="AB57" i="7"/>
  <c r="AB58" i="7"/>
  <c r="AB60" i="7"/>
  <c r="Q57" i="7"/>
  <c r="P57" i="7" s="1"/>
  <c r="R57" i="7" s="1"/>
  <c r="S57" i="7"/>
  <c r="Q58" i="7"/>
  <c r="P58" i="7" s="1"/>
  <c r="R58" i="7" s="1"/>
  <c r="S58" i="7"/>
  <c r="Q60" i="7"/>
  <c r="P60" i="7" s="1"/>
  <c r="R60" i="7" s="1"/>
  <c r="AA107" i="7" l="1"/>
  <c r="AC107" i="7" s="1"/>
  <c r="AA85" i="7"/>
  <c r="AC85" i="7" s="1"/>
  <c r="AA84" i="7"/>
  <c r="AC84" i="7" s="1"/>
  <c r="AA103" i="7"/>
  <c r="AC103" i="7" s="1"/>
  <c r="AA60" i="7"/>
  <c r="AC60" i="7" s="1"/>
  <c r="AA58" i="7"/>
  <c r="AC58" i="7" s="1"/>
  <c r="AA57" i="7"/>
  <c r="AC57" i="7" s="1"/>
  <c r="AB100" i="7" l="1"/>
  <c r="Q100" i="7"/>
  <c r="P100" i="7" s="1"/>
  <c r="R100" i="7" s="1"/>
  <c r="S100" i="7"/>
  <c r="Q82" i="7"/>
  <c r="P82" i="7" s="1"/>
  <c r="R82" i="7" s="1"/>
  <c r="AB82" i="7"/>
  <c r="AA82" i="7" s="1"/>
  <c r="AC82" i="7" s="1"/>
  <c r="AB53" i="7"/>
  <c r="Q53" i="7"/>
  <c r="P53" i="7" s="1"/>
  <c r="R53" i="7" s="1"/>
  <c r="S53" i="7"/>
  <c r="AA100" i="7" l="1"/>
  <c r="AC100" i="7" s="1"/>
  <c r="AA53" i="7"/>
  <c r="AC53" i="7" s="1"/>
  <c r="H91" i="7"/>
  <c r="H26" i="7"/>
  <c r="H61" i="7"/>
  <c r="S92" i="7" l="1"/>
  <c r="S15" i="7"/>
  <c r="S19" i="7"/>
  <c r="Q90" i="7"/>
  <c r="Q102" i="7"/>
  <c r="Q95" i="7"/>
  <c r="Q96" i="7"/>
  <c r="Q97" i="7"/>
  <c r="AB8" i="7" l="1"/>
  <c r="AB7" i="7"/>
  <c r="AB10" i="7"/>
  <c r="AB9" i="7"/>
  <c r="AB11" i="7"/>
  <c r="AB12" i="7"/>
  <c r="AB13" i="7"/>
  <c r="AB14" i="7"/>
  <c r="AB15" i="7"/>
  <c r="AB16" i="7"/>
  <c r="AB17" i="7"/>
  <c r="AB18" i="7"/>
  <c r="AB19" i="7"/>
  <c r="AB21" i="7"/>
  <c r="AB43" i="7"/>
  <c r="AB44" i="7"/>
  <c r="AB45" i="7"/>
  <c r="AB46" i="7"/>
  <c r="AB49" i="7"/>
  <c r="AB50" i="7"/>
  <c r="AB51" i="7"/>
  <c r="AB52" i="7"/>
  <c r="AB54" i="7"/>
  <c r="AB27" i="7"/>
  <c r="AB28" i="7"/>
  <c r="AB29" i="7"/>
  <c r="AB30" i="7"/>
  <c r="AB31" i="7"/>
  <c r="AB32" i="7"/>
  <c r="AB33" i="7"/>
  <c r="AB34" i="7"/>
  <c r="AB35" i="7"/>
  <c r="AB36" i="7"/>
  <c r="AB37" i="7"/>
  <c r="AB39" i="7"/>
  <c r="AB71" i="7"/>
  <c r="AB72" i="7"/>
  <c r="AB73" i="7"/>
  <c r="AB74" i="7"/>
  <c r="AB75" i="7"/>
  <c r="AB76" i="7"/>
  <c r="AB77" i="7"/>
  <c r="AB78" i="7"/>
  <c r="AB79" i="7"/>
  <c r="AB80" i="7"/>
  <c r="AB81" i="7"/>
  <c r="AB83" i="7"/>
  <c r="AB62" i="7"/>
  <c r="AB63" i="7"/>
  <c r="AB64" i="7"/>
  <c r="AB65" i="7"/>
  <c r="AB66" i="7"/>
  <c r="AB67" i="7"/>
  <c r="AB68" i="7"/>
  <c r="AB69" i="7"/>
  <c r="AB70" i="7"/>
  <c r="AB94" i="7"/>
  <c r="AB95" i="7"/>
  <c r="AB96" i="7"/>
  <c r="AB97" i="7"/>
  <c r="AB98" i="7"/>
  <c r="AB99" i="7"/>
  <c r="AB101" i="7"/>
  <c r="AB102" i="7"/>
  <c r="AB90" i="7"/>
  <c r="AB92" i="7"/>
  <c r="AA92" i="7" s="1"/>
  <c r="AB93" i="7"/>
  <c r="AA93" i="7" s="1"/>
  <c r="AC93" i="7" s="1"/>
  <c r="AB6" i="7"/>
  <c r="P96" i="7"/>
  <c r="R96" i="7" s="1"/>
  <c r="P90" i="7"/>
  <c r="Q27" i="7"/>
  <c r="Q28" i="7"/>
  <c r="P28" i="7" s="1"/>
  <c r="R28" i="7" s="1"/>
  <c r="Q29" i="7"/>
  <c r="P29" i="7" s="1"/>
  <c r="R29" i="7" s="1"/>
  <c r="Q30" i="7"/>
  <c r="Q31" i="7"/>
  <c r="P31" i="7" s="1"/>
  <c r="R31" i="7" s="1"/>
  <c r="Q32" i="7"/>
  <c r="P32" i="7" s="1"/>
  <c r="R32" i="7" s="1"/>
  <c r="Q33" i="7"/>
  <c r="P33" i="7" s="1"/>
  <c r="R33" i="7" s="1"/>
  <c r="Q34" i="7"/>
  <c r="P34" i="7" s="1"/>
  <c r="R34" i="7" s="1"/>
  <c r="Q35" i="7"/>
  <c r="P35" i="7" s="1"/>
  <c r="R35" i="7" s="1"/>
  <c r="Q36" i="7"/>
  <c r="P36" i="7" s="1"/>
  <c r="R36" i="7" s="1"/>
  <c r="Q37" i="7"/>
  <c r="P37" i="7" s="1"/>
  <c r="Q39" i="7"/>
  <c r="P39" i="7" s="1"/>
  <c r="R39" i="7" s="1"/>
  <c r="Q71" i="7"/>
  <c r="P71" i="7" s="1"/>
  <c r="R71" i="7" s="1"/>
  <c r="Q72" i="7"/>
  <c r="P72" i="7" s="1"/>
  <c r="R72" i="7" s="1"/>
  <c r="Q73" i="7"/>
  <c r="P73" i="7" s="1"/>
  <c r="R73" i="7" s="1"/>
  <c r="Q74" i="7"/>
  <c r="P74" i="7" s="1"/>
  <c r="R74" i="7" s="1"/>
  <c r="Q75" i="7"/>
  <c r="P75" i="7" s="1"/>
  <c r="R75" i="7" s="1"/>
  <c r="Q76" i="7"/>
  <c r="P76" i="7" s="1"/>
  <c r="R76" i="7" s="1"/>
  <c r="Q77" i="7"/>
  <c r="P77" i="7" s="1"/>
  <c r="R77" i="7" s="1"/>
  <c r="Q78" i="7"/>
  <c r="P78" i="7" s="1"/>
  <c r="R78" i="7" s="1"/>
  <c r="Q79" i="7"/>
  <c r="P79" i="7" s="1"/>
  <c r="R79" i="7" s="1"/>
  <c r="Q80" i="7"/>
  <c r="P80" i="7" s="1"/>
  <c r="R80" i="7" s="1"/>
  <c r="Q81" i="7"/>
  <c r="P81" i="7" s="1"/>
  <c r="R81" i="7" s="1"/>
  <c r="Q83" i="7"/>
  <c r="P83" i="7" s="1"/>
  <c r="R83" i="7" s="1"/>
  <c r="Q62" i="7"/>
  <c r="Q63" i="7"/>
  <c r="P63" i="7" s="1"/>
  <c r="R63" i="7" s="1"/>
  <c r="Q64" i="7"/>
  <c r="P64" i="7" s="1"/>
  <c r="R64" i="7" s="1"/>
  <c r="Q65" i="7"/>
  <c r="Q66" i="7"/>
  <c r="P66" i="7" s="1"/>
  <c r="Q67" i="7"/>
  <c r="P67" i="7" s="1"/>
  <c r="R67" i="7" s="1"/>
  <c r="Q68" i="7"/>
  <c r="P68" i="7" s="1"/>
  <c r="R68" i="7" s="1"/>
  <c r="Q69" i="7"/>
  <c r="P69" i="7" s="1"/>
  <c r="R69" i="7" s="1"/>
  <c r="Q70" i="7"/>
  <c r="P70" i="7" s="1"/>
  <c r="Q94" i="7"/>
  <c r="P94" i="7" s="1"/>
  <c r="P95" i="7"/>
  <c r="R95" i="7" s="1"/>
  <c r="P97" i="7"/>
  <c r="Q98" i="7"/>
  <c r="P98" i="7" s="1"/>
  <c r="R98" i="7" s="1"/>
  <c r="Q99" i="7"/>
  <c r="P99" i="7" s="1"/>
  <c r="R99" i="7" s="1"/>
  <c r="Q101" i="7"/>
  <c r="P101" i="7" s="1"/>
  <c r="R101" i="7" s="1"/>
  <c r="P102" i="7"/>
  <c r="R102" i="7" s="1"/>
  <c r="Q92" i="7"/>
  <c r="P92" i="7" s="1"/>
  <c r="Q93" i="7"/>
  <c r="Q8" i="7"/>
  <c r="Q7" i="7"/>
  <c r="P7" i="7" s="1"/>
  <c r="R7" i="7" s="1"/>
  <c r="Q10" i="7"/>
  <c r="P10" i="7" s="1"/>
  <c r="R10" i="7" s="1"/>
  <c r="Q9" i="7"/>
  <c r="P9" i="7" s="1"/>
  <c r="R9" i="7" s="1"/>
  <c r="Q11" i="7"/>
  <c r="P11" i="7" s="1"/>
  <c r="R11" i="7" s="1"/>
  <c r="Q12" i="7"/>
  <c r="P12" i="7" s="1"/>
  <c r="R12" i="7" s="1"/>
  <c r="Q13" i="7"/>
  <c r="P13" i="7" s="1"/>
  <c r="R13" i="7" s="1"/>
  <c r="Q14" i="7"/>
  <c r="Q15" i="7"/>
  <c r="P15" i="7" s="1"/>
  <c r="R15" i="7" s="1"/>
  <c r="Q16" i="7"/>
  <c r="P16" i="7" s="1"/>
  <c r="R16" i="7" s="1"/>
  <c r="Q17" i="7"/>
  <c r="P17" i="7" s="1"/>
  <c r="R17" i="7" s="1"/>
  <c r="Q18" i="7"/>
  <c r="P18" i="7" s="1"/>
  <c r="R18" i="7" s="1"/>
  <c r="Q19" i="7"/>
  <c r="P19" i="7" s="1"/>
  <c r="R19" i="7" s="1"/>
  <c r="Q21" i="7"/>
  <c r="P21" i="7" s="1"/>
  <c r="R21" i="7" s="1"/>
  <c r="Q43" i="7"/>
  <c r="P43" i="7" s="1"/>
  <c r="R43" i="7" s="1"/>
  <c r="Q44" i="7"/>
  <c r="P44" i="7" s="1"/>
  <c r="R44" i="7" s="1"/>
  <c r="Q45" i="7"/>
  <c r="P45" i="7" s="1"/>
  <c r="R45" i="7" s="1"/>
  <c r="Q46" i="7"/>
  <c r="P46" i="7" s="1"/>
  <c r="R46" i="7" s="1"/>
  <c r="Q49" i="7"/>
  <c r="P49" i="7" s="1"/>
  <c r="R49" i="7" s="1"/>
  <c r="Q50" i="7"/>
  <c r="P50" i="7" s="1"/>
  <c r="R50" i="7" s="1"/>
  <c r="Q51" i="7"/>
  <c r="P51" i="7" s="1"/>
  <c r="R51" i="7" s="1"/>
  <c r="Q52" i="7"/>
  <c r="P52" i="7" s="1"/>
  <c r="R52" i="7" s="1"/>
  <c r="Q54" i="7"/>
  <c r="P54" i="7" s="1"/>
  <c r="R54" i="7" s="1"/>
  <c r="Q6" i="7"/>
  <c r="P6" i="7" s="1"/>
  <c r="R6" i="7" s="1"/>
  <c r="S63" i="7"/>
  <c r="S64" i="7"/>
  <c r="S67" i="7"/>
  <c r="S68" i="7"/>
  <c r="S69" i="7"/>
  <c r="S94" i="7"/>
  <c r="S95" i="7"/>
  <c r="S96" i="7"/>
  <c r="S97" i="7"/>
  <c r="S98" i="7"/>
  <c r="S99" i="7"/>
  <c r="S101" i="7"/>
  <c r="S102" i="7"/>
  <c r="S62" i="7"/>
  <c r="S30" i="7"/>
  <c r="S32" i="7"/>
  <c r="S33" i="7"/>
  <c r="S34" i="7"/>
  <c r="S36" i="7"/>
  <c r="S37" i="7"/>
  <c r="S39" i="7"/>
  <c r="S71" i="7"/>
  <c r="S72" i="7"/>
  <c r="S73" i="7"/>
  <c r="S74" i="7"/>
  <c r="S75" i="7"/>
  <c r="S76" i="7"/>
  <c r="S78" i="7"/>
  <c r="S79" i="7"/>
  <c r="S80" i="7"/>
  <c r="S81" i="7"/>
  <c r="S83" i="7"/>
  <c r="S27" i="7"/>
  <c r="S7" i="7"/>
  <c r="S10" i="7"/>
  <c r="S9" i="7"/>
  <c r="S16" i="7"/>
  <c r="S17" i="7"/>
  <c r="S18" i="7"/>
  <c r="S21" i="7"/>
  <c r="S44" i="7"/>
  <c r="S45" i="7"/>
  <c r="S46" i="7"/>
  <c r="S49" i="7"/>
  <c r="S50" i="7"/>
  <c r="S51" i="7"/>
  <c r="S52" i="7"/>
  <c r="S54" i="7"/>
  <c r="S6" i="7"/>
  <c r="S91" i="7" l="1"/>
  <c r="Q91" i="7"/>
  <c r="S26" i="7"/>
  <c r="Q26" i="7"/>
  <c r="Q5" i="7"/>
  <c r="S5" i="7"/>
  <c r="AB91" i="7"/>
  <c r="AB5" i="7"/>
  <c r="AB26" i="7"/>
  <c r="S61" i="7"/>
  <c r="AB61" i="7"/>
  <c r="P65" i="7"/>
  <c r="Q61" i="7"/>
  <c r="AA6" i="7"/>
  <c r="AC6" i="7" s="1"/>
  <c r="R94" i="7"/>
  <c r="R70" i="7"/>
  <c r="R37" i="7"/>
  <c r="P14" i="7"/>
  <c r="R66" i="7"/>
  <c r="R97" i="7"/>
  <c r="P30" i="7"/>
  <c r="R90" i="7"/>
  <c r="AA28" i="7"/>
  <c r="AC28" i="7" s="1"/>
  <c r="O108" i="7"/>
  <c r="M108" i="7"/>
  <c r="Y108" i="7"/>
  <c r="P62" i="7"/>
  <c r="R62" i="7" s="1"/>
  <c r="U108" i="7"/>
  <c r="AA78" i="7"/>
  <c r="AC78" i="7" s="1"/>
  <c r="AA76" i="7"/>
  <c r="AC76" i="7" s="1"/>
  <c r="AA39" i="7"/>
  <c r="AC39" i="7" s="1"/>
  <c r="AA30" i="7"/>
  <c r="AA27" i="7"/>
  <c r="AC27" i="7" s="1"/>
  <c r="X108" i="7"/>
  <c r="V108" i="7"/>
  <c r="Z108" i="7"/>
  <c r="AA80" i="7"/>
  <c r="AC80" i="7" s="1"/>
  <c r="AA21" i="7"/>
  <c r="AC21" i="7" s="1"/>
  <c r="AA83" i="7"/>
  <c r="AC83" i="7" s="1"/>
  <c r="AA81" i="7"/>
  <c r="AC81" i="7" s="1"/>
  <c r="AA79" i="7"/>
  <c r="AC79" i="7" s="1"/>
  <c r="AA77" i="7"/>
  <c r="AC77" i="7" s="1"/>
  <c r="AA75" i="7"/>
  <c r="AC75" i="7" s="1"/>
  <c r="AA74" i="7"/>
  <c r="AC74" i="7" s="1"/>
  <c r="AA73" i="7"/>
  <c r="AC73" i="7" s="1"/>
  <c r="AA72" i="7"/>
  <c r="AC72" i="7" s="1"/>
  <c r="AA71" i="7"/>
  <c r="AC71" i="7" s="1"/>
  <c r="AA37" i="7"/>
  <c r="AA36" i="7"/>
  <c r="AC36" i="7" s="1"/>
  <c r="AA35" i="7"/>
  <c r="AC35" i="7" s="1"/>
  <c r="AA34" i="7"/>
  <c r="AC34" i="7" s="1"/>
  <c r="AA33" i="7"/>
  <c r="AC33" i="7" s="1"/>
  <c r="AA32" i="7"/>
  <c r="AC32" i="7" s="1"/>
  <c r="AA29" i="7"/>
  <c r="AC29" i="7" s="1"/>
  <c r="AA31" i="7"/>
  <c r="AC31" i="7" s="1"/>
  <c r="AA54" i="7"/>
  <c r="AC54" i="7" s="1"/>
  <c r="AA52" i="7"/>
  <c r="AC52" i="7" s="1"/>
  <c r="AA51" i="7"/>
  <c r="AC51" i="7" s="1"/>
  <c r="AA50" i="7"/>
  <c r="AC50" i="7" s="1"/>
  <c r="AA49" i="7"/>
  <c r="AC49" i="7" s="1"/>
  <c r="AA46" i="7"/>
  <c r="AC46" i="7" s="1"/>
  <c r="AA45" i="7"/>
  <c r="AC45" i="7" s="1"/>
  <c r="AA44" i="7"/>
  <c r="AC44" i="7" s="1"/>
  <c r="AA43" i="7"/>
  <c r="AC43" i="7" s="1"/>
  <c r="AA19" i="7"/>
  <c r="AC19" i="7" s="1"/>
  <c r="AA18" i="7"/>
  <c r="AC18" i="7" s="1"/>
  <c r="AA17" i="7"/>
  <c r="AC17" i="7" s="1"/>
  <c r="AA16" i="7"/>
  <c r="AC16" i="7" s="1"/>
  <c r="AA15" i="7"/>
  <c r="AC15" i="7" s="1"/>
  <c r="AA14" i="7"/>
  <c r="AA13" i="7"/>
  <c r="AC13" i="7" s="1"/>
  <c r="AA12" i="7"/>
  <c r="AC12" i="7" s="1"/>
  <c r="AA11" i="7"/>
  <c r="AC11" i="7" s="1"/>
  <c r="AA9" i="7"/>
  <c r="AC9" i="7" s="1"/>
  <c r="AA10" i="7"/>
  <c r="AC10" i="7" s="1"/>
  <c r="AA7" i="7"/>
  <c r="AC7" i="7" s="1"/>
  <c r="AA8" i="7"/>
  <c r="L108" i="7"/>
  <c r="J108" i="7"/>
  <c r="T108" i="7"/>
  <c r="K108" i="7"/>
  <c r="I108" i="7"/>
  <c r="W108" i="7"/>
  <c r="AA64" i="7"/>
  <c r="AA102" i="7"/>
  <c r="AC102" i="7" s="1"/>
  <c r="AA99" i="7"/>
  <c r="AC99" i="7" s="1"/>
  <c r="AA97" i="7"/>
  <c r="AA95" i="7"/>
  <c r="AC95" i="7" s="1"/>
  <c r="AA70" i="7"/>
  <c r="AC70" i="7" s="1"/>
  <c r="AA68" i="7"/>
  <c r="AC68" i="7" s="1"/>
  <c r="AA66" i="7"/>
  <c r="AA101" i="7"/>
  <c r="AC101" i="7" s="1"/>
  <c r="AA98" i="7"/>
  <c r="AC98" i="7" s="1"/>
  <c r="AA96" i="7"/>
  <c r="AC96" i="7" s="1"/>
  <c r="AA94" i="7"/>
  <c r="AA69" i="7"/>
  <c r="AC69" i="7" s="1"/>
  <c r="AA67" i="7"/>
  <c r="AC67" i="7" s="1"/>
  <c r="AA65" i="7"/>
  <c r="AA63" i="7"/>
  <c r="AC63" i="7" s="1"/>
  <c r="AA90" i="7"/>
  <c r="P8" i="7"/>
  <c r="P27" i="7"/>
  <c r="AA62" i="7"/>
  <c r="P93" i="7"/>
  <c r="R93" i="7" s="1"/>
  <c r="N108" i="7"/>
  <c r="P5" i="7" l="1"/>
  <c r="P26" i="7"/>
  <c r="R92" i="7"/>
  <c r="R91" i="7" s="1"/>
  <c r="P91" i="7"/>
  <c r="AA91" i="7"/>
  <c r="AC8" i="7"/>
  <c r="AA5" i="7"/>
  <c r="AA26" i="7"/>
  <c r="AC65" i="7"/>
  <c r="AA61" i="7"/>
  <c r="R65" i="7"/>
  <c r="R61" i="7" s="1"/>
  <c r="P61" i="7"/>
  <c r="AC94" i="7"/>
  <c r="AC37" i="7"/>
  <c r="AC14" i="7"/>
  <c r="R14" i="7"/>
  <c r="AC66" i="7"/>
  <c r="AC97" i="7"/>
  <c r="AC30" i="7"/>
  <c r="R30" i="7"/>
  <c r="S108" i="7"/>
  <c r="AC90" i="7"/>
  <c r="AC64" i="7"/>
  <c r="AB108" i="7"/>
  <c r="R8" i="7"/>
  <c r="Q108" i="7"/>
  <c r="AC62" i="7"/>
  <c r="R27" i="7"/>
  <c r="AC92" i="7"/>
  <c r="Y109" i="7" l="1"/>
  <c r="Z109" i="7"/>
  <c r="U109" i="7"/>
  <c r="AB109" i="7"/>
  <c r="T109" i="7"/>
  <c r="W109" i="7"/>
  <c r="X109" i="7"/>
  <c r="V109" i="7"/>
  <c r="N109" i="7"/>
  <c r="O109" i="7"/>
  <c r="J109" i="7"/>
  <c r="L109" i="7"/>
  <c r="M109" i="7"/>
  <c r="Q109" i="7"/>
  <c r="I109" i="7"/>
  <c r="K109" i="7"/>
  <c r="R26" i="7"/>
  <c r="AC91" i="7"/>
  <c r="R5" i="7"/>
  <c r="AC26" i="7"/>
  <c r="AC5" i="7"/>
  <c r="AC61" i="7"/>
  <c r="AA108" i="7"/>
  <c r="P108" i="7"/>
  <c r="R108" i="7" l="1"/>
  <c r="H108" i="7"/>
  <c r="AC108" i="7" l="1"/>
</calcChain>
</file>

<file path=xl/sharedStrings.xml><?xml version="1.0" encoding="utf-8"?>
<sst xmlns="http://schemas.openxmlformats.org/spreadsheetml/2006/main" count="530" uniqueCount="222">
  <si>
    <t>Numer modułu</t>
  </si>
  <si>
    <t>Opis modułu</t>
  </si>
  <si>
    <t>Elementy modułu</t>
  </si>
  <si>
    <t>Semestr 1</t>
  </si>
  <si>
    <t>M.1</t>
  </si>
  <si>
    <t>Z</t>
  </si>
  <si>
    <t>Z/O</t>
  </si>
  <si>
    <t>ECTS</t>
  </si>
  <si>
    <t>WYKŁAD</t>
  </si>
  <si>
    <t>ĆWICZENIA</t>
  </si>
  <si>
    <t>LABORATORIA</t>
  </si>
  <si>
    <t>PROJEKT</t>
  </si>
  <si>
    <t>WARSZTAT</t>
  </si>
  <si>
    <t>SEMINARIUM</t>
  </si>
  <si>
    <t>INNE</t>
  </si>
  <si>
    <t>Podstawowe kompetencje informatyczne</t>
  </si>
  <si>
    <t>Kompetencje zarządcze</t>
  </si>
  <si>
    <t>podstawowy</t>
  </si>
  <si>
    <t>E</t>
  </si>
  <si>
    <t>M.4</t>
  </si>
  <si>
    <t>M.3</t>
  </si>
  <si>
    <t>Zarządzanie organizacją w środowisku globalnym</t>
  </si>
  <si>
    <t>Semestr 2</t>
  </si>
  <si>
    <t>Moduł prawno - etyczny</t>
  </si>
  <si>
    <t>Moduł finasowo-rachunkowy</t>
  </si>
  <si>
    <t>M.9</t>
  </si>
  <si>
    <t>M.10</t>
  </si>
  <si>
    <t>Metody matematyczne w zarządzaniu</t>
  </si>
  <si>
    <t>Praktyczne umiejętności pisania pracy mgr cz.2</t>
  </si>
  <si>
    <t>Semestr 3</t>
  </si>
  <si>
    <t>M.13</t>
  </si>
  <si>
    <t>Kompetencje interpersonalne w zarządzaniu</t>
  </si>
  <si>
    <t>Semestr 4</t>
  </si>
  <si>
    <t xml:space="preserve">Głównym celem jest nabycie przez studentów umiejętności zastosowania zdobytej wiedzy i umiejętnosci w praktyce gospodarczej. </t>
  </si>
  <si>
    <t>Technologia kreatywności, cz. 1.</t>
  </si>
  <si>
    <t>Technologia kreatywności, cz. 2.</t>
  </si>
  <si>
    <t>M.5</t>
  </si>
  <si>
    <t>M.11</t>
  </si>
  <si>
    <t>M.18</t>
  </si>
  <si>
    <t>Praktyczne umiejętności pisania pracy mgr cz.1</t>
  </si>
  <si>
    <t xml:space="preserve">Kompetencje językowe, cz.1.  </t>
  </si>
  <si>
    <t>RAZEM:</t>
  </si>
  <si>
    <t>praktyczny</t>
  </si>
  <si>
    <t>Zarządzanie procesami</t>
  </si>
  <si>
    <t>SAMOKSZTAŁCENIE</t>
  </si>
  <si>
    <t>WYMIAR GODZIN Z UDZIAŁEM NAUCZYCIELA</t>
  </si>
  <si>
    <t>WYMIAR GODZIN PPRZEDMIOTU RAZEM</t>
  </si>
  <si>
    <t>WYMIAR GODZIN PRZEDMIOTU RAZEM</t>
  </si>
  <si>
    <t xml:space="preserve">Seminarium i przygotowanie pracy dyplomowej cz. 2. </t>
  </si>
  <si>
    <t>Praktyka zawodowa</t>
  </si>
  <si>
    <t>Dyscyplina naukowa</t>
  </si>
  <si>
    <t>I</t>
  </si>
  <si>
    <t>P</t>
  </si>
  <si>
    <r>
      <t xml:space="preserve">Forma zaliczenia przedmiotu 
</t>
    </r>
    <r>
      <rPr>
        <sz val="10"/>
        <rFont val="Century Gothic"/>
        <family val="2"/>
        <charset val="238"/>
      </rPr>
      <t>(E=egzamin; Z/O=zaliczenie na ocenę; Z=zaliczenie bez oceny)</t>
    </r>
  </si>
  <si>
    <t>Psychologia w biznesie - wykład</t>
  </si>
  <si>
    <t>Psychologia w biznesie - ćwiczenia</t>
  </si>
  <si>
    <t>Zarządzanie strategiczne - wykład</t>
  </si>
  <si>
    <t>Zarządzanie strategiczne - projekt</t>
  </si>
  <si>
    <t>Marketing międzynarodowy - wykład</t>
  </si>
  <si>
    <t>Marketing międzynarodowy - projekt</t>
  </si>
  <si>
    <t>Zachowania konsumentów - wykład</t>
  </si>
  <si>
    <t>Zachowania konsumentów - ćwiczenia</t>
  </si>
  <si>
    <t>Prawo cywilne - wykład</t>
  </si>
  <si>
    <t>Prawo cywilne - ćwiczenia</t>
  </si>
  <si>
    <t>Prawo handlowe - wykład</t>
  </si>
  <si>
    <t>Prawo handlowe - projekt</t>
  </si>
  <si>
    <t>Etyka w zarządzaniu - wykład</t>
  </si>
  <si>
    <t>Etyka w zarządzaniu - projekt</t>
  </si>
  <si>
    <t>Rachunkowość zarządcza - wykład</t>
  </si>
  <si>
    <t>Rachunkowość zarządcza - projekt</t>
  </si>
  <si>
    <t>Zarządzanie wartością przedsiębiorstwa - wykład</t>
  </si>
  <si>
    <t>Zarządzanie wartością przedsiębiorstwa - projekt</t>
  </si>
  <si>
    <t>Statystyka matematyczna - wykład</t>
  </si>
  <si>
    <t>Statystyka matematyczna - ćwiczenia</t>
  </si>
  <si>
    <t>Badania operacyjne - ćwiczenia</t>
  </si>
  <si>
    <t>SEM i pozycjonowanie - laboratorium</t>
  </si>
  <si>
    <t>Socjotechniki w zarządzaniu - wykład</t>
  </si>
  <si>
    <t>Socjotechniki w zarządzaniu - ćwiczenia</t>
  </si>
  <si>
    <t>Zarządzanie procesami - wykład</t>
  </si>
  <si>
    <t>Zarządzanie procesami - projekt</t>
  </si>
  <si>
    <t>Zarządzanie wiedzą - wykład</t>
  </si>
  <si>
    <t>Zarządzanie wiedzą - projekt</t>
  </si>
  <si>
    <t>Analiza danych w e-biznesie - wykład</t>
  </si>
  <si>
    <t>Analiza danych w e-biznesie - laboratorium</t>
  </si>
  <si>
    <t>Logistyka w e-biznesie - wykład</t>
  </si>
  <si>
    <t>Logistyka w e-biznesie - ćwiczenia</t>
  </si>
  <si>
    <t>E-handel - wykład</t>
  </si>
  <si>
    <t>E-handel - laboratorium</t>
  </si>
  <si>
    <t>Projektowanie modelu e-biznesu - wykład</t>
  </si>
  <si>
    <t>Projektowanie modelu e-biznesu - projekt</t>
  </si>
  <si>
    <t>Zagrożenia e-biznesu - wykład</t>
  </si>
  <si>
    <t>Zagrożenia e-biznesu - projekt</t>
  </si>
  <si>
    <t>Moduł rozwija kompetencje językowe.</t>
  </si>
  <si>
    <t>Moduł rozwija podstawowe kompetencje zarządcze.</t>
  </si>
  <si>
    <t>Moduł rozwija makroekonomiczne spojrzenie na organizację i jej marketing.</t>
  </si>
  <si>
    <t>Moduł wprowadza do specjalności i zagadnień z zakresu e-biznesu.</t>
  </si>
  <si>
    <t>Moduł wprowadza do specjalności i zagadnień z zakresu finansów.</t>
  </si>
  <si>
    <t>Moduł zapoznaje studenta z podstawowymi systemami i narzędziami informatycznymi.</t>
  </si>
  <si>
    <t>Moduł zapoznaje studenta z zarządzaniem komeptencjami*.</t>
  </si>
  <si>
    <t>Moduł wprowadza studenta w zagadnienia prawno-etyczne zarządzania.</t>
  </si>
  <si>
    <t>Moduł rozwija i pogłębia finansowe aspekty zarządzania organizacją.</t>
  </si>
  <si>
    <t>Moduł wprowadza studenta w metody matematyczne w zarządzaniu.</t>
  </si>
  <si>
    <t>Moduł wprowadza w zagadnienia podejmowania decyzji w środowisku biznesowym.</t>
  </si>
  <si>
    <t xml:space="preserve"> Kompetencje językowe, cz. 2</t>
  </si>
  <si>
    <t>Moduł pogłębia zagadnienia z zakresu  finansów.</t>
  </si>
  <si>
    <t>Moduł pogłębia zagadnienia z zakresu e-biznesu.</t>
  </si>
  <si>
    <t>Moduł rozwija kompetencje współpracy z ludźmi oraz wywierania wpływu na innych.</t>
  </si>
  <si>
    <t>Moduł rozwija zdolność rozumienia i zarządzania kluczowymi procesami i obszarami procesowymi w przedsiębiorstwie.</t>
  </si>
  <si>
    <t>Zarządzanie tożsamością organizacyjną - wykład</t>
  </si>
  <si>
    <t>Zarządzanie tożsamością organizacyjną - ćwiczenia</t>
  </si>
  <si>
    <t>Moduł przygotowuje do pisania pracy dyplomowej, przygotowuje studenta do prezentowania w formie pismnej własnych pomysłów, wątpliwości i sugestii w zakresie problematyki zarządczej.</t>
  </si>
  <si>
    <t>Moduł pogłębia zagadnienia z zakresu e-biznesu i marketingu.</t>
  </si>
  <si>
    <t>LEGENDA</t>
  </si>
  <si>
    <t>specjalności do wyboru</t>
  </si>
  <si>
    <t>egzamin</t>
  </si>
  <si>
    <t>zaliczenie na ocenę</t>
  </si>
  <si>
    <t>zaliczenie bez oceny</t>
  </si>
  <si>
    <t>nauki prawne</t>
  </si>
  <si>
    <t>nauki o zarządzaniu i jakości</t>
  </si>
  <si>
    <t>ekonomia i finanse</t>
  </si>
  <si>
    <t>informatyka techniczna i telekomunikacyjna</t>
  </si>
  <si>
    <t>Ekonomia menedżerska - wykład</t>
  </si>
  <si>
    <t>Ekonomia menedżerska - ćwiczenia</t>
  </si>
  <si>
    <t>Innowacje w zarządzaniu finansami - wykład</t>
  </si>
  <si>
    <t>Innowacje w zarządzaniu finansami - ćwiczenia</t>
  </si>
  <si>
    <t>Zintegrowane zarządzanie ryzykiem finansowym i inwestycyjnym w firmie - projekt</t>
  </si>
  <si>
    <t>Zarządzanie portfelem inwestycyjnym - wykład</t>
  </si>
  <si>
    <t>Zarządzanie portfelem inwestycyjnym - ćwiczenia</t>
  </si>
  <si>
    <t>Metody pozyskiwania i wykorzystania kapitału w firmie - wykład</t>
  </si>
  <si>
    <t>Metody pozyskiwania i wykorzystania kapitału w firmie - ćwiczenia</t>
  </si>
  <si>
    <t>Metody zarządzania płynnością finansową przedsiębiorstwa - laboratorium</t>
  </si>
  <si>
    <t>Zarządzanie finansami osobistymi - projekt</t>
  </si>
  <si>
    <t>Audyt wewnętrzny i kontrola zarządcza w jednostkach sektora finansów publicznych - warsztat</t>
  </si>
  <si>
    <t>Zarządzanie zespołem zadaniowym - warsztat</t>
  </si>
  <si>
    <t>Zarządzanie finansami publicznymi - wykład</t>
  </si>
  <si>
    <t>Zarządzanie finansami publicznymi - projekt</t>
  </si>
  <si>
    <t>Analiza portfelowa - projekt</t>
  </si>
  <si>
    <t>Metody oceny ekonomicznej przedsiębiorstwa z modelami diagnozowania upadłości przedsiębiorstwa - wykład</t>
  </si>
  <si>
    <t>Metody oceny ekonomicznej przedsiębiorstwa z modelami diagnozowania upadłości przedsiębiorstwa - ćwiczenia</t>
  </si>
  <si>
    <t>Doradztwo finansowe - warsztat</t>
  </si>
  <si>
    <t>Specjalność 2: Menedżer finansowy cz. 1</t>
  </si>
  <si>
    <t>Specjalność 2: Menedżer finansowy cz. 2</t>
  </si>
  <si>
    <t>Specjalność 2: Menedżer finansowy cz. 3</t>
  </si>
  <si>
    <t>Specjalność 1: E-biznes i nowoczesne formy marketingu cz. 1</t>
  </si>
  <si>
    <t>Specjalność 1: E-biznes i nowoczesne formy marketingu cz. 2</t>
  </si>
  <si>
    <t>Competence management methodology (Metodyka zarządzania kompetencjami) w j. angielskim - ćwiczenia</t>
  </si>
  <si>
    <t>Decision making (Podejmowanie decyzji) w języku angielskim - warsztat</t>
  </si>
  <si>
    <t>Język obcy cz. 1 - laboratorium</t>
  </si>
  <si>
    <t>Język obcy cz. 2 - laboratorium</t>
  </si>
  <si>
    <t>Studia stacjonarne</t>
  </si>
  <si>
    <t>Studia niestacjonarne</t>
  </si>
  <si>
    <t xml:space="preserve">Seminarium i przygotowanie pracy dyplomowej cz. 1. </t>
  </si>
  <si>
    <t>Kierunkowy</t>
  </si>
  <si>
    <t>Rodzaj przedmiotu (kierunkowy, praktyczny, do wyboru, humanistyczny)</t>
  </si>
  <si>
    <t>Kierunkowy/Praktyczny</t>
  </si>
  <si>
    <t>Do wyboru</t>
  </si>
  <si>
    <t>Do wyboru/Praktyczny</t>
  </si>
  <si>
    <t>Ogólnouczelniany/Praktyczny</t>
  </si>
  <si>
    <t>M.6</t>
  </si>
  <si>
    <t>M.15</t>
  </si>
  <si>
    <t>M.20</t>
  </si>
  <si>
    <t>Zarządzanie bezpieczeństwem w aspekcie globalnym - wykład</t>
  </si>
  <si>
    <t>Moduł rozwija kompetencje związane z zarządzaniem kryzysowym.</t>
  </si>
  <si>
    <t>Moduł pozwala pogłębić i zastosować w praktyce wiedzę i umiejętności w zakresie metod i technik badawczych oraz opracowania danych pozyskanych z badań.</t>
  </si>
  <si>
    <t>Specjalność 3:  Menedżer HR i coaching biznesowy cz. 1</t>
  </si>
  <si>
    <t>Specjalność 3:  Menedżer HR i coaching biznesowy cz. 3</t>
  </si>
  <si>
    <t>Polityka i procesy personalne w organizacji - wykład</t>
  </si>
  <si>
    <t>Polityka i procesy personalne w organizacji - ćwiczenia</t>
  </si>
  <si>
    <t>Moduł wprowadza do specjalności i zagadnień z zakresu HR i coachingu biznesowego.</t>
  </si>
  <si>
    <t>Moduł pogłębia zagadnienia z zakresu HR i coachingu biznesowego.</t>
  </si>
  <si>
    <t>Projektowanie procesów rekrutacyjnych - projekt</t>
  </si>
  <si>
    <t>Zarządzanie karierą pracowników - projekt</t>
  </si>
  <si>
    <t>Techniki coachingowe w pracy menedżera - wykład</t>
  </si>
  <si>
    <t>Techniki coachingowe w pracy menedżera - projekt</t>
  </si>
  <si>
    <t>Zarządzanie zespołem zróżnicowanym kulturowo - warsztat</t>
  </si>
  <si>
    <t>Rola menedżera w kreowaniu i wdrażaniu zmian - wykład</t>
  </si>
  <si>
    <t>Psychologia w zarządzaniu i biznesie - warsztat</t>
  </si>
  <si>
    <t>Modele i narzędzia coachingu biznesowego - wykład</t>
  </si>
  <si>
    <t>Modele i narzędzia coachingu biznesowego - ćwiczenia</t>
  </si>
  <si>
    <t>Executive i leadership coaching - warsztat</t>
  </si>
  <si>
    <t>Etyka procesu coachingowego - wykład</t>
  </si>
  <si>
    <t>Trening radzenia sobie ze stresem - warsztat</t>
  </si>
  <si>
    <t>Zarządzanie własnym rozwojem - projekt</t>
  </si>
  <si>
    <t>Zrównoważony rozwój w HR - warsztat</t>
  </si>
  <si>
    <t>Wprowadzenie do badań naukowych cz. 2</t>
  </si>
  <si>
    <t>Nazwa modułu</t>
  </si>
  <si>
    <t>Strategie organizacji na rynkach międzynarodowych - wykład</t>
  </si>
  <si>
    <t>Strategie organizacji na rynkach międzynarodowych - ćwiczenia</t>
  </si>
  <si>
    <t>Załącznik nr 2 do programu studiów - Plan studiów na kierunku Zarządzanie II stopnia (nabór 2026/2027)</t>
  </si>
  <si>
    <t>Badania operacyjne - wykład</t>
  </si>
  <si>
    <t>Wprowadzenie do badań naukowych  - wykłd</t>
  </si>
  <si>
    <t>Zintegrowane systemy informatyczne w zarządzaniu przedsiębiorstwem - laboratorium</t>
  </si>
  <si>
    <t>Projektowanie i wykorzystanie baz danych w zarządzaniu organizacją  - laboratorium</t>
  </si>
  <si>
    <t>Zintegrowane systemy informatyczne w zarządzaniu przedsiębiorstwem  - wykład</t>
  </si>
  <si>
    <t>Projektowanie i wykorzystanie baz danych w zarządzaniu organizacją - wykład</t>
  </si>
  <si>
    <t>Fundusze strukturalne i celowe - wykład</t>
  </si>
  <si>
    <t>Business Intelligence i wizualizacja danych - laboratorium</t>
  </si>
  <si>
    <t>M.8</t>
  </si>
  <si>
    <t>Specjalność 3:  Menedżer HR i coaching biznesowy cz. 2</t>
  </si>
  <si>
    <t>Specjalność 1: E-biznes i nowoczesne formy marketingu, cz. 3</t>
  </si>
  <si>
    <t>Strategie finansowe firmy - wykład</t>
  </si>
  <si>
    <t>Content marketing i komunikacja wizualna w środowisku cyfrowym - wykład</t>
  </si>
  <si>
    <t>Digital marketing - wykład</t>
  </si>
  <si>
    <t>Digital marketing - projekt</t>
  </si>
  <si>
    <t>Personal branding i networking - projekt</t>
  </si>
  <si>
    <t>Zarządzanie odpornością organizacji</t>
  </si>
  <si>
    <t>Zarządzanie kryzysowe</t>
  </si>
  <si>
    <t>Zarządzanie odpornością organizacji i ciągłością działania - wykład</t>
  </si>
  <si>
    <t>M.2</t>
  </si>
  <si>
    <t>M.7</t>
  </si>
  <si>
    <t>M.12</t>
  </si>
  <si>
    <t>M.14 - S.1</t>
  </si>
  <si>
    <t>M.14 - S.2</t>
  </si>
  <si>
    <t>M.14 - S.3</t>
  </si>
  <si>
    <t>M.16</t>
  </si>
  <si>
    <t>M.17 - S.1</t>
  </si>
  <si>
    <t>M.17 - S.2</t>
  </si>
  <si>
    <t>M.17 - S.3</t>
  </si>
  <si>
    <t>M.19</t>
  </si>
  <si>
    <t>M.21- S.1</t>
  </si>
  <si>
    <t>M.21 - S.2</t>
  </si>
  <si>
    <t>M.21 - S.3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</si>
</sst>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entury Gothic"/>
      <family val="2"/>
      <charset val="238"/>
    </font>
    <font>
      <b/>
      <sz val="14"/>
      <name val="Century Gothic"/>
      <family val="2"/>
      <charset val="238"/>
    </font>
    <font>
      <sz val="11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20"/>
      <color theme="1"/>
      <name val="Century Gothic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2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0" xfId="0" applyFont="1"/>
    <xf numFmtId="0" fontId="5" fillId="2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textRotation="90" wrapText="1"/>
    </xf>
    <xf numFmtId="0" fontId="5" fillId="4" borderId="14" xfId="0" applyFont="1" applyFill="1" applyBorder="1" applyAlignment="1">
      <alignment horizontal="center" vertical="center" textRotation="90" wrapText="1"/>
    </xf>
    <xf numFmtId="0" fontId="5" fillId="4" borderId="15" xfId="0" applyFont="1" applyFill="1" applyBorder="1" applyAlignment="1">
      <alignment horizontal="center" vertical="center" textRotation="90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0" fillId="0" borderId="0" xfId="0" applyFont="1"/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textRotation="90" wrapText="1"/>
    </xf>
    <xf numFmtId="0" fontId="7" fillId="4" borderId="4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textRotation="90" wrapText="1"/>
    </xf>
    <xf numFmtId="0" fontId="5" fillId="4" borderId="4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4" borderId="53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5" fillId="4" borderId="55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4" borderId="61" xfId="0" applyFont="1" applyFill="1" applyBorder="1" applyAlignment="1">
      <alignment horizontal="center" vertical="center" wrapText="1"/>
    </xf>
    <xf numFmtId="0" fontId="5" fillId="4" borderId="62" xfId="0" applyFont="1" applyFill="1" applyBorder="1" applyAlignment="1">
      <alignment horizontal="center" vertical="center" wrapText="1"/>
    </xf>
    <xf numFmtId="0" fontId="7" fillId="4" borderId="64" xfId="0" applyFont="1" applyFill="1" applyBorder="1" applyAlignment="1">
      <alignment horizontal="center" vertical="center"/>
    </xf>
    <xf numFmtId="0" fontId="7" fillId="4" borderId="63" xfId="0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5" fillId="4" borderId="6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2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60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7" borderId="66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9" fontId="8" fillId="0" borderId="0" xfId="1" applyFont="1" applyAlignment="1">
      <alignment horizontal="center" vertical="center"/>
    </xf>
    <xf numFmtId="10" fontId="8" fillId="0" borderId="0" xfId="1" applyNumberFormat="1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8" fillId="7" borderId="68" xfId="0" applyFont="1" applyFill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4" borderId="69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4" borderId="64" xfId="0" applyFont="1" applyFill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7" fillId="4" borderId="71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center" wrapText="1"/>
    </xf>
    <xf numFmtId="0" fontId="5" fillId="4" borderId="70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4" borderId="72" xfId="0" applyFont="1" applyFill="1" applyBorder="1" applyAlignment="1">
      <alignment horizontal="center" vertical="center" wrapText="1"/>
    </xf>
    <xf numFmtId="0" fontId="7" fillId="4" borderId="63" xfId="0" applyFont="1" applyFill="1" applyBorder="1" applyAlignment="1">
      <alignment horizontal="center" vertical="center" wrapText="1"/>
    </xf>
    <xf numFmtId="0" fontId="7" fillId="4" borderId="70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5" fillId="4" borderId="59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8" fillId="7" borderId="67" xfId="0" applyFont="1" applyFill="1" applyBorder="1" applyAlignment="1">
      <alignment horizontal="center" vertical="center"/>
    </xf>
    <xf numFmtId="0" fontId="8" fillId="7" borderId="44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CC99FF"/>
      <color rgb="FF89DDFB"/>
      <color rgb="FFCC66FF"/>
      <color rgb="FFCC00FF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28"/>
  <sheetViews>
    <sheetView tabSelected="1" zoomScale="70" zoomScaleNormal="70" workbookViewId="0">
      <selection activeCell="O100" sqref="O100"/>
    </sheetView>
  </sheetViews>
  <sheetFormatPr defaultRowHeight="13.8"/>
  <cols>
    <col min="2" max="2" width="20.59765625" customWidth="1"/>
    <col min="3" max="3" width="35.5" customWidth="1"/>
    <col min="4" max="4" width="44" customWidth="1"/>
    <col min="5" max="5" width="19.59765625" customWidth="1"/>
    <col min="6" max="6" width="13.09765625" customWidth="1"/>
    <col min="7" max="7" width="30.69921875" customWidth="1"/>
    <col min="8" max="8" width="8" customWidth="1"/>
    <col min="9" max="9" width="8.59765625" customWidth="1"/>
    <col min="10" max="10" width="7" customWidth="1"/>
    <col min="11" max="11" width="7.3984375" customWidth="1"/>
    <col min="12" max="12" width="7.8984375" customWidth="1"/>
    <col min="13" max="13" width="6" customWidth="1"/>
    <col min="14" max="14" width="7.59765625" customWidth="1"/>
    <col min="15" max="15" width="7.3984375" customWidth="1"/>
    <col min="16" max="16" width="9.09765625" customWidth="1"/>
    <col min="17" max="17" width="8.59765625" customWidth="1"/>
    <col min="18" max="18" width="9.8984375" style="85" customWidth="1"/>
    <col min="19" max="19" width="6.5" customWidth="1"/>
    <col min="20" max="20" width="7" customWidth="1"/>
    <col min="21" max="21" width="6.5" customWidth="1"/>
    <col min="22" max="23" width="6.59765625" customWidth="1"/>
    <col min="24" max="24" width="6.3984375" customWidth="1"/>
    <col min="25" max="25" width="6.5" customWidth="1"/>
    <col min="26" max="26" width="7.5" customWidth="1"/>
    <col min="27" max="27" width="9.59765625" customWidth="1"/>
    <col min="28" max="28" width="9.3984375" customWidth="1"/>
    <col min="29" max="29" width="10.09765625" style="85" customWidth="1"/>
  </cols>
  <sheetData>
    <row r="1" spans="1:29" ht="24">
      <c r="A1" s="251" t="s">
        <v>188</v>
      </c>
      <c r="B1" s="251"/>
      <c r="C1" s="251"/>
      <c r="D1" s="251"/>
      <c r="E1" s="251"/>
      <c r="F1" s="251"/>
      <c r="G1" s="251"/>
    </row>
    <row r="2" spans="1:29" ht="14.4" thickBot="1"/>
    <row r="3" spans="1:29" ht="18" thickBot="1">
      <c r="A3" s="2"/>
      <c r="B3" s="2"/>
      <c r="C3" s="2"/>
      <c r="D3" s="2"/>
      <c r="E3" s="2"/>
      <c r="F3" s="2"/>
      <c r="G3" s="2"/>
      <c r="H3" s="236" t="s">
        <v>149</v>
      </c>
      <c r="I3" s="237"/>
      <c r="J3" s="237"/>
      <c r="K3" s="237"/>
      <c r="L3" s="237"/>
      <c r="M3" s="237"/>
      <c r="N3" s="237"/>
      <c r="O3" s="237"/>
      <c r="P3" s="237"/>
      <c r="Q3" s="237"/>
      <c r="R3" s="238"/>
      <c r="S3" s="236" t="s">
        <v>150</v>
      </c>
      <c r="T3" s="237"/>
      <c r="U3" s="237"/>
      <c r="V3" s="237"/>
      <c r="W3" s="237"/>
      <c r="X3" s="237"/>
      <c r="Y3" s="237"/>
      <c r="Z3" s="237"/>
      <c r="AA3" s="237"/>
      <c r="AB3" s="237"/>
      <c r="AC3" s="238"/>
    </row>
    <row r="4" spans="1:29" ht="135.75" customHeight="1" thickBot="1">
      <c r="A4" s="4" t="s">
        <v>0</v>
      </c>
      <c r="B4" s="5" t="s">
        <v>185</v>
      </c>
      <c r="C4" s="5" t="s">
        <v>1</v>
      </c>
      <c r="D4" s="5" t="s">
        <v>2</v>
      </c>
      <c r="E4" s="5" t="s">
        <v>53</v>
      </c>
      <c r="F4" s="5" t="s">
        <v>50</v>
      </c>
      <c r="G4" s="27" t="s">
        <v>153</v>
      </c>
      <c r="H4" s="49" t="s">
        <v>7</v>
      </c>
      <c r="I4" s="50" t="s">
        <v>8</v>
      </c>
      <c r="J4" s="51" t="s">
        <v>9</v>
      </c>
      <c r="K4" s="51" t="s">
        <v>10</v>
      </c>
      <c r="L4" s="51" t="s">
        <v>11</v>
      </c>
      <c r="M4" s="51" t="s">
        <v>12</v>
      </c>
      <c r="N4" s="51" t="s">
        <v>13</v>
      </c>
      <c r="O4" s="51" t="s">
        <v>14</v>
      </c>
      <c r="P4" s="51" t="s">
        <v>44</v>
      </c>
      <c r="Q4" s="51" t="s">
        <v>45</v>
      </c>
      <c r="R4" s="52" t="s">
        <v>46</v>
      </c>
      <c r="S4" s="95" t="s">
        <v>7</v>
      </c>
      <c r="T4" s="51" t="s">
        <v>8</v>
      </c>
      <c r="U4" s="51" t="s">
        <v>9</v>
      </c>
      <c r="V4" s="51" t="s">
        <v>10</v>
      </c>
      <c r="W4" s="51" t="s">
        <v>11</v>
      </c>
      <c r="X4" s="51" t="s">
        <v>12</v>
      </c>
      <c r="Y4" s="51" t="s">
        <v>13</v>
      </c>
      <c r="Z4" s="51" t="s">
        <v>14</v>
      </c>
      <c r="AA4" s="51" t="s">
        <v>44</v>
      </c>
      <c r="AB4" s="93" t="s">
        <v>45</v>
      </c>
      <c r="AC4" s="110" t="s">
        <v>47</v>
      </c>
    </row>
    <row r="5" spans="1:29" ht="37.5" customHeight="1" thickBot="1">
      <c r="A5" s="239" t="s">
        <v>3</v>
      </c>
      <c r="B5" s="240"/>
      <c r="C5" s="240"/>
      <c r="D5" s="240"/>
      <c r="E5" s="6"/>
      <c r="F5" s="6"/>
      <c r="G5" s="28"/>
      <c r="H5" s="49">
        <f t="shared" ref="H5:AC5" si="0">SUM(H6:H25)</f>
        <v>30</v>
      </c>
      <c r="I5" s="49">
        <f t="shared" si="0"/>
        <v>160</v>
      </c>
      <c r="J5" s="49">
        <f t="shared" si="0"/>
        <v>95</v>
      </c>
      <c r="K5" s="49">
        <f t="shared" si="0"/>
        <v>90</v>
      </c>
      <c r="L5" s="49">
        <f t="shared" si="0"/>
        <v>60</v>
      </c>
      <c r="M5" s="49">
        <f t="shared" si="0"/>
        <v>0</v>
      </c>
      <c r="N5" s="49">
        <f t="shared" si="0"/>
        <v>0</v>
      </c>
      <c r="O5" s="49">
        <f t="shared" si="0"/>
        <v>0</v>
      </c>
      <c r="P5" s="49">
        <f t="shared" si="0"/>
        <v>345</v>
      </c>
      <c r="Q5" s="49">
        <f t="shared" si="0"/>
        <v>405</v>
      </c>
      <c r="R5" s="49">
        <f t="shared" si="0"/>
        <v>750</v>
      </c>
      <c r="S5" s="49">
        <f t="shared" si="0"/>
        <v>30</v>
      </c>
      <c r="T5" s="49">
        <f t="shared" si="0"/>
        <v>105</v>
      </c>
      <c r="U5" s="49">
        <f t="shared" si="0"/>
        <v>55</v>
      </c>
      <c r="V5" s="49">
        <f t="shared" si="0"/>
        <v>65</v>
      </c>
      <c r="W5" s="49">
        <f t="shared" si="0"/>
        <v>30</v>
      </c>
      <c r="X5" s="49">
        <f t="shared" si="0"/>
        <v>0</v>
      </c>
      <c r="Y5" s="49">
        <f t="shared" si="0"/>
        <v>0</v>
      </c>
      <c r="Z5" s="49">
        <f t="shared" si="0"/>
        <v>0</v>
      </c>
      <c r="AA5" s="49">
        <f t="shared" si="0"/>
        <v>495</v>
      </c>
      <c r="AB5" s="103">
        <f t="shared" si="0"/>
        <v>255</v>
      </c>
      <c r="AC5" s="49">
        <f t="shared" si="0"/>
        <v>750</v>
      </c>
    </row>
    <row r="6" spans="1:29" ht="36" customHeight="1" thickBot="1">
      <c r="A6" s="184" t="s">
        <v>4</v>
      </c>
      <c r="B6" s="185" t="s">
        <v>40</v>
      </c>
      <c r="C6" s="185" t="s">
        <v>92</v>
      </c>
      <c r="D6" s="185" t="s">
        <v>147</v>
      </c>
      <c r="E6" s="185" t="s">
        <v>6</v>
      </c>
      <c r="F6" s="185" t="s">
        <v>5</v>
      </c>
      <c r="G6" s="186" t="s">
        <v>157</v>
      </c>
      <c r="H6" s="49">
        <v>2</v>
      </c>
      <c r="I6" s="192"/>
      <c r="J6" s="179"/>
      <c r="K6" s="179">
        <v>30</v>
      </c>
      <c r="L6" s="179"/>
      <c r="M6" s="179"/>
      <c r="N6" s="179"/>
      <c r="O6" s="179"/>
      <c r="P6" s="75">
        <f>H6*25-Q6</f>
        <v>20</v>
      </c>
      <c r="Q6" s="193">
        <f>SUM(I6:O6)</f>
        <v>30</v>
      </c>
      <c r="R6" s="53">
        <f>SUM(I6:P6)</f>
        <v>50</v>
      </c>
      <c r="S6" s="53">
        <f>H6</f>
        <v>2</v>
      </c>
      <c r="T6" s="192"/>
      <c r="U6" s="179"/>
      <c r="V6" s="179">
        <v>30</v>
      </c>
      <c r="W6" s="179"/>
      <c r="X6" s="179"/>
      <c r="Y6" s="179"/>
      <c r="Z6" s="179"/>
      <c r="AA6" s="75">
        <f>S6*25-AB6</f>
        <v>20</v>
      </c>
      <c r="AB6" s="193">
        <f>SUM(T6:Z6)</f>
        <v>30</v>
      </c>
      <c r="AC6" s="195">
        <f>SUM(T6:AA6)</f>
        <v>50</v>
      </c>
    </row>
    <row r="7" spans="1:29" ht="30.75" customHeight="1">
      <c r="A7" s="259" t="s">
        <v>208</v>
      </c>
      <c r="B7" s="262" t="s">
        <v>15</v>
      </c>
      <c r="C7" s="262" t="s">
        <v>97</v>
      </c>
      <c r="D7" s="208" t="s">
        <v>194</v>
      </c>
      <c r="E7" s="180" t="s">
        <v>6</v>
      </c>
      <c r="F7" s="180" t="s">
        <v>51</v>
      </c>
      <c r="G7" s="188" t="s">
        <v>152</v>
      </c>
      <c r="H7" s="54">
        <v>1</v>
      </c>
      <c r="I7" s="129">
        <v>15</v>
      </c>
      <c r="J7" s="130"/>
      <c r="K7" s="130"/>
      <c r="L7" s="130"/>
      <c r="M7" s="176"/>
      <c r="N7" s="176"/>
      <c r="O7" s="176"/>
      <c r="P7" s="30">
        <f t="shared" ref="P7:P65" si="1">H7*25-Q7</f>
        <v>10</v>
      </c>
      <c r="Q7" s="104">
        <f t="shared" ref="Q7:Q65" si="2">SUM(I7:O7)</f>
        <v>15</v>
      </c>
      <c r="R7" s="54">
        <f t="shared" ref="R7:R65" si="3">SUM(I7:P7)</f>
        <v>25</v>
      </c>
      <c r="S7" s="194">
        <f t="shared" ref="S7:S21" si="4">H7</f>
        <v>1</v>
      </c>
      <c r="T7" s="198">
        <v>10</v>
      </c>
      <c r="U7" s="130"/>
      <c r="V7" s="130"/>
      <c r="W7" s="130"/>
      <c r="X7" s="130"/>
      <c r="Y7" s="130"/>
      <c r="Z7" s="130"/>
      <c r="AA7" s="30">
        <f t="shared" ref="AA7:AA65" si="5">S7*25-AB7</f>
        <v>15</v>
      </c>
      <c r="AB7" s="54">
        <f t="shared" ref="AB7:AB65" si="6">SUM(T7:Z7)</f>
        <v>10</v>
      </c>
      <c r="AC7" s="116">
        <f t="shared" ref="AC7:AC65" si="7">SUM(T7:AA7)</f>
        <v>25</v>
      </c>
    </row>
    <row r="8" spans="1:29" ht="30.75" customHeight="1">
      <c r="A8" s="260"/>
      <c r="B8" s="263"/>
      <c r="C8" s="263"/>
      <c r="D8" s="209" t="s">
        <v>192</v>
      </c>
      <c r="E8" s="181" t="s">
        <v>6</v>
      </c>
      <c r="F8" s="181" t="s">
        <v>51</v>
      </c>
      <c r="G8" s="189" t="s">
        <v>154</v>
      </c>
      <c r="H8" s="203">
        <v>1</v>
      </c>
      <c r="I8" s="201"/>
      <c r="J8" s="14"/>
      <c r="K8" s="14">
        <v>15</v>
      </c>
      <c r="L8" s="14"/>
      <c r="M8" s="134"/>
      <c r="N8" s="177"/>
      <c r="O8" s="177"/>
      <c r="P8" s="31">
        <f>H8*25-Q8</f>
        <v>10</v>
      </c>
      <c r="Q8" s="105">
        <f>SUM(I8:O8)</f>
        <v>15</v>
      </c>
      <c r="R8" s="55">
        <f>SUM(I8:P8)</f>
        <v>25</v>
      </c>
      <c r="S8" s="183">
        <f>H8</f>
        <v>1</v>
      </c>
      <c r="T8" s="199"/>
      <c r="U8" s="14"/>
      <c r="V8" s="14">
        <v>10</v>
      </c>
      <c r="W8" s="14"/>
      <c r="X8" s="14"/>
      <c r="Y8" s="14"/>
      <c r="Z8" s="14"/>
      <c r="AA8" s="31">
        <f>S8*25-AB8</f>
        <v>15</v>
      </c>
      <c r="AB8" s="55">
        <f>SUM(T8:Z8)</f>
        <v>10</v>
      </c>
      <c r="AC8" s="196">
        <f>SUM(T8:AA8)</f>
        <v>25</v>
      </c>
    </row>
    <row r="9" spans="1:29" ht="30.75" customHeight="1">
      <c r="A9" s="260"/>
      <c r="B9" s="263"/>
      <c r="C9" s="263"/>
      <c r="D9" s="209" t="s">
        <v>193</v>
      </c>
      <c r="E9" s="181" t="s">
        <v>6</v>
      </c>
      <c r="F9" s="181" t="s">
        <v>51</v>
      </c>
      <c r="G9" s="189" t="s">
        <v>152</v>
      </c>
      <c r="H9" s="191">
        <v>1</v>
      </c>
      <c r="I9" s="201">
        <v>15</v>
      </c>
      <c r="J9" s="14"/>
      <c r="K9" s="14"/>
      <c r="L9" s="14"/>
      <c r="M9" s="177"/>
      <c r="N9" s="177"/>
      <c r="O9" s="177"/>
      <c r="P9" s="31">
        <f>H9*25-Q9</f>
        <v>10</v>
      </c>
      <c r="Q9" s="105">
        <f>SUM(I9:O9)</f>
        <v>15</v>
      </c>
      <c r="R9" s="55">
        <f>SUM(I9:P9)</f>
        <v>25</v>
      </c>
      <c r="S9" s="183">
        <f>H9</f>
        <v>1</v>
      </c>
      <c r="T9" s="199">
        <v>10</v>
      </c>
      <c r="U9" s="14"/>
      <c r="V9" s="14"/>
      <c r="W9" s="14"/>
      <c r="X9" s="14"/>
      <c r="Y9" s="14"/>
      <c r="Z9" s="14"/>
      <c r="AA9" s="31">
        <f>S9*25-AB9</f>
        <v>15</v>
      </c>
      <c r="AB9" s="55">
        <f>SUM(T9:Z9)</f>
        <v>10</v>
      </c>
      <c r="AC9" s="196">
        <f>SUM(T9:AA9)</f>
        <v>25</v>
      </c>
    </row>
    <row r="10" spans="1:29" ht="32.25" customHeight="1">
      <c r="A10" s="260"/>
      <c r="B10" s="263"/>
      <c r="C10" s="263"/>
      <c r="D10" s="209" t="s">
        <v>191</v>
      </c>
      <c r="E10" s="181" t="s">
        <v>6</v>
      </c>
      <c r="F10" s="181" t="s">
        <v>51</v>
      </c>
      <c r="G10" s="189" t="s">
        <v>154</v>
      </c>
      <c r="H10" s="191">
        <v>1</v>
      </c>
      <c r="I10" s="201"/>
      <c r="J10" s="14"/>
      <c r="K10" s="14">
        <v>15</v>
      </c>
      <c r="L10" s="14"/>
      <c r="M10" s="177"/>
      <c r="N10" s="177"/>
      <c r="O10" s="177"/>
      <c r="P10" s="31">
        <f t="shared" si="1"/>
        <v>10</v>
      </c>
      <c r="Q10" s="105">
        <f t="shared" si="2"/>
        <v>15</v>
      </c>
      <c r="R10" s="55">
        <f t="shared" si="3"/>
        <v>25</v>
      </c>
      <c r="S10" s="183">
        <f t="shared" si="4"/>
        <v>1</v>
      </c>
      <c r="T10" s="199"/>
      <c r="U10" s="14"/>
      <c r="V10" s="14">
        <v>10</v>
      </c>
      <c r="W10" s="14"/>
      <c r="X10" s="14"/>
      <c r="Y10" s="14"/>
      <c r="Z10" s="14"/>
      <c r="AA10" s="31">
        <f t="shared" si="5"/>
        <v>15</v>
      </c>
      <c r="AB10" s="55">
        <f t="shared" si="6"/>
        <v>10</v>
      </c>
      <c r="AC10" s="196">
        <f t="shared" si="7"/>
        <v>25</v>
      </c>
    </row>
    <row r="11" spans="1:29" ht="35.25" customHeight="1" thickBot="1">
      <c r="A11" s="261"/>
      <c r="B11" s="264"/>
      <c r="C11" s="264"/>
      <c r="D11" s="210" t="s">
        <v>196</v>
      </c>
      <c r="E11" s="182" t="s">
        <v>6</v>
      </c>
      <c r="F11" s="182" t="s">
        <v>51</v>
      </c>
      <c r="G11" s="190" t="s">
        <v>154</v>
      </c>
      <c r="H11" s="204">
        <v>2</v>
      </c>
      <c r="I11" s="202"/>
      <c r="J11" s="17"/>
      <c r="K11" s="17">
        <v>30</v>
      </c>
      <c r="L11" s="17"/>
      <c r="M11" s="178"/>
      <c r="N11" s="178"/>
      <c r="O11" s="178"/>
      <c r="P11" s="32">
        <f t="shared" si="1"/>
        <v>20</v>
      </c>
      <c r="Q11" s="106">
        <f t="shared" si="2"/>
        <v>30</v>
      </c>
      <c r="R11" s="56">
        <f t="shared" si="3"/>
        <v>50</v>
      </c>
      <c r="S11" s="205">
        <f t="shared" si="4"/>
        <v>2</v>
      </c>
      <c r="T11" s="200"/>
      <c r="U11" s="17"/>
      <c r="V11" s="17">
        <v>15</v>
      </c>
      <c r="W11" s="17"/>
      <c r="X11" s="17"/>
      <c r="Y11" s="17"/>
      <c r="Z11" s="17"/>
      <c r="AA11" s="32">
        <f t="shared" si="5"/>
        <v>35</v>
      </c>
      <c r="AB11" s="56">
        <f t="shared" si="6"/>
        <v>15</v>
      </c>
      <c r="AC11" s="197">
        <f t="shared" si="7"/>
        <v>50</v>
      </c>
    </row>
    <row r="12" spans="1:29" ht="37.5" customHeight="1">
      <c r="A12" s="252" t="s">
        <v>20</v>
      </c>
      <c r="B12" s="254" t="s">
        <v>16</v>
      </c>
      <c r="C12" s="254" t="s">
        <v>93</v>
      </c>
      <c r="D12" s="187" t="s">
        <v>54</v>
      </c>
      <c r="E12" s="92" t="s">
        <v>18</v>
      </c>
      <c r="F12" s="175" t="s">
        <v>5</v>
      </c>
      <c r="G12" s="123" t="s">
        <v>152</v>
      </c>
      <c r="H12" s="57">
        <v>1</v>
      </c>
      <c r="I12" s="174">
        <v>15</v>
      </c>
      <c r="J12" s="175"/>
      <c r="K12" s="175"/>
      <c r="L12" s="175"/>
      <c r="M12" s="175"/>
      <c r="N12" s="175"/>
      <c r="O12" s="175"/>
      <c r="P12" s="123">
        <f t="shared" si="1"/>
        <v>10</v>
      </c>
      <c r="Q12" s="124">
        <f t="shared" si="2"/>
        <v>15</v>
      </c>
      <c r="R12" s="125">
        <f t="shared" si="3"/>
        <v>25</v>
      </c>
      <c r="S12" s="125">
        <v>1</v>
      </c>
      <c r="T12" s="206">
        <v>10</v>
      </c>
      <c r="U12" s="175"/>
      <c r="V12" s="175"/>
      <c r="W12" s="175"/>
      <c r="X12" s="175"/>
      <c r="Y12" s="175"/>
      <c r="Z12" s="175"/>
      <c r="AA12" s="123">
        <f t="shared" si="5"/>
        <v>15</v>
      </c>
      <c r="AB12" s="124">
        <f t="shared" si="6"/>
        <v>10</v>
      </c>
      <c r="AC12" s="126">
        <f t="shared" si="7"/>
        <v>25</v>
      </c>
    </row>
    <row r="13" spans="1:29" ht="31.5" customHeight="1">
      <c r="A13" s="252"/>
      <c r="B13" s="242"/>
      <c r="C13" s="242"/>
      <c r="D13" s="13" t="s">
        <v>55</v>
      </c>
      <c r="E13" s="15" t="s">
        <v>6</v>
      </c>
      <c r="F13" s="15" t="s">
        <v>5</v>
      </c>
      <c r="G13" s="31" t="s">
        <v>154</v>
      </c>
      <c r="H13" s="58">
        <v>1</v>
      </c>
      <c r="I13" s="46"/>
      <c r="J13" s="24">
        <v>15</v>
      </c>
      <c r="K13" s="24"/>
      <c r="L13" s="24"/>
      <c r="M13" s="15"/>
      <c r="N13" s="15"/>
      <c r="O13" s="15"/>
      <c r="P13" s="31">
        <f t="shared" si="1"/>
        <v>10</v>
      </c>
      <c r="Q13" s="105">
        <f t="shared" si="2"/>
        <v>15</v>
      </c>
      <c r="R13" s="55">
        <f t="shared" si="3"/>
        <v>25</v>
      </c>
      <c r="S13" s="55">
        <v>1</v>
      </c>
      <c r="T13" s="46"/>
      <c r="U13" s="24">
        <v>10</v>
      </c>
      <c r="V13" s="24"/>
      <c r="W13" s="24"/>
      <c r="X13" s="87"/>
      <c r="Y13" s="87"/>
      <c r="Z13" s="87"/>
      <c r="AA13" s="31">
        <f t="shared" si="5"/>
        <v>15</v>
      </c>
      <c r="AB13" s="105">
        <f t="shared" si="6"/>
        <v>10</v>
      </c>
      <c r="AC13" s="99">
        <f t="shared" si="7"/>
        <v>25</v>
      </c>
    </row>
    <row r="14" spans="1:29" ht="32.4" customHeight="1">
      <c r="A14" s="252"/>
      <c r="B14" s="242"/>
      <c r="C14" s="242"/>
      <c r="D14" s="13" t="s">
        <v>56</v>
      </c>
      <c r="E14" s="91" t="s">
        <v>18</v>
      </c>
      <c r="F14" s="15" t="s">
        <v>5</v>
      </c>
      <c r="G14" s="31" t="s">
        <v>152</v>
      </c>
      <c r="H14" s="58">
        <v>2</v>
      </c>
      <c r="I14" s="46">
        <v>30</v>
      </c>
      <c r="J14" s="24"/>
      <c r="K14" s="24"/>
      <c r="L14" s="24"/>
      <c r="M14" s="15"/>
      <c r="N14" s="15"/>
      <c r="O14" s="15"/>
      <c r="P14" s="31">
        <f t="shared" si="1"/>
        <v>20</v>
      </c>
      <c r="Q14" s="105">
        <f t="shared" si="2"/>
        <v>30</v>
      </c>
      <c r="R14" s="55">
        <f t="shared" si="3"/>
        <v>50</v>
      </c>
      <c r="S14" s="55">
        <v>2</v>
      </c>
      <c r="T14" s="46">
        <v>15</v>
      </c>
      <c r="U14" s="24"/>
      <c r="V14" s="24"/>
      <c r="W14" s="24"/>
      <c r="X14" s="87"/>
      <c r="Y14" s="87"/>
      <c r="Z14" s="87"/>
      <c r="AA14" s="31">
        <f t="shared" si="5"/>
        <v>35</v>
      </c>
      <c r="AB14" s="105">
        <f t="shared" si="6"/>
        <v>15</v>
      </c>
      <c r="AC14" s="99">
        <f t="shared" si="7"/>
        <v>50</v>
      </c>
    </row>
    <row r="15" spans="1:29" ht="45.75" customHeight="1" thickBot="1">
      <c r="A15" s="253"/>
      <c r="B15" s="243"/>
      <c r="C15" s="243"/>
      <c r="D15" s="16" t="s">
        <v>57</v>
      </c>
      <c r="E15" s="18" t="s">
        <v>6</v>
      </c>
      <c r="F15" s="18" t="s">
        <v>5</v>
      </c>
      <c r="G15" s="32" t="s">
        <v>154</v>
      </c>
      <c r="H15" s="59">
        <v>2</v>
      </c>
      <c r="I15" s="47"/>
      <c r="J15" s="25"/>
      <c r="K15" s="25"/>
      <c r="L15" s="25">
        <v>30</v>
      </c>
      <c r="M15" s="18"/>
      <c r="N15" s="18"/>
      <c r="O15" s="18"/>
      <c r="P15" s="32">
        <f t="shared" si="1"/>
        <v>20</v>
      </c>
      <c r="Q15" s="106">
        <f t="shared" si="2"/>
        <v>30</v>
      </c>
      <c r="R15" s="56">
        <f t="shared" si="3"/>
        <v>50</v>
      </c>
      <c r="S15" s="56">
        <f t="shared" si="4"/>
        <v>2</v>
      </c>
      <c r="T15" s="47"/>
      <c r="U15" s="25"/>
      <c r="V15" s="25"/>
      <c r="W15" s="25">
        <v>15</v>
      </c>
      <c r="X15" s="88"/>
      <c r="Y15" s="88"/>
      <c r="Z15" s="88"/>
      <c r="AA15" s="32">
        <f t="shared" si="5"/>
        <v>35</v>
      </c>
      <c r="AB15" s="106">
        <f t="shared" si="6"/>
        <v>15</v>
      </c>
      <c r="AC15" s="100">
        <f t="shared" si="7"/>
        <v>50</v>
      </c>
    </row>
    <row r="16" spans="1:29" ht="42.6" customHeight="1">
      <c r="A16" s="255" t="s">
        <v>19</v>
      </c>
      <c r="B16" s="241" t="s">
        <v>21</v>
      </c>
      <c r="C16" s="241" t="s">
        <v>94</v>
      </c>
      <c r="D16" s="11" t="s">
        <v>186</v>
      </c>
      <c r="E16" s="12" t="s">
        <v>6</v>
      </c>
      <c r="F16" s="12" t="s">
        <v>5</v>
      </c>
      <c r="G16" s="30" t="s">
        <v>152</v>
      </c>
      <c r="H16" s="57">
        <v>2</v>
      </c>
      <c r="I16" s="217">
        <v>20</v>
      </c>
      <c r="J16" s="118"/>
      <c r="K16" s="118"/>
      <c r="L16" s="118"/>
      <c r="M16" s="12"/>
      <c r="N16" s="12"/>
      <c r="O16" s="12"/>
      <c r="P16" s="30">
        <f t="shared" si="1"/>
        <v>30</v>
      </c>
      <c r="Q16" s="104">
        <f t="shared" si="2"/>
        <v>20</v>
      </c>
      <c r="R16" s="54">
        <f t="shared" si="3"/>
        <v>50</v>
      </c>
      <c r="S16" s="54">
        <f t="shared" si="4"/>
        <v>2</v>
      </c>
      <c r="T16" s="217">
        <v>15</v>
      </c>
      <c r="U16" s="118"/>
      <c r="V16" s="118"/>
      <c r="W16" s="118"/>
      <c r="X16" s="86"/>
      <c r="Y16" s="86"/>
      <c r="Z16" s="86"/>
      <c r="AA16" s="30">
        <f t="shared" si="5"/>
        <v>35</v>
      </c>
      <c r="AB16" s="104">
        <f t="shared" si="6"/>
        <v>15</v>
      </c>
      <c r="AC16" s="98">
        <f t="shared" si="7"/>
        <v>50</v>
      </c>
    </row>
    <row r="17" spans="1:29" ht="34.35" customHeight="1">
      <c r="A17" s="256"/>
      <c r="B17" s="242"/>
      <c r="C17" s="242"/>
      <c r="D17" s="14" t="s">
        <v>187</v>
      </c>
      <c r="E17" s="15" t="s">
        <v>6</v>
      </c>
      <c r="F17" s="15" t="s">
        <v>5</v>
      </c>
      <c r="G17" s="31" t="s">
        <v>154</v>
      </c>
      <c r="H17" s="58">
        <v>2</v>
      </c>
      <c r="I17" s="46"/>
      <c r="J17" s="24">
        <v>20</v>
      </c>
      <c r="K17" s="24"/>
      <c r="L17" s="24"/>
      <c r="M17" s="15"/>
      <c r="N17" s="15"/>
      <c r="O17" s="15"/>
      <c r="P17" s="31">
        <f t="shared" si="1"/>
        <v>30</v>
      </c>
      <c r="Q17" s="105">
        <f t="shared" si="2"/>
        <v>20</v>
      </c>
      <c r="R17" s="55">
        <f t="shared" si="3"/>
        <v>50</v>
      </c>
      <c r="S17" s="55">
        <f t="shared" si="4"/>
        <v>2</v>
      </c>
      <c r="T17" s="46"/>
      <c r="U17" s="24">
        <v>15</v>
      </c>
      <c r="V17" s="24"/>
      <c r="W17" s="24"/>
      <c r="X17" s="87"/>
      <c r="Y17" s="87"/>
      <c r="Z17" s="87"/>
      <c r="AA17" s="31">
        <f t="shared" si="5"/>
        <v>35</v>
      </c>
      <c r="AB17" s="105">
        <f t="shared" si="6"/>
        <v>15</v>
      </c>
      <c r="AC17" s="99">
        <f t="shared" si="7"/>
        <v>50</v>
      </c>
    </row>
    <row r="18" spans="1:29" ht="38.4" customHeight="1">
      <c r="A18" s="256"/>
      <c r="B18" s="242"/>
      <c r="C18" s="242"/>
      <c r="D18" s="14" t="s">
        <v>58</v>
      </c>
      <c r="E18" s="15" t="s">
        <v>6</v>
      </c>
      <c r="F18" s="15" t="s">
        <v>18</v>
      </c>
      <c r="G18" s="31" t="s">
        <v>152</v>
      </c>
      <c r="H18" s="58">
        <v>2</v>
      </c>
      <c r="I18" s="46">
        <v>20</v>
      </c>
      <c r="J18" s="24"/>
      <c r="K18" s="24"/>
      <c r="L18" s="24"/>
      <c r="M18" s="15"/>
      <c r="N18" s="15"/>
      <c r="O18" s="15"/>
      <c r="P18" s="31">
        <f t="shared" si="1"/>
        <v>30</v>
      </c>
      <c r="Q18" s="105">
        <f t="shared" si="2"/>
        <v>20</v>
      </c>
      <c r="R18" s="55">
        <f t="shared" si="3"/>
        <v>50</v>
      </c>
      <c r="S18" s="55">
        <f t="shared" si="4"/>
        <v>2</v>
      </c>
      <c r="T18" s="46">
        <v>15</v>
      </c>
      <c r="U18" s="24"/>
      <c r="V18" s="24"/>
      <c r="W18" s="24"/>
      <c r="X18" s="87"/>
      <c r="Y18" s="87"/>
      <c r="Z18" s="87"/>
      <c r="AA18" s="31">
        <f t="shared" si="5"/>
        <v>35</v>
      </c>
      <c r="AB18" s="105">
        <f t="shared" si="6"/>
        <v>15</v>
      </c>
      <c r="AC18" s="99">
        <f t="shared" si="7"/>
        <v>50</v>
      </c>
    </row>
    <row r="19" spans="1:29" ht="40.65" customHeight="1" thickBot="1">
      <c r="A19" s="257"/>
      <c r="B19" s="258"/>
      <c r="C19" s="258"/>
      <c r="D19" s="115" t="s">
        <v>59</v>
      </c>
      <c r="E19" s="21" t="s">
        <v>6</v>
      </c>
      <c r="F19" s="21" t="s">
        <v>18</v>
      </c>
      <c r="G19" s="48" t="s">
        <v>154</v>
      </c>
      <c r="H19" s="61">
        <v>2</v>
      </c>
      <c r="I19" s="219"/>
      <c r="J19" s="170"/>
      <c r="K19" s="170"/>
      <c r="L19" s="170">
        <v>30</v>
      </c>
      <c r="M19" s="21"/>
      <c r="N19" s="21"/>
      <c r="O19" s="21"/>
      <c r="P19" s="48">
        <f t="shared" si="1"/>
        <v>20</v>
      </c>
      <c r="Q19" s="107">
        <f t="shared" si="2"/>
        <v>30</v>
      </c>
      <c r="R19" s="96">
        <f t="shared" si="3"/>
        <v>50</v>
      </c>
      <c r="S19" s="96">
        <f t="shared" si="4"/>
        <v>2</v>
      </c>
      <c r="T19" s="219"/>
      <c r="U19" s="170"/>
      <c r="V19" s="170"/>
      <c r="W19" s="170">
        <v>15</v>
      </c>
      <c r="X19" s="21"/>
      <c r="Y19" s="21"/>
      <c r="Z19" s="21"/>
      <c r="AA19" s="48">
        <f t="shared" si="5"/>
        <v>35</v>
      </c>
      <c r="AB19" s="107">
        <f t="shared" si="6"/>
        <v>15</v>
      </c>
      <c r="AC19" s="101">
        <f t="shared" si="7"/>
        <v>50</v>
      </c>
    </row>
    <row r="20" spans="1:29" ht="43.35" customHeight="1" thickBot="1">
      <c r="A20" s="129" t="s">
        <v>36</v>
      </c>
      <c r="B20" s="130" t="s">
        <v>206</v>
      </c>
      <c r="C20" s="130" t="s">
        <v>162</v>
      </c>
      <c r="D20" s="128" t="s">
        <v>161</v>
      </c>
      <c r="E20" s="118" t="s">
        <v>6</v>
      </c>
      <c r="F20" s="118" t="s">
        <v>5</v>
      </c>
      <c r="G20" s="119" t="s">
        <v>152</v>
      </c>
      <c r="H20" s="57">
        <v>1</v>
      </c>
      <c r="I20" s="217">
        <v>15</v>
      </c>
      <c r="J20" s="118"/>
      <c r="K20" s="118"/>
      <c r="L20" s="118"/>
      <c r="M20" s="112"/>
      <c r="N20" s="112"/>
      <c r="O20" s="112"/>
      <c r="P20" s="30">
        <f t="shared" ref="P20" si="8">H20*25-Q20</f>
        <v>10</v>
      </c>
      <c r="Q20" s="54">
        <f t="shared" ref="Q20" si="9">SUM(I20:O20)</f>
        <v>15</v>
      </c>
      <c r="R20" s="54">
        <f t="shared" ref="R20" si="10">SUM(I20:P20)</f>
        <v>25</v>
      </c>
      <c r="S20" s="54">
        <f t="shared" si="4"/>
        <v>1</v>
      </c>
      <c r="T20" s="217">
        <v>10</v>
      </c>
      <c r="U20" s="118"/>
      <c r="V20" s="118"/>
      <c r="W20" s="118"/>
      <c r="X20" s="112"/>
      <c r="Y20" s="112"/>
      <c r="Z20" s="112"/>
      <c r="AA20" s="30">
        <f t="shared" ref="AA20" si="11">S20*25-AB20</f>
        <v>15</v>
      </c>
      <c r="AB20" s="54">
        <f t="shared" ref="AB20" si="12">SUM(T20:Z20)</f>
        <v>10</v>
      </c>
      <c r="AC20" s="116">
        <f t="shared" si="7"/>
        <v>25</v>
      </c>
    </row>
    <row r="21" spans="1:29" ht="51.75" customHeight="1" thickBot="1">
      <c r="A21" s="19" t="s">
        <v>158</v>
      </c>
      <c r="B21" s="9" t="s">
        <v>34</v>
      </c>
      <c r="C21" s="9" t="s">
        <v>98</v>
      </c>
      <c r="D21" s="9" t="s">
        <v>145</v>
      </c>
      <c r="E21" s="20" t="s">
        <v>6</v>
      </c>
      <c r="F21" s="20" t="s">
        <v>5</v>
      </c>
      <c r="G21" s="33" t="s">
        <v>157</v>
      </c>
      <c r="H21" s="60">
        <v>2</v>
      </c>
      <c r="I21" s="43"/>
      <c r="J21" s="20">
        <v>15</v>
      </c>
      <c r="K21" s="20"/>
      <c r="L21" s="20"/>
      <c r="M21" s="20"/>
      <c r="N21" s="20"/>
      <c r="O21" s="20"/>
      <c r="P21" s="33">
        <f t="shared" si="1"/>
        <v>35</v>
      </c>
      <c r="Q21" s="103">
        <f t="shared" si="2"/>
        <v>15</v>
      </c>
      <c r="R21" s="49">
        <f t="shared" si="3"/>
        <v>50</v>
      </c>
      <c r="S21" s="49">
        <f t="shared" si="4"/>
        <v>2</v>
      </c>
      <c r="T21" s="207"/>
      <c r="U21" s="131">
        <v>10</v>
      </c>
      <c r="V21" s="131"/>
      <c r="W21" s="131"/>
      <c r="X21" s="20"/>
      <c r="Y21" s="20"/>
      <c r="Z21" s="20"/>
      <c r="AA21" s="33">
        <f t="shared" si="5"/>
        <v>40</v>
      </c>
      <c r="AB21" s="103">
        <f t="shared" si="6"/>
        <v>10</v>
      </c>
      <c r="AC21" s="97">
        <f t="shared" si="7"/>
        <v>50</v>
      </c>
    </row>
    <row r="22" spans="1:29" ht="31.5" customHeight="1">
      <c r="A22" s="255" t="s">
        <v>209</v>
      </c>
      <c r="B22" s="241" t="s">
        <v>27</v>
      </c>
      <c r="C22" s="265" t="s">
        <v>101</v>
      </c>
      <c r="D22" s="118" t="s">
        <v>72</v>
      </c>
      <c r="E22" s="90" t="s">
        <v>18</v>
      </c>
      <c r="F22" s="133" t="s">
        <v>18</v>
      </c>
      <c r="G22" s="35" t="s">
        <v>152</v>
      </c>
      <c r="H22" s="57">
        <v>1</v>
      </c>
      <c r="I22" s="40">
        <v>15</v>
      </c>
      <c r="J22" s="133"/>
      <c r="K22" s="133"/>
      <c r="L22" s="133"/>
      <c r="M22" s="133"/>
      <c r="N22" s="133"/>
      <c r="O22" s="133"/>
      <c r="P22" s="30">
        <f t="shared" ref="P22:P25" si="13">H22*25-Q22</f>
        <v>10</v>
      </c>
      <c r="Q22" s="104">
        <f t="shared" ref="Q22:Q25" si="14">SUM(I22:O22)</f>
        <v>15</v>
      </c>
      <c r="R22" s="54">
        <f t="shared" ref="R22:R25" si="15">SUM(I22:P22)</f>
        <v>25</v>
      </c>
      <c r="S22" s="98">
        <f t="shared" ref="S22:S25" si="16">H22</f>
        <v>1</v>
      </c>
      <c r="T22" s="217">
        <v>10</v>
      </c>
      <c r="U22" s="118"/>
      <c r="V22" s="118"/>
      <c r="W22" s="118"/>
      <c r="X22" s="133"/>
      <c r="Y22" s="133"/>
      <c r="Z22" s="133"/>
      <c r="AA22" s="30">
        <f t="shared" ref="AA22:AA25" si="17">S22*25-AB22</f>
        <v>15</v>
      </c>
      <c r="AB22" s="104">
        <f t="shared" ref="AB22:AB25" si="18">SUM(T22:Z22)</f>
        <v>10</v>
      </c>
      <c r="AC22" s="98">
        <f t="shared" ref="AC22:AC25" si="19">SUM(T22:AA22)</f>
        <v>25</v>
      </c>
    </row>
    <row r="23" spans="1:29" ht="31.5" customHeight="1">
      <c r="A23" s="256"/>
      <c r="B23" s="242"/>
      <c r="C23" s="266"/>
      <c r="D23" s="24" t="s">
        <v>73</v>
      </c>
      <c r="E23" s="134" t="s">
        <v>6</v>
      </c>
      <c r="F23" s="134" t="s">
        <v>18</v>
      </c>
      <c r="G23" s="37" t="s">
        <v>154</v>
      </c>
      <c r="H23" s="58">
        <v>2</v>
      </c>
      <c r="I23" s="41"/>
      <c r="J23" s="134">
        <v>30</v>
      </c>
      <c r="K23" s="134"/>
      <c r="L23" s="134"/>
      <c r="M23" s="134"/>
      <c r="N23" s="134"/>
      <c r="O23" s="134"/>
      <c r="P23" s="31">
        <f t="shared" si="13"/>
        <v>20</v>
      </c>
      <c r="Q23" s="105">
        <f t="shared" si="14"/>
        <v>30</v>
      </c>
      <c r="R23" s="55">
        <f t="shared" si="15"/>
        <v>50</v>
      </c>
      <c r="S23" s="99">
        <f t="shared" si="16"/>
        <v>2</v>
      </c>
      <c r="T23" s="46"/>
      <c r="U23" s="24">
        <v>10</v>
      </c>
      <c r="V23" s="24"/>
      <c r="W23" s="24"/>
      <c r="X23" s="134"/>
      <c r="Y23" s="134"/>
      <c r="Z23" s="134"/>
      <c r="AA23" s="31">
        <f t="shared" si="17"/>
        <v>40</v>
      </c>
      <c r="AB23" s="105">
        <f t="shared" si="18"/>
        <v>10</v>
      </c>
      <c r="AC23" s="99">
        <f t="shared" si="19"/>
        <v>50</v>
      </c>
    </row>
    <row r="24" spans="1:29" ht="31.5" customHeight="1">
      <c r="A24" s="257"/>
      <c r="B24" s="258"/>
      <c r="C24" s="266"/>
      <c r="D24" s="24" t="s">
        <v>189</v>
      </c>
      <c r="E24" s="134" t="s">
        <v>6</v>
      </c>
      <c r="F24" s="134" t="s">
        <v>18</v>
      </c>
      <c r="G24" s="36" t="s">
        <v>152</v>
      </c>
      <c r="H24" s="58">
        <v>1</v>
      </c>
      <c r="I24" s="41">
        <v>15</v>
      </c>
      <c r="J24" s="134"/>
      <c r="K24" s="134"/>
      <c r="L24" s="134"/>
      <c r="M24" s="134"/>
      <c r="N24" s="134"/>
      <c r="O24" s="134"/>
      <c r="P24" s="31">
        <f t="shared" si="13"/>
        <v>10</v>
      </c>
      <c r="Q24" s="105">
        <f t="shared" si="14"/>
        <v>15</v>
      </c>
      <c r="R24" s="55">
        <f t="shared" si="15"/>
        <v>25</v>
      </c>
      <c r="S24" s="99">
        <f t="shared" si="16"/>
        <v>1</v>
      </c>
      <c r="T24" s="41">
        <v>10</v>
      </c>
      <c r="U24" s="134"/>
      <c r="V24" s="134"/>
      <c r="W24" s="134"/>
      <c r="X24" s="134"/>
      <c r="Y24" s="134"/>
      <c r="Z24" s="134"/>
      <c r="AA24" s="31">
        <f t="shared" si="17"/>
        <v>15</v>
      </c>
      <c r="AB24" s="105">
        <f t="shared" si="18"/>
        <v>10</v>
      </c>
      <c r="AC24" s="99">
        <f t="shared" si="19"/>
        <v>25</v>
      </c>
    </row>
    <row r="25" spans="1:29" ht="38.4" customHeight="1" thickBot="1">
      <c r="A25" s="257"/>
      <c r="B25" s="258"/>
      <c r="C25" s="266"/>
      <c r="D25" s="170" t="s">
        <v>74</v>
      </c>
      <c r="E25" s="21" t="s">
        <v>6</v>
      </c>
      <c r="F25" s="21" t="s">
        <v>18</v>
      </c>
      <c r="G25" s="117" t="s">
        <v>154</v>
      </c>
      <c r="H25" s="61">
        <v>1</v>
      </c>
      <c r="I25" s="44"/>
      <c r="J25" s="170">
        <v>15</v>
      </c>
      <c r="K25" s="21"/>
      <c r="L25" s="21"/>
      <c r="M25" s="21"/>
      <c r="N25" s="21"/>
      <c r="O25" s="21"/>
      <c r="P25" s="48">
        <f t="shared" si="13"/>
        <v>10</v>
      </c>
      <c r="Q25" s="107">
        <f t="shared" si="14"/>
        <v>15</v>
      </c>
      <c r="R25" s="96">
        <f t="shared" si="15"/>
        <v>25</v>
      </c>
      <c r="S25" s="101">
        <f t="shared" si="16"/>
        <v>1</v>
      </c>
      <c r="T25" s="44"/>
      <c r="U25" s="170">
        <v>10</v>
      </c>
      <c r="V25" s="21"/>
      <c r="W25" s="21"/>
      <c r="X25" s="21"/>
      <c r="Y25" s="21"/>
      <c r="Z25" s="21"/>
      <c r="AA25" s="48">
        <f t="shared" si="17"/>
        <v>15</v>
      </c>
      <c r="AB25" s="107">
        <f t="shared" si="18"/>
        <v>10</v>
      </c>
      <c r="AC25" s="101">
        <f t="shared" si="19"/>
        <v>25</v>
      </c>
    </row>
    <row r="26" spans="1:29" ht="41.25" customHeight="1" thickBot="1">
      <c r="A26" s="269" t="s">
        <v>22</v>
      </c>
      <c r="B26" s="270"/>
      <c r="C26" s="270"/>
      <c r="D26" s="270"/>
      <c r="E26" s="22"/>
      <c r="F26" s="22"/>
      <c r="G26" s="34"/>
      <c r="H26" s="49">
        <f t="shared" ref="H26:AC26" si="20">SUM(H27:H46)</f>
        <v>30</v>
      </c>
      <c r="I26" s="49">
        <f t="shared" si="20"/>
        <v>170</v>
      </c>
      <c r="J26" s="49">
        <f t="shared" si="20"/>
        <v>45</v>
      </c>
      <c r="K26" s="49">
        <f t="shared" si="20"/>
        <v>60</v>
      </c>
      <c r="L26" s="49">
        <f t="shared" si="20"/>
        <v>90</v>
      </c>
      <c r="M26" s="49">
        <f t="shared" si="20"/>
        <v>20</v>
      </c>
      <c r="N26" s="49">
        <f t="shared" si="20"/>
        <v>0</v>
      </c>
      <c r="O26" s="49">
        <f t="shared" si="20"/>
        <v>0</v>
      </c>
      <c r="P26" s="49">
        <f t="shared" si="20"/>
        <v>365</v>
      </c>
      <c r="Q26" s="49">
        <f t="shared" si="20"/>
        <v>385</v>
      </c>
      <c r="R26" s="49">
        <f t="shared" si="20"/>
        <v>750</v>
      </c>
      <c r="S26" s="49">
        <f t="shared" si="20"/>
        <v>30</v>
      </c>
      <c r="T26" s="49">
        <f t="shared" si="20"/>
        <v>105</v>
      </c>
      <c r="U26" s="49">
        <f t="shared" si="20"/>
        <v>25</v>
      </c>
      <c r="V26" s="49">
        <f t="shared" si="20"/>
        <v>45</v>
      </c>
      <c r="W26" s="49">
        <f t="shared" si="20"/>
        <v>55</v>
      </c>
      <c r="X26" s="49">
        <f t="shared" si="20"/>
        <v>10</v>
      </c>
      <c r="Y26" s="49">
        <f t="shared" si="20"/>
        <v>0</v>
      </c>
      <c r="Z26" s="49">
        <f t="shared" si="20"/>
        <v>0</v>
      </c>
      <c r="AA26" s="49">
        <f t="shared" si="20"/>
        <v>510</v>
      </c>
      <c r="AB26" s="103">
        <f t="shared" si="20"/>
        <v>240</v>
      </c>
      <c r="AC26" s="49">
        <f t="shared" si="20"/>
        <v>750</v>
      </c>
    </row>
    <row r="27" spans="1:29" ht="36" customHeight="1" thickBot="1">
      <c r="A27" s="7" t="s">
        <v>197</v>
      </c>
      <c r="B27" s="8" t="s">
        <v>103</v>
      </c>
      <c r="C27" s="8" t="s">
        <v>92</v>
      </c>
      <c r="D27" s="8" t="s">
        <v>148</v>
      </c>
      <c r="E27" s="8" t="s">
        <v>6</v>
      </c>
      <c r="F27" s="8" t="s">
        <v>5</v>
      </c>
      <c r="G27" s="29" t="s">
        <v>157</v>
      </c>
      <c r="H27" s="49">
        <v>2</v>
      </c>
      <c r="I27" s="45"/>
      <c r="J27" s="23"/>
      <c r="K27" s="23">
        <v>30</v>
      </c>
      <c r="L27" s="23"/>
      <c r="M27" s="23"/>
      <c r="N27" s="23"/>
      <c r="O27" s="23"/>
      <c r="P27" s="33">
        <f t="shared" si="1"/>
        <v>20</v>
      </c>
      <c r="Q27" s="103">
        <f t="shared" si="2"/>
        <v>30</v>
      </c>
      <c r="R27" s="49">
        <f t="shared" si="3"/>
        <v>50</v>
      </c>
      <c r="S27" s="97">
        <f>H27</f>
        <v>2</v>
      </c>
      <c r="T27" s="45"/>
      <c r="U27" s="23"/>
      <c r="V27" s="23">
        <v>30</v>
      </c>
      <c r="W27" s="23"/>
      <c r="X27" s="23"/>
      <c r="Y27" s="23"/>
      <c r="Z27" s="23"/>
      <c r="AA27" s="33">
        <f t="shared" si="5"/>
        <v>20</v>
      </c>
      <c r="AB27" s="103">
        <f t="shared" si="6"/>
        <v>30</v>
      </c>
      <c r="AC27" s="97">
        <f t="shared" si="7"/>
        <v>50</v>
      </c>
    </row>
    <row r="28" spans="1:29" ht="33.75" customHeight="1">
      <c r="A28" s="255" t="s">
        <v>25</v>
      </c>
      <c r="B28" s="241" t="s">
        <v>23</v>
      </c>
      <c r="C28" s="241" t="s">
        <v>99</v>
      </c>
      <c r="D28" s="12" t="s">
        <v>62</v>
      </c>
      <c r="E28" s="90" t="s">
        <v>18</v>
      </c>
      <c r="F28" s="12" t="s">
        <v>52</v>
      </c>
      <c r="G28" s="30" t="s">
        <v>152</v>
      </c>
      <c r="H28" s="57">
        <v>1</v>
      </c>
      <c r="I28" s="40">
        <v>15</v>
      </c>
      <c r="J28" s="12"/>
      <c r="K28" s="12"/>
      <c r="L28" s="12"/>
      <c r="M28" s="12"/>
      <c r="N28" s="12"/>
      <c r="O28" s="12"/>
      <c r="P28" s="30">
        <f t="shared" si="1"/>
        <v>10</v>
      </c>
      <c r="Q28" s="104">
        <f t="shared" si="2"/>
        <v>15</v>
      </c>
      <c r="R28" s="54">
        <f t="shared" si="3"/>
        <v>25</v>
      </c>
      <c r="S28" s="98">
        <v>1</v>
      </c>
      <c r="T28" s="40">
        <v>10</v>
      </c>
      <c r="U28" s="86"/>
      <c r="V28" s="86"/>
      <c r="W28" s="86"/>
      <c r="X28" s="86"/>
      <c r="Y28" s="86"/>
      <c r="Z28" s="86"/>
      <c r="AA28" s="30">
        <f t="shared" si="5"/>
        <v>15</v>
      </c>
      <c r="AB28" s="104">
        <f t="shared" si="6"/>
        <v>10</v>
      </c>
      <c r="AC28" s="98">
        <f t="shared" si="7"/>
        <v>25</v>
      </c>
    </row>
    <row r="29" spans="1:29" ht="32.25" customHeight="1">
      <c r="A29" s="256"/>
      <c r="B29" s="242"/>
      <c r="C29" s="242"/>
      <c r="D29" s="15" t="s">
        <v>63</v>
      </c>
      <c r="E29" s="15" t="s">
        <v>6</v>
      </c>
      <c r="F29" s="15" t="s">
        <v>52</v>
      </c>
      <c r="G29" s="31" t="s">
        <v>154</v>
      </c>
      <c r="H29" s="58">
        <v>1</v>
      </c>
      <c r="I29" s="41"/>
      <c r="J29" s="15">
        <v>15</v>
      </c>
      <c r="K29" s="15"/>
      <c r="L29" s="15"/>
      <c r="M29" s="15"/>
      <c r="N29" s="15"/>
      <c r="O29" s="15"/>
      <c r="P29" s="31">
        <f t="shared" si="1"/>
        <v>10</v>
      </c>
      <c r="Q29" s="105">
        <f t="shared" si="2"/>
        <v>15</v>
      </c>
      <c r="R29" s="55">
        <f t="shared" si="3"/>
        <v>25</v>
      </c>
      <c r="S29" s="99">
        <v>1</v>
      </c>
      <c r="T29" s="41"/>
      <c r="U29" s="87">
        <v>10</v>
      </c>
      <c r="V29" s="87"/>
      <c r="W29" s="87"/>
      <c r="X29" s="87"/>
      <c r="Y29" s="87"/>
      <c r="Z29" s="87"/>
      <c r="AA29" s="31">
        <f t="shared" si="5"/>
        <v>15</v>
      </c>
      <c r="AB29" s="105">
        <f t="shared" si="6"/>
        <v>10</v>
      </c>
      <c r="AC29" s="99">
        <f t="shared" si="7"/>
        <v>25</v>
      </c>
    </row>
    <row r="30" spans="1:29" ht="33.75" customHeight="1">
      <c r="A30" s="256"/>
      <c r="B30" s="242"/>
      <c r="C30" s="242"/>
      <c r="D30" s="15" t="s">
        <v>64</v>
      </c>
      <c r="E30" s="15" t="s">
        <v>6</v>
      </c>
      <c r="F30" s="15" t="s">
        <v>52</v>
      </c>
      <c r="G30" s="31" t="s">
        <v>152</v>
      </c>
      <c r="H30" s="58">
        <v>1</v>
      </c>
      <c r="I30" s="41">
        <v>15</v>
      </c>
      <c r="J30" s="15"/>
      <c r="K30" s="15"/>
      <c r="L30" s="15"/>
      <c r="M30" s="15"/>
      <c r="N30" s="15"/>
      <c r="O30" s="15"/>
      <c r="P30" s="31">
        <f t="shared" si="1"/>
        <v>10</v>
      </c>
      <c r="Q30" s="105">
        <f t="shared" si="2"/>
        <v>15</v>
      </c>
      <c r="R30" s="55">
        <f t="shared" si="3"/>
        <v>25</v>
      </c>
      <c r="S30" s="99">
        <f t="shared" ref="S30:S39" si="21">H30</f>
        <v>1</v>
      </c>
      <c r="T30" s="41">
        <v>10</v>
      </c>
      <c r="U30" s="87"/>
      <c r="V30" s="87"/>
      <c r="W30" s="87"/>
      <c r="X30" s="87"/>
      <c r="Y30" s="87"/>
      <c r="Z30" s="87"/>
      <c r="AA30" s="31">
        <f t="shared" si="5"/>
        <v>15</v>
      </c>
      <c r="AB30" s="105">
        <f t="shared" si="6"/>
        <v>10</v>
      </c>
      <c r="AC30" s="99">
        <f t="shared" si="7"/>
        <v>25</v>
      </c>
    </row>
    <row r="31" spans="1:29" ht="36" customHeight="1">
      <c r="A31" s="256"/>
      <c r="B31" s="242"/>
      <c r="C31" s="242"/>
      <c r="D31" s="15" t="s">
        <v>65</v>
      </c>
      <c r="E31" s="15" t="s">
        <v>6</v>
      </c>
      <c r="F31" s="15" t="s">
        <v>52</v>
      </c>
      <c r="G31" s="31" t="s">
        <v>154</v>
      </c>
      <c r="H31" s="58">
        <v>1</v>
      </c>
      <c r="I31" s="41"/>
      <c r="J31" s="15"/>
      <c r="K31" s="15"/>
      <c r="L31" s="15">
        <v>15</v>
      </c>
      <c r="M31" s="15"/>
      <c r="N31" s="15"/>
      <c r="O31" s="15"/>
      <c r="P31" s="31">
        <f t="shared" si="1"/>
        <v>10</v>
      </c>
      <c r="Q31" s="105">
        <f t="shared" si="2"/>
        <v>15</v>
      </c>
      <c r="R31" s="55">
        <f t="shared" si="3"/>
        <v>25</v>
      </c>
      <c r="S31" s="99">
        <v>1</v>
      </c>
      <c r="T31" s="41"/>
      <c r="U31" s="87"/>
      <c r="V31" s="87"/>
      <c r="W31" s="87">
        <v>10</v>
      </c>
      <c r="X31" s="87"/>
      <c r="Y31" s="87"/>
      <c r="Z31" s="87"/>
      <c r="AA31" s="31">
        <f t="shared" si="5"/>
        <v>15</v>
      </c>
      <c r="AB31" s="105">
        <f t="shared" si="6"/>
        <v>10</v>
      </c>
      <c r="AC31" s="99">
        <f t="shared" si="7"/>
        <v>25</v>
      </c>
    </row>
    <row r="32" spans="1:29" ht="39.75" customHeight="1">
      <c r="A32" s="256"/>
      <c r="B32" s="242"/>
      <c r="C32" s="242"/>
      <c r="D32" s="15" t="s">
        <v>66</v>
      </c>
      <c r="E32" s="15" t="s">
        <v>6</v>
      </c>
      <c r="F32" s="15" t="s">
        <v>52</v>
      </c>
      <c r="G32" s="31" t="s">
        <v>152</v>
      </c>
      <c r="H32" s="58">
        <v>1</v>
      </c>
      <c r="I32" s="41">
        <v>15</v>
      </c>
      <c r="J32" s="15"/>
      <c r="K32" s="15"/>
      <c r="L32" s="15"/>
      <c r="M32" s="15"/>
      <c r="N32" s="15"/>
      <c r="O32" s="15"/>
      <c r="P32" s="31">
        <f t="shared" si="1"/>
        <v>10</v>
      </c>
      <c r="Q32" s="105">
        <f t="shared" si="2"/>
        <v>15</v>
      </c>
      <c r="R32" s="55">
        <f t="shared" si="3"/>
        <v>25</v>
      </c>
      <c r="S32" s="99">
        <f t="shared" si="21"/>
        <v>1</v>
      </c>
      <c r="T32" s="41">
        <v>10</v>
      </c>
      <c r="U32" s="87"/>
      <c r="V32" s="87"/>
      <c r="W32" s="87"/>
      <c r="X32" s="87"/>
      <c r="Y32" s="87"/>
      <c r="Z32" s="87"/>
      <c r="AA32" s="31">
        <f t="shared" si="5"/>
        <v>15</v>
      </c>
      <c r="AB32" s="105">
        <f t="shared" si="6"/>
        <v>10</v>
      </c>
      <c r="AC32" s="99">
        <f t="shared" si="7"/>
        <v>25</v>
      </c>
    </row>
    <row r="33" spans="1:29" ht="32.25" customHeight="1" thickBot="1">
      <c r="A33" s="271"/>
      <c r="B33" s="243"/>
      <c r="C33" s="243"/>
      <c r="D33" s="18" t="s">
        <v>67</v>
      </c>
      <c r="E33" s="18" t="s">
        <v>6</v>
      </c>
      <c r="F33" s="18" t="s">
        <v>52</v>
      </c>
      <c r="G33" s="32" t="s">
        <v>154</v>
      </c>
      <c r="H33" s="59">
        <v>1</v>
      </c>
      <c r="I33" s="42"/>
      <c r="J33" s="18"/>
      <c r="K33" s="18"/>
      <c r="L33" s="18">
        <v>15</v>
      </c>
      <c r="M33" s="18"/>
      <c r="N33" s="18"/>
      <c r="O33" s="18"/>
      <c r="P33" s="32">
        <f t="shared" si="1"/>
        <v>10</v>
      </c>
      <c r="Q33" s="106">
        <f t="shared" si="2"/>
        <v>15</v>
      </c>
      <c r="R33" s="56">
        <f t="shared" si="3"/>
        <v>25</v>
      </c>
      <c r="S33" s="100">
        <f t="shared" si="21"/>
        <v>1</v>
      </c>
      <c r="T33" s="42"/>
      <c r="U33" s="88"/>
      <c r="V33" s="88"/>
      <c r="W33" s="88">
        <v>10</v>
      </c>
      <c r="X33" s="88"/>
      <c r="Y33" s="88"/>
      <c r="Z33" s="88"/>
      <c r="AA33" s="32">
        <f t="shared" si="5"/>
        <v>15</v>
      </c>
      <c r="AB33" s="106">
        <f t="shared" si="6"/>
        <v>10</v>
      </c>
      <c r="AC33" s="100">
        <f t="shared" si="7"/>
        <v>25</v>
      </c>
    </row>
    <row r="34" spans="1:29" ht="38.25" customHeight="1">
      <c r="A34" s="255" t="s">
        <v>26</v>
      </c>
      <c r="B34" s="241" t="s">
        <v>24</v>
      </c>
      <c r="C34" s="241" t="s">
        <v>100</v>
      </c>
      <c r="D34" s="12" t="s">
        <v>68</v>
      </c>
      <c r="E34" s="90" t="s">
        <v>18</v>
      </c>
      <c r="F34" s="12" t="s">
        <v>18</v>
      </c>
      <c r="G34" s="35" t="s">
        <v>152</v>
      </c>
      <c r="H34" s="57">
        <v>1</v>
      </c>
      <c r="I34" s="40">
        <v>15</v>
      </c>
      <c r="J34" s="12"/>
      <c r="K34" s="12"/>
      <c r="L34" s="12"/>
      <c r="M34" s="12"/>
      <c r="N34" s="12"/>
      <c r="O34" s="12"/>
      <c r="P34" s="30">
        <f t="shared" si="1"/>
        <v>10</v>
      </c>
      <c r="Q34" s="104">
        <f t="shared" si="2"/>
        <v>15</v>
      </c>
      <c r="R34" s="54">
        <f t="shared" si="3"/>
        <v>25</v>
      </c>
      <c r="S34" s="98">
        <f t="shared" si="21"/>
        <v>1</v>
      </c>
      <c r="T34" s="40">
        <v>10</v>
      </c>
      <c r="U34" s="86"/>
      <c r="V34" s="86"/>
      <c r="W34" s="86"/>
      <c r="X34" s="86"/>
      <c r="Y34" s="86"/>
      <c r="Z34" s="86"/>
      <c r="AA34" s="30">
        <f t="shared" si="5"/>
        <v>15</v>
      </c>
      <c r="AB34" s="104">
        <f t="shared" si="6"/>
        <v>10</v>
      </c>
      <c r="AC34" s="98">
        <f t="shared" si="7"/>
        <v>25</v>
      </c>
    </row>
    <row r="35" spans="1:29" ht="33" customHeight="1">
      <c r="A35" s="256"/>
      <c r="B35" s="242"/>
      <c r="C35" s="242"/>
      <c r="D35" s="15" t="s">
        <v>69</v>
      </c>
      <c r="E35" s="15" t="s">
        <v>6</v>
      </c>
      <c r="F35" s="15" t="s">
        <v>18</v>
      </c>
      <c r="G35" s="36" t="s">
        <v>154</v>
      </c>
      <c r="H35" s="58">
        <v>2</v>
      </c>
      <c r="I35" s="41"/>
      <c r="J35" s="15"/>
      <c r="K35" s="15"/>
      <c r="L35" s="15">
        <v>30</v>
      </c>
      <c r="M35" s="15"/>
      <c r="N35" s="15"/>
      <c r="O35" s="15"/>
      <c r="P35" s="31">
        <f t="shared" si="1"/>
        <v>20</v>
      </c>
      <c r="Q35" s="105">
        <f t="shared" si="2"/>
        <v>30</v>
      </c>
      <c r="R35" s="55">
        <f t="shared" si="3"/>
        <v>50</v>
      </c>
      <c r="S35" s="99">
        <v>2</v>
      </c>
      <c r="T35" s="41"/>
      <c r="U35" s="87"/>
      <c r="V35" s="87"/>
      <c r="W35" s="87">
        <v>15</v>
      </c>
      <c r="X35" s="87"/>
      <c r="Y35" s="87"/>
      <c r="Z35" s="87"/>
      <c r="AA35" s="31">
        <f t="shared" si="5"/>
        <v>35</v>
      </c>
      <c r="AB35" s="105">
        <f t="shared" si="6"/>
        <v>15</v>
      </c>
      <c r="AC35" s="99">
        <f t="shared" si="7"/>
        <v>50</v>
      </c>
    </row>
    <row r="36" spans="1:29" ht="34.5" customHeight="1">
      <c r="A36" s="256"/>
      <c r="B36" s="242"/>
      <c r="C36" s="242"/>
      <c r="D36" s="15" t="s">
        <v>70</v>
      </c>
      <c r="E36" s="15" t="s">
        <v>6</v>
      </c>
      <c r="F36" s="15" t="s">
        <v>18</v>
      </c>
      <c r="G36" s="37" t="s">
        <v>152</v>
      </c>
      <c r="H36" s="58">
        <v>1</v>
      </c>
      <c r="I36" s="41">
        <v>15</v>
      </c>
      <c r="J36" s="15"/>
      <c r="K36" s="15"/>
      <c r="L36" s="15"/>
      <c r="M36" s="15"/>
      <c r="N36" s="15"/>
      <c r="O36" s="15"/>
      <c r="P36" s="31">
        <f t="shared" si="1"/>
        <v>10</v>
      </c>
      <c r="Q36" s="105">
        <f t="shared" si="2"/>
        <v>15</v>
      </c>
      <c r="R36" s="55">
        <f t="shared" si="3"/>
        <v>25</v>
      </c>
      <c r="S36" s="99">
        <f t="shared" si="21"/>
        <v>1</v>
      </c>
      <c r="T36" s="41">
        <v>10</v>
      </c>
      <c r="U36" s="87"/>
      <c r="V36" s="87"/>
      <c r="W36" s="87"/>
      <c r="X36" s="87"/>
      <c r="Y36" s="87"/>
      <c r="Z36" s="87"/>
      <c r="AA36" s="31">
        <f t="shared" si="5"/>
        <v>15</v>
      </c>
      <c r="AB36" s="105">
        <f t="shared" si="6"/>
        <v>10</v>
      </c>
      <c r="AC36" s="99">
        <f t="shared" si="7"/>
        <v>25</v>
      </c>
    </row>
    <row r="37" spans="1:29" ht="36" customHeight="1" thickBot="1">
      <c r="A37" s="271"/>
      <c r="B37" s="243"/>
      <c r="C37" s="243"/>
      <c r="D37" s="17" t="s">
        <v>71</v>
      </c>
      <c r="E37" s="18" t="s">
        <v>6</v>
      </c>
      <c r="F37" s="18" t="s">
        <v>18</v>
      </c>
      <c r="G37" s="38" t="s">
        <v>154</v>
      </c>
      <c r="H37" s="59">
        <v>1</v>
      </c>
      <c r="I37" s="42"/>
      <c r="J37" s="18"/>
      <c r="K37" s="18"/>
      <c r="L37" s="18">
        <v>15</v>
      </c>
      <c r="M37" s="18"/>
      <c r="N37" s="18"/>
      <c r="O37" s="18"/>
      <c r="P37" s="32">
        <f t="shared" si="1"/>
        <v>10</v>
      </c>
      <c r="Q37" s="106">
        <f t="shared" si="2"/>
        <v>15</v>
      </c>
      <c r="R37" s="56">
        <f t="shared" si="3"/>
        <v>25</v>
      </c>
      <c r="S37" s="100">
        <f t="shared" si="21"/>
        <v>1</v>
      </c>
      <c r="T37" s="42"/>
      <c r="U37" s="88"/>
      <c r="V37" s="88"/>
      <c r="W37" s="88">
        <v>10</v>
      </c>
      <c r="X37" s="88"/>
      <c r="Y37" s="88"/>
      <c r="Z37" s="88"/>
      <c r="AA37" s="32">
        <f t="shared" si="5"/>
        <v>15</v>
      </c>
      <c r="AB37" s="106">
        <f t="shared" si="6"/>
        <v>10</v>
      </c>
      <c r="AC37" s="100">
        <f t="shared" si="7"/>
        <v>25</v>
      </c>
    </row>
    <row r="38" spans="1:29" ht="42.6" customHeight="1" thickBot="1">
      <c r="A38" s="19" t="s">
        <v>37</v>
      </c>
      <c r="B38" s="9" t="s">
        <v>205</v>
      </c>
      <c r="C38" s="9" t="s">
        <v>162</v>
      </c>
      <c r="D38" s="215" t="s">
        <v>207</v>
      </c>
      <c r="E38" s="131" t="s">
        <v>6</v>
      </c>
      <c r="F38" s="131" t="s">
        <v>5</v>
      </c>
      <c r="G38" s="132" t="s">
        <v>152</v>
      </c>
      <c r="H38" s="60">
        <v>2</v>
      </c>
      <c r="I38" s="207">
        <v>20</v>
      </c>
      <c r="J38" s="20"/>
      <c r="K38" s="20"/>
      <c r="L38" s="20"/>
      <c r="M38" s="20"/>
      <c r="N38" s="20"/>
      <c r="O38" s="20"/>
      <c r="P38" s="33">
        <f t="shared" ref="P38" si="22">H38*25-Q38</f>
        <v>30</v>
      </c>
      <c r="Q38" s="103">
        <f t="shared" ref="Q38" si="23">SUM(I38:O38)</f>
        <v>20</v>
      </c>
      <c r="R38" s="49">
        <f t="shared" ref="R38" si="24">SUM(I38:P38)</f>
        <v>50</v>
      </c>
      <c r="S38" s="218">
        <f t="shared" si="21"/>
        <v>2</v>
      </c>
      <c r="T38" s="207">
        <v>10</v>
      </c>
      <c r="U38" s="131"/>
      <c r="V38" s="20"/>
      <c r="W38" s="20"/>
      <c r="X38" s="20"/>
      <c r="Y38" s="20"/>
      <c r="Z38" s="20"/>
      <c r="AA38" s="33">
        <f t="shared" ref="AA38" si="25">S38*25-AB38</f>
        <v>40</v>
      </c>
      <c r="AB38" s="103">
        <f t="shared" ref="AB38" si="26">SUM(T38:Z38)</f>
        <v>10</v>
      </c>
      <c r="AC38" s="97">
        <f t="shared" ref="AC38" si="27">SUM(T38:AA38)</f>
        <v>50</v>
      </c>
    </row>
    <row r="39" spans="1:29" ht="69.75" customHeight="1" thickBot="1">
      <c r="A39" s="145" t="s">
        <v>210</v>
      </c>
      <c r="B39" s="78" t="s">
        <v>35</v>
      </c>
      <c r="C39" s="78" t="s">
        <v>102</v>
      </c>
      <c r="D39" s="78" t="s">
        <v>146</v>
      </c>
      <c r="E39" s="113" t="s">
        <v>6</v>
      </c>
      <c r="F39" s="113" t="s">
        <v>5</v>
      </c>
      <c r="G39" s="73" t="s">
        <v>157</v>
      </c>
      <c r="H39" s="102">
        <v>1</v>
      </c>
      <c r="I39" s="114"/>
      <c r="J39" s="113"/>
      <c r="K39" s="113"/>
      <c r="L39" s="113"/>
      <c r="M39" s="113">
        <v>20</v>
      </c>
      <c r="N39" s="113"/>
      <c r="O39" s="113"/>
      <c r="P39" s="73">
        <f t="shared" si="1"/>
        <v>5</v>
      </c>
      <c r="Q39" s="108">
        <f t="shared" si="2"/>
        <v>20</v>
      </c>
      <c r="R39" s="74">
        <f t="shared" si="3"/>
        <v>25</v>
      </c>
      <c r="S39" s="111">
        <f t="shared" si="21"/>
        <v>1</v>
      </c>
      <c r="T39" s="114"/>
      <c r="U39" s="113"/>
      <c r="V39" s="113"/>
      <c r="W39" s="113"/>
      <c r="X39" s="113">
        <v>10</v>
      </c>
      <c r="Y39" s="113"/>
      <c r="Z39" s="113"/>
      <c r="AA39" s="73">
        <f t="shared" si="5"/>
        <v>15</v>
      </c>
      <c r="AB39" s="108">
        <f t="shared" si="6"/>
        <v>10</v>
      </c>
      <c r="AC39" s="111">
        <f t="shared" si="7"/>
        <v>25</v>
      </c>
    </row>
    <row r="40" spans="1:29" ht="69.75" customHeight="1" thickBot="1">
      <c r="A40" s="127" t="s">
        <v>30</v>
      </c>
      <c r="B40" s="9" t="s">
        <v>184</v>
      </c>
      <c r="C40" s="9" t="s">
        <v>163</v>
      </c>
      <c r="D40" s="9" t="s">
        <v>190</v>
      </c>
      <c r="E40" s="20" t="s">
        <v>6</v>
      </c>
      <c r="F40" s="20" t="s">
        <v>5</v>
      </c>
      <c r="G40" s="33" t="s">
        <v>152</v>
      </c>
      <c r="H40" s="60">
        <v>1</v>
      </c>
      <c r="I40" s="207">
        <v>15</v>
      </c>
      <c r="J40" s="20"/>
      <c r="K40" s="20"/>
      <c r="L40" s="20"/>
      <c r="M40" s="20"/>
      <c r="N40" s="20"/>
      <c r="O40" s="20"/>
      <c r="P40" s="73">
        <f t="shared" ref="P40:P42" si="28">H40*25-Q40</f>
        <v>10</v>
      </c>
      <c r="Q40" s="108">
        <f t="shared" ref="Q40:Q42" si="29">SUM(I40:O40)</f>
        <v>15</v>
      </c>
      <c r="R40" s="74">
        <f t="shared" ref="R40:R42" si="30">SUM(I40:P40)</f>
        <v>25</v>
      </c>
      <c r="S40" s="97">
        <v>1</v>
      </c>
      <c r="T40" s="207">
        <v>10</v>
      </c>
      <c r="U40" s="20"/>
      <c r="V40" s="20"/>
      <c r="W40" s="20"/>
      <c r="X40" s="20"/>
      <c r="Y40" s="20"/>
      <c r="Z40" s="20"/>
      <c r="AA40" s="73">
        <f t="shared" ref="AA40:AA42" si="31">S40*25-AB40</f>
        <v>15</v>
      </c>
      <c r="AB40" s="108">
        <f t="shared" ref="AB40:AB42" si="32">SUM(T40:Z40)</f>
        <v>10</v>
      </c>
      <c r="AC40" s="111">
        <f t="shared" ref="AC40:AC42" si="33">SUM(T40:AA40)</f>
        <v>25</v>
      </c>
    </row>
    <row r="41" spans="1:29" ht="69.75" customHeight="1">
      <c r="A41" s="231" t="s">
        <v>211</v>
      </c>
      <c r="B41" s="228" t="s">
        <v>143</v>
      </c>
      <c r="C41" s="228" t="s">
        <v>95</v>
      </c>
      <c r="D41" s="211" t="s">
        <v>60</v>
      </c>
      <c r="E41" s="90" t="s">
        <v>18</v>
      </c>
      <c r="F41" s="147" t="s">
        <v>5</v>
      </c>
      <c r="G41" s="148" t="s">
        <v>155</v>
      </c>
      <c r="H41" s="57">
        <v>2</v>
      </c>
      <c r="I41" s="40">
        <v>15</v>
      </c>
      <c r="J41" s="133"/>
      <c r="K41" s="133"/>
      <c r="L41" s="133"/>
      <c r="M41" s="133"/>
      <c r="N41" s="133"/>
      <c r="O41" s="133"/>
      <c r="P41" s="30">
        <f t="shared" si="28"/>
        <v>35</v>
      </c>
      <c r="Q41" s="104">
        <f t="shared" si="29"/>
        <v>15</v>
      </c>
      <c r="R41" s="54">
        <f t="shared" si="30"/>
        <v>50</v>
      </c>
      <c r="S41" s="54">
        <f t="shared" ref="S41" si="34">H41</f>
        <v>2</v>
      </c>
      <c r="T41" s="40">
        <v>15</v>
      </c>
      <c r="U41" s="133"/>
      <c r="V41" s="133"/>
      <c r="W41" s="133"/>
      <c r="X41" s="133"/>
      <c r="Y41" s="133"/>
      <c r="Z41" s="133"/>
      <c r="AA41" s="30">
        <f t="shared" si="31"/>
        <v>35</v>
      </c>
      <c r="AB41" s="104">
        <f t="shared" si="32"/>
        <v>15</v>
      </c>
      <c r="AC41" s="98">
        <f t="shared" si="33"/>
        <v>50</v>
      </c>
    </row>
    <row r="42" spans="1:29" ht="69.75" customHeight="1">
      <c r="A42" s="232"/>
      <c r="B42" s="229"/>
      <c r="C42" s="229"/>
      <c r="D42" s="212" t="s">
        <v>61</v>
      </c>
      <c r="E42" s="150" t="s">
        <v>6</v>
      </c>
      <c r="F42" s="150" t="s">
        <v>5</v>
      </c>
      <c r="G42" s="151" t="s">
        <v>156</v>
      </c>
      <c r="H42" s="58">
        <v>2</v>
      </c>
      <c r="I42" s="41"/>
      <c r="J42" s="134">
        <v>30</v>
      </c>
      <c r="K42" s="134"/>
      <c r="L42" s="134"/>
      <c r="M42" s="134"/>
      <c r="N42" s="134"/>
      <c r="O42" s="134"/>
      <c r="P42" s="31">
        <f t="shared" si="28"/>
        <v>20</v>
      </c>
      <c r="Q42" s="105">
        <f t="shared" si="29"/>
        <v>30</v>
      </c>
      <c r="R42" s="55">
        <f t="shared" si="30"/>
        <v>50</v>
      </c>
      <c r="S42" s="55">
        <v>2</v>
      </c>
      <c r="T42" s="46"/>
      <c r="U42" s="134">
        <v>15</v>
      </c>
      <c r="V42" s="134"/>
      <c r="W42" s="134"/>
      <c r="X42" s="134"/>
      <c r="Y42" s="134"/>
      <c r="Z42" s="134"/>
      <c r="AA42" s="31">
        <f t="shared" si="31"/>
        <v>35</v>
      </c>
      <c r="AB42" s="105">
        <f t="shared" si="32"/>
        <v>15</v>
      </c>
      <c r="AC42" s="99">
        <f t="shared" si="33"/>
        <v>50</v>
      </c>
    </row>
    <row r="43" spans="1:29" ht="44.25" customHeight="1">
      <c r="A43" s="232"/>
      <c r="B43" s="229"/>
      <c r="C43" s="229"/>
      <c r="D43" s="153" t="s">
        <v>201</v>
      </c>
      <c r="E43" s="154" t="s">
        <v>6</v>
      </c>
      <c r="F43" s="154" t="s">
        <v>51</v>
      </c>
      <c r="G43" s="155" t="s">
        <v>155</v>
      </c>
      <c r="H43" s="121">
        <v>2</v>
      </c>
      <c r="I43" s="206">
        <v>30</v>
      </c>
      <c r="J43" s="122"/>
      <c r="K43" s="122"/>
      <c r="L43" s="122"/>
      <c r="M43" s="122"/>
      <c r="N43" s="122"/>
      <c r="O43" s="122"/>
      <c r="P43" s="123">
        <f t="shared" ref="P43:P56" si="35">H43*25-Q43</f>
        <v>20</v>
      </c>
      <c r="Q43" s="124">
        <f t="shared" ref="Q43:Q56" si="36">SUM(I43:O43)</f>
        <v>30</v>
      </c>
      <c r="R43" s="125">
        <f t="shared" ref="R43:R56" si="37">SUM(I43:P43)</f>
        <v>50</v>
      </c>
      <c r="S43" s="125">
        <v>2</v>
      </c>
      <c r="T43" s="206">
        <v>10</v>
      </c>
      <c r="U43" s="122"/>
      <c r="V43" s="122"/>
      <c r="W43" s="122"/>
      <c r="X43" s="122"/>
      <c r="Y43" s="122"/>
      <c r="Z43" s="122"/>
      <c r="AA43" s="123">
        <f t="shared" ref="AA43:AA56" si="38">S43*25-AB43</f>
        <v>40</v>
      </c>
      <c r="AB43" s="124">
        <f t="shared" ref="AB43:AB56" si="39">SUM(T43:Z43)</f>
        <v>10</v>
      </c>
      <c r="AC43" s="126">
        <f t="shared" ref="AC43:AC56" si="40">SUM(T43:AA43)</f>
        <v>50</v>
      </c>
    </row>
    <row r="44" spans="1:29" ht="42" customHeight="1">
      <c r="A44" s="232"/>
      <c r="B44" s="229"/>
      <c r="C44" s="229"/>
      <c r="D44" s="212" t="s">
        <v>202</v>
      </c>
      <c r="E44" s="91" t="s">
        <v>18</v>
      </c>
      <c r="F44" s="150" t="s">
        <v>51</v>
      </c>
      <c r="G44" s="151" t="s">
        <v>155</v>
      </c>
      <c r="H44" s="58">
        <v>2</v>
      </c>
      <c r="I44" s="46">
        <v>15</v>
      </c>
      <c r="J44" s="24"/>
      <c r="K44" s="24"/>
      <c r="L44" s="24"/>
      <c r="M44" s="24"/>
      <c r="N44" s="24"/>
      <c r="O44" s="24"/>
      <c r="P44" s="31">
        <f t="shared" si="35"/>
        <v>35</v>
      </c>
      <c r="Q44" s="105">
        <f t="shared" si="36"/>
        <v>15</v>
      </c>
      <c r="R44" s="55">
        <f t="shared" si="37"/>
        <v>50</v>
      </c>
      <c r="S44" s="55">
        <f t="shared" ref="S44:S56" si="41">H44</f>
        <v>2</v>
      </c>
      <c r="T44" s="46">
        <v>10</v>
      </c>
      <c r="U44" s="24"/>
      <c r="V44" s="24"/>
      <c r="W44" s="24"/>
      <c r="X44" s="24"/>
      <c r="Y44" s="24"/>
      <c r="Z44" s="24"/>
      <c r="AA44" s="31">
        <f t="shared" si="38"/>
        <v>40</v>
      </c>
      <c r="AB44" s="105">
        <f t="shared" si="39"/>
        <v>10</v>
      </c>
      <c r="AC44" s="99">
        <f t="shared" si="40"/>
        <v>50</v>
      </c>
    </row>
    <row r="45" spans="1:29" ht="36.75" customHeight="1">
      <c r="A45" s="232"/>
      <c r="B45" s="229"/>
      <c r="C45" s="229"/>
      <c r="D45" s="212" t="s">
        <v>203</v>
      </c>
      <c r="E45" s="150" t="s">
        <v>6</v>
      </c>
      <c r="F45" s="150" t="s">
        <v>51</v>
      </c>
      <c r="G45" s="151" t="s">
        <v>156</v>
      </c>
      <c r="H45" s="58">
        <v>2</v>
      </c>
      <c r="I45" s="46"/>
      <c r="J45" s="24"/>
      <c r="K45" s="24"/>
      <c r="L45" s="24">
        <v>15</v>
      </c>
      <c r="M45" s="24"/>
      <c r="N45" s="24"/>
      <c r="O45" s="24"/>
      <c r="P45" s="31">
        <f t="shared" si="35"/>
        <v>35</v>
      </c>
      <c r="Q45" s="105">
        <f t="shared" si="36"/>
        <v>15</v>
      </c>
      <c r="R45" s="55">
        <f t="shared" si="37"/>
        <v>50</v>
      </c>
      <c r="S45" s="55">
        <f t="shared" si="41"/>
        <v>2</v>
      </c>
      <c r="T45" s="46"/>
      <c r="U45" s="24"/>
      <c r="V45" s="24"/>
      <c r="W45" s="24">
        <v>10</v>
      </c>
      <c r="X45" s="24"/>
      <c r="Y45" s="24"/>
      <c r="Z45" s="24"/>
      <c r="AA45" s="31">
        <f t="shared" si="38"/>
        <v>40</v>
      </c>
      <c r="AB45" s="105">
        <f t="shared" si="39"/>
        <v>10</v>
      </c>
      <c r="AC45" s="99">
        <f t="shared" si="40"/>
        <v>50</v>
      </c>
    </row>
    <row r="46" spans="1:29" ht="39.75" customHeight="1" thickBot="1">
      <c r="A46" s="233"/>
      <c r="B46" s="230"/>
      <c r="C46" s="230"/>
      <c r="D46" s="213" t="s">
        <v>75</v>
      </c>
      <c r="E46" s="157" t="s">
        <v>6</v>
      </c>
      <c r="F46" s="157" t="s">
        <v>51</v>
      </c>
      <c r="G46" s="158" t="s">
        <v>156</v>
      </c>
      <c r="H46" s="59">
        <v>3</v>
      </c>
      <c r="I46" s="47"/>
      <c r="J46" s="25"/>
      <c r="K46" s="25">
        <v>30</v>
      </c>
      <c r="L46" s="25"/>
      <c r="M46" s="25"/>
      <c r="N46" s="25"/>
      <c r="O46" s="25"/>
      <c r="P46" s="32">
        <f t="shared" si="35"/>
        <v>45</v>
      </c>
      <c r="Q46" s="106">
        <f t="shared" si="36"/>
        <v>30</v>
      </c>
      <c r="R46" s="56">
        <f t="shared" si="37"/>
        <v>75</v>
      </c>
      <c r="S46" s="56">
        <f t="shared" si="41"/>
        <v>3</v>
      </c>
      <c r="T46" s="47"/>
      <c r="U46" s="25"/>
      <c r="V46" s="25">
        <v>15</v>
      </c>
      <c r="W46" s="25"/>
      <c r="X46" s="25"/>
      <c r="Y46" s="25"/>
      <c r="Z46" s="25"/>
      <c r="AA46" s="32">
        <f t="shared" si="38"/>
        <v>60</v>
      </c>
      <c r="AB46" s="106">
        <f t="shared" si="39"/>
        <v>15</v>
      </c>
      <c r="AC46" s="100">
        <f t="shared" si="40"/>
        <v>75</v>
      </c>
    </row>
    <row r="47" spans="1:29" ht="30" customHeight="1">
      <c r="A47" s="247" t="s">
        <v>212</v>
      </c>
      <c r="B47" s="228" t="s">
        <v>140</v>
      </c>
      <c r="C47" s="228" t="s">
        <v>96</v>
      </c>
      <c r="D47" s="211" t="s">
        <v>121</v>
      </c>
      <c r="E47" s="90" t="s">
        <v>18</v>
      </c>
      <c r="F47" s="147" t="s">
        <v>18</v>
      </c>
      <c r="G47" s="148" t="s">
        <v>155</v>
      </c>
      <c r="H47" s="57">
        <v>2</v>
      </c>
      <c r="I47" s="40">
        <v>20</v>
      </c>
      <c r="J47" s="133"/>
      <c r="K47" s="133"/>
      <c r="L47" s="133"/>
      <c r="M47" s="133"/>
      <c r="N47" s="133"/>
      <c r="O47" s="133"/>
      <c r="P47" s="30">
        <f t="shared" si="35"/>
        <v>30</v>
      </c>
      <c r="Q47" s="104">
        <f t="shared" si="36"/>
        <v>20</v>
      </c>
      <c r="R47" s="54">
        <f t="shared" si="37"/>
        <v>50</v>
      </c>
      <c r="S47" s="54">
        <f t="shared" si="41"/>
        <v>2</v>
      </c>
      <c r="T47" s="217">
        <v>10</v>
      </c>
      <c r="U47" s="133"/>
      <c r="V47" s="133"/>
      <c r="W47" s="133"/>
      <c r="X47" s="133"/>
      <c r="Y47" s="133"/>
      <c r="Z47" s="133"/>
      <c r="AA47" s="30">
        <f t="shared" si="38"/>
        <v>40</v>
      </c>
      <c r="AB47" s="104">
        <f t="shared" si="39"/>
        <v>10</v>
      </c>
      <c r="AC47" s="98">
        <f t="shared" si="40"/>
        <v>50</v>
      </c>
    </row>
    <row r="48" spans="1:29" ht="37.5" customHeight="1">
      <c r="A48" s="248"/>
      <c r="B48" s="229"/>
      <c r="C48" s="229"/>
      <c r="D48" s="212" t="s">
        <v>122</v>
      </c>
      <c r="E48" s="150" t="s">
        <v>6</v>
      </c>
      <c r="F48" s="150" t="s">
        <v>18</v>
      </c>
      <c r="G48" s="160" t="s">
        <v>156</v>
      </c>
      <c r="H48" s="61">
        <v>2</v>
      </c>
      <c r="I48" s="44"/>
      <c r="J48" s="21">
        <v>25</v>
      </c>
      <c r="K48" s="21"/>
      <c r="L48" s="21"/>
      <c r="M48" s="21"/>
      <c r="N48" s="21"/>
      <c r="O48" s="21"/>
      <c r="P48" s="48">
        <f t="shared" si="35"/>
        <v>25</v>
      </c>
      <c r="Q48" s="107">
        <f t="shared" si="36"/>
        <v>25</v>
      </c>
      <c r="R48" s="96">
        <f t="shared" si="37"/>
        <v>50</v>
      </c>
      <c r="S48" s="96">
        <f t="shared" si="41"/>
        <v>2</v>
      </c>
      <c r="T48" s="44"/>
      <c r="U48" s="21">
        <v>15</v>
      </c>
      <c r="V48" s="21"/>
      <c r="W48" s="21"/>
      <c r="X48" s="21"/>
      <c r="Y48" s="21"/>
      <c r="Z48" s="21"/>
      <c r="AA48" s="48">
        <f t="shared" si="38"/>
        <v>35</v>
      </c>
      <c r="AB48" s="107">
        <f t="shared" si="39"/>
        <v>15</v>
      </c>
      <c r="AC48" s="101">
        <f t="shared" si="40"/>
        <v>50</v>
      </c>
    </row>
    <row r="49" spans="1:29" ht="30.6" customHeight="1">
      <c r="A49" s="248"/>
      <c r="B49" s="229"/>
      <c r="C49" s="229"/>
      <c r="D49" s="153" t="s">
        <v>123</v>
      </c>
      <c r="E49" s="92" t="s">
        <v>18</v>
      </c>
      <c r="F49" s="154" t="s">
        <v>18</v>
      </c>
      <c r="G49" s="155" t="s">
        <v>155</v>
      </c>
      <c r="H49" s="58">
        <v>1</v>
      </c>
      <c r="I49" s="41">
        <v>15</v>
      </c>
      <c r="J49" s="15"/>
      <c r="K49" s="15"/>
      <c r="L49" s="15"/>
      <c r="M49" s="15"/>
      <c r="N49" s="15"/>
      <c r="O49" s="15"/>
      <c r="P49" s="31">
        <f t="shared" si="35"/>
        <v>10</v>
      </c>
      <c r="Q49" s="105">
        <f t="shared" si="36"/>
        <v>15</v>
      </c>
      <c r="R49" s="55">
        <f t="shared" si="37"/>
        <v>25</v>
      </c>
      <c r="S49" s="55">
        <f t="shared" si="41"/>
        <v>1</v>
      </c>
      <c r="T49" s="41">
        <v>10</v>
      </c>
      <c r="U49" s="87"/>
      <c r="V49" s="87"/>
      <c r="W49" s="87"/>
      <c r="X49" s="87"/>
      <c r="Y49" s="87"/>
      <c r="Z49" s="87"/>
      <c r="AA49" s="31">
        <f t="shared" si="38"/>
        <v>15</v>
      </c>
      <c r="AB49" s="105">
        <f t="shared" si="39"/>
        <v>10</v>
      </c>
      <c r="AC49" s="99">
        <f t="shared" si="40"/>
        <v>25</v>
      </c>
    </row>
    <row r="50" spans="1:29" ht="34.5" customHeight="1">
      <c r="A50" s="248"/>
      <c r="B50" s="229"/>
      <c r="C50" s="229"/>
      <c r="D50" s="212" t="s">
        <v>124</v>
      </c>
      <c r="E50" s="150" t="s">
        <v>6</v>
      </c>
      <c r="F50" s="150" t="s">
        <v>18</v>
      </c>
      <c r="G50" s="151" t="s">
        <v>156</v>
      </c>
      <c r="H50" s="58">
        <v>2</v>
      </c>
      <c r="I50" s="41"/>
      <c r="J50" s="15">
        <v>15</v>
      </c>
      <c r="K50" s="15"/>
      <c r="L50" s="15"/>
      <c r="M50" s="15"/>
      <c r="N50" s="15"/>
      <c r="O50" s="15"/>
      <c r="P50" s="31">
        <f t="shared" si="35"/>
        <v>35</v>
      </c>
      <c r="Q50" s="105">
        <f t="shared" si="36"/>
        <v>15</v>
      </c>
      <c r="R50" s="55">
        <f t="shared" si="37"/>
        <v>50</v>
      </c>
      <c r="S50" s="55">
        <f t="shared" si="41"/>
        <v>2</v>
      </c>
      <c r="T50" s="41"/>
      <c r="U50" s="87">
        <v>10</v>
      </c>
      <c r="V50" s="87"/>
      <c r="W50" s="87"/>
      <c r="X50" s="87"/>
      <c r="Y50" s="87"/>
      <c r="Z50" s="87"/>
      <c r="AA50" s="31">
        <f t="shared" si="38"/>
        <v>40</v>
      </c>
      <c r="AB50" s="105">
        <f t="shared" si="39"/>
        <v>10</v>
      </c>
      <c r="AC50" s="99">
        <f t="shared" si="40"/>
        <v>50</v>
      </c>
    </row>
    <row r="51" spans="1:29" ht="33.75" customHeight="1">
      <c r="A51" s="248"/>
      <c r="B51" s="229"/>
      <c r="C51" s="229"/>
      <c r="D51" s="212" t="s">
        <v>200</v>
      </c>
      <c r="E51" s="150" t="s">
        <v>6</v>
      </c>
      <c r="F51" s="150" t="s">
        <v>18</v>
      </c>
      <c r="G51" s="151" t="s">
        <v>155</v>
      </c>
      <c r="H51" s="58">
        <v>2</v>
      </c>
      <c r="I51" s="41">
        <v>20</v>
      </c>
      <c r="J51" s="15"/>
      <c r="K51" s="15"/>
      <c r="L51" s="15"/>
      <c r="M51" s="15"/>
      <c r="N51" s="15"/>
      <c r="O51" s="15"/>
      <c r="P51" s="31">
        <f t="shared" si="35"/>
        <v>30</v>
      </c>
      <c r="Q51" s="105">
        <f t="shared" si="36"/>
        <v>20</v>
      </c>
      <c r="R51" s="55">
        <f t="shared" si="37"/>
        <v>50</v>
      </c>
      <c r="S51" s="55">
        <f t="shared" si="41"/>
        <v>2</v>
      </c>
      <c r="T51" s="41">
        <v>10</v>
      </c>
      <c r="U51" s="87"/>
      <c r="V51" s="87"/>
      <c r="W51" s="87"/>
      <c r="X51" s="87"/>
      <c r="Y51" s="87"/>
      <c r="Z51" s="87"/>
      <c r="AA51" s="31">
        <f t="shared" si="38"/>
        <v>40</v>
      </c>
      <c r="AB51" s="105">
        <f t="shared" si="39"/>
        <v>10</v>
      </c>
      <c r="AC51" s="99">
        <f t="shared" si="40"/>
        <v>50</v>
      </c>
    </row>
    <row r="52" spans="1:29" ht="41.25" customHeight="1">
      <c r="A52" s="248"/>
      <c r="B52" s="229"/>
      <c r="C52" s="229"/>
      <c r="D52" s="212" t="s">
        <v>125</v>
      </c>
      <c r="E52" s="150" t="s">
        <v>6</v>
      </c>
      <c r="F52" s="150" t="s">
        <v>18</v>
      </c>
      <c r="G52" s="151" t="s">
        <v>156</v>
      </c>
      <c r="H52" s="58">
        <v>1</v>
      </c>
      <c r="I52" s="41"/>
      <c r="J52" s="15"/>
      <c r="K52" s="15"/>
      <c r="L52" s="15">
        <v>15</v>
      </c>
      <c r="M52" s="15"/>
      <c r="N52" s="15"/>
      <c r="O52" s="15"/>
      <c r="P52" s="31">
        <f t="shared" si="35"/>
        <v>10</v>
      </c>
      <c r="Q52" s="105">
        <f t="shared" si="36"/>
        <v>15</v>
      </c>
      <c r="R52" s="55">
        <f t="shared" si="37"/>
        <v>25</v>
      </c>
      <c r="S52" s="55">
        <f t="shared" si="41"/>
        <v>1</v>
      </c>
      <c r="T52" s="41"/>
      <c r="U52" s="87"/>
      <c r="V52" s="87"/>
      <c r="W52" s="87">
        <v>10</v>
      </c>
      <c r="X52" s="87"/>
      <c r="Y52" s="87"/>
      <c r="Z52" s="87"/>
      <c r="AA52" s="31">
        <f>S52*25-AB52</f>
        <v>15</v>
      </c>
      <c r="AB52" s="105">
        <f>SUM(T52:Z52)</f>
        <v>10</v>
      </c>
      <c r="AC52" s="99">
        <f>SUM(T52:AA52)</f>
        <v>25</v>
      </c>
    </row>
    <row r="53" spans="1:29" ht="41.25" customHeight="1">
      <c r="A53" s="248"/>
      <c r="B53" s="229"/>
      <c r="C53" s="229"/>
      <c r="D53" s="214" t="s">
        <v>126</v>
      </c>
      <c r="E53" s="150" t="s">
        <v>6</v>
      </c>
      <c r="F53" s="150" t="s">
        <v>18</v>
      </c>
      <c r="G53" s="151" t="s">
        <v>155</v>
      </c>
      <c r="H53" s="61">
        <v>1</v>
      </c>
      <c r="I53" s="44">
        <v>10</v>
      </c>
      <c r="J53" s="21"/>
      <c r="K53" s="21"/>
      <c r="L53" s="21"/>
      <c r="M53" s="21"/>
      <c r="N53" s="21"/>
      <c r="O53" s="21"/>
      <c r="P53" s="31">
        <f t="shared" ref="P53" si="42">H53*25-Q53</f>
        <v>15</v>
      </c>
      <c r="Q53" s="105">
        <f t="shared" ref="Q53" si="43">SUM(I53:O53)</f>
        <v>10</v>
      </c>
      <c r="R53" s="55">
        <f t="shared" ref="R53" si="44">SUM(I53:P53)</f>
        <v>25</v>
      </c>
      <c r="S53" s="96">
        <f t="shared" si="41"/>
        <v>1</v>
      </c>
      <c r="T53" s="44">
        <v>5</v>
      </c>
      <c r="U53" s="21"/>
      <c r="V53" s="21"/>
      <c r="W53" s="21"/>
      <c r="X53" s="21"/>
      <c r="Y53" s="21"/>
      <c r="Z53" s="21"/>
      <c r="AA53" s="31">
        <f>S53*25-AB53</f>
        <v>20</v>
      </c>
      <c r="AB53" s="105">
        <f>SUM(T53:Z53)</f>
        <v>5</v>
      </c>
      <c r="AC53" s="99">
        <f>SUM(T53:AA53)</f>
        <v>25</v>
      </c>
    </row>
    <row r="54" spans="1:29" ht="33" customHeight="1" thickBot="1">
      <c r="A54" s="249"/>
      <c r="B54" s="230"/>
      <c r="C54" s="230"/>
      <c r="D54" s="213" t="s">
        <v>127</v>
      </c>
      <c r="E54" s="157" t="s">
        <v>6</v>
      </c>
      <c r="F54" s="157" t="s">
        <v>18</v>
      </c>
      <c r="G54" s="158" t="s">
        <v>156</v>
      </c>
      <c r="H54" s="59">
        <v>2</v>
      </c>
      <c r="I54" s="42"/>
      <c r="J54" s="18">
        <v>15</v>
      </c>
      <c r="K54" s="18"/>
      <c r="L54" s="18"/>
      <c r="M54" s="18"/>
      <c r="N54" s="18"/>
      <c r="O54" s="18"/>
      <c r="P54" s="32">
        <f t="shared" si="35"/>
        <v>35</v>
      </c>
      <c r="Q54" s="106">
        <f t="shared" si="36"/>
        <v>15</v>
      </c>
      <c r="R54" s="56">
        <f t="shared" si="37"/>
        <v>50</v>
      </c>
      <c r="S54" s="56">
        <f t="shared" si="41"/>
        <v>2</v>
      </c>
      <c r="T54" s="42"/>
      <c r="U54" s="25">
        <v>10</v>
      </c>
      <c r="V54" s="88"/>
      <c r="W54" s="88"/>
      <c r="X54" s="88"/>
      <c r="Y54" s="88"/>
      <c r="Z54" s="88"/>
      <c r="AA54" s="32">
        <f t="shared" si="38"/>
        <v>40</v>
      </c>
      <c r="AB54" s="106">
        <f t="shared" si="39"/>
        <v>10</v>
      </c>
      <c r="AC54" s="100">
        <f t="shared" si="40"/>
        <v>50</v>
      </c>
    </row>
    <row r="55" spans="1:29" ht="37.5" customHeight="1">
      <c r="A55" s="231" t="s">
        <v>213</v>
      </c>
      <c r="B55" s="228" t="s">
        <v>164</v>
      </c>
      <c r="C55" s="228" t="s">
        <v>168</v>
      </c>
      <c r="D55" s="211" t="s">
        <v>166</v>
      </c>
      <c r="E55" s="90" t="s">
        <v>18</v>
      </c>
      <c r="F55" s="147" t="s">
        <v>5</v>
      </c>
      <c r="G55" s="148" t="s">
        <v>155</v>
      </c>
      <c r="H55" s="57">
        <v>3</v>
      </c>
      <c r="I55" s="40">
        <v>15</v>
      </c>
      <c r="J55" s="133"/>
      <c r="K55" s="133"/>
      <c r="L55" s="133"/>
      <c r="M55" s="133"/>
      <c r="N55" s="133"/>
      <c r="O55" s="133"/>
      <c r="P55" s="30">
        <f t="shared" si="35"/>
        <v>60</v>
      </c>
      <c r="Q55" s="104">
        <f t="shared" si="36"/>
        <v>15</v>
      </c>
      <c r="R55" s="54">
        <f t="shared" si="37"/>
        <v>75</v>
      </c>
      <c r="S55" s="54">
        <v>3</v>
      </c>
      <c r="T55" s="40">
        <v>10</v>
      </c>
      <c r="U55" s="133"/>
      <c r="V55" s="133"/>
      <c r="W55" s="133"/>
      <c r="X55" s="133"/>
      <c r="Y55" s="133"/>
      <c r="Z55" s="133"/>
      <c r="AA55" s="30">
        <f t="shared" si="38"/>
        <v>65</v>
      </c>
      <c r="AB55" s="104">
        <f t="shared" si="39"/>
        <v>10</v>
      </c>
      <c r="AC55" s="98">
        <f t="shared" si="40"/>
        <v>75</v>
      </c>
    </row>
    <row r="56" spans="1:29" ht="37.5" customHeight="1">
      <c r="A56" s="232"/>
      <c r="B56" s="229"/>
      <c r="C56" s="229"/>
      <c r="D56" s="212" t="s">
        <v>167</v>
      </c>
      <c r="E56" s="150" t="s">
        <v>6</v>
      </c>
      <c r="F56" s="150" t="s">
        <v>5</v>
      </c>
      <c r="G56" s="151" t="s">
        <v>156</v>
      </c>
      <c r="H56" s="58">
        <v>2</v>
      </c>
      <c r="I56" s="41"/>
      <c r="J56" s="134">
        <v>30</v>
      </c>
      <c r="K56" s="134"/>
      <c r="L56" s="134"/>
      <c r="M56" s="134"/>
      <c r="N56" s="134"/>
      <c r="O56" s="134"/>
      <c r="P56" s="31">
        <f t="shared" si="35"/>
        <v>20</v>
      </c>
      <c r="Q56" s="105">
        <f t="shared" si="36"/>
        <v>30</v>
      </c>
      <c r="R56" s="55">
        <f t="shared" si="37"/>
        <v>50</v>
      </c>
      <c r="S56" s="55">
        <f t="shared" si="41"/>
        <v>2</v>
      </c>
      <c r="T56" s="41"/>
      <c r="U56" s="134">
        <v>15</v>
      </c>
      <c r="V56" s="134"/>
      <c r="W56" s="134"/>
      <c r="X56" s="134"/>
      <c r="Y56" s="134"/>
      <c r="Z56" s="134"/>
      <c r="AA56" s="31">
        <f t="shared" si="38"/>
        <v>35</v>
      </c>
      <c r="AB56" s="105">
        <f t="shared" si="39"/>
        <v>15</v>
      </c>
      <c r="AC56" s="99">
        <f t="shared" si="40"/>
        <v>50</v>
      </c>
    </row>
    <row r="57" spans="1:29" ht="33" customHeight="1">
      <c r="A57" s="232"/>
      <c r="B57" s="229"/>
      <c r="C57" s="229"/>
      <c r="D57" s="153" t="s">
        <v>204</v>
      </c>
      <c r="E57" s="154" t="s">
        <v>6</v>
      </c>
      <c r="F57" s="154" t="s">
        <v>5</v>
      </c>
      <c r="G57" s="173" t="s">
        <v>156</v>
      </c>
      <c r="H57" s="121">
        <v>2</v>
      </c>
      <c r="I57" s="174"/>
      <c r="J57" s="175"/>
      <c r="K57" s="175"/>
      <c r="L57" s="175">
        <v>30</v>
      </c>
      <c r="M57" s="175"/>
      <c r="N57" s="175"/>
      <c r="O57" s="175"/>
      <c r="P57" s="171">
        <f t="shared" ref="P57:P60" si="45">H57*25-Q57</f>
        <v>20</v>
      </c>
      <c r="Q57" s="109">
        <f t="shared" ref="Q57:Q60" si="46">SUM(I57:O57)</f>
        <v>30</v>
      </c>
      <c r="R57" s="62">
        <f t="shared" ref="R57:R60" si="47">SUM(I57:P57)</f>
        <v>50</v>
      </c>
      <c r="S57" s="62">
        <f t="shared" ref="S57:S58" si="48">H57</f>
        <v>2</v>
      </c>
      <c r="T57" s="174"/>
      <c r="U57" s="175"/>
      <c r="V57" s="175"/>
      <c r="W57" s="122">
        <v>10</v>
      </c>
      <c r="X57" s="175"/>
      <c r="Y57" s="175"/>
      <c r="Z57" s="175"/>
      <c r="AA57" s="171">
        <f t="shared" ref="AA57:AA60" si="49">S57*25-AB57</f>
        <v>40</v>
      </c>
      <c r="AB57" s="109">
        <f t="shared" ref="AB57:AB60" si="50">SUM(T57:Z57)</f>
        <v>10</v>
      </c>
      <c r="AC57" s="172">
        <f t="shared" ref="AC57:AC60" si="51">SUM(T57:AA57)</f>
        <v>50</v>
      </c>
    </row>
    <row r="58" spans="1:29" ht="33" customHeight="1">
      <c r="A58" s="232"/>
      <c r="B58" s="229"/>
      <c r="C58" s="229"/>
      <c r="D58" s="212" t="s">
        <v>170</v>
      </c>
      <c r="E58" s="150" t="s">
        <v>6</v>
      </c>
      <c r="F58" s="150" t="s">
        <v>5</v>
      </c>
      <c r="G58" s="160" t="s">
        <v>156</v>
      </c>
      <c r="H58" s="58">
        <v>2</v>
      </c>
      <c r="I58" s="41"/>
      <c r="J58" s="71"/>
      <c r="K58" s="71"/>
      <c r="L58" s="71">
        <v>15</v>
      </c>
      <c r="M58" s="71"/>
      <c r="N58" s="71"/>
      <c r="O58" s="71"/>
      <c r="P58" s="48">
        <f t="shared" si="45"/>
        <v>35</v>
      </c>
      <c r="Q58" s="107">
        <f t="shared" si="46"/>
        <v>15</v>
      </c>
      <c r="R58" s="96">
        <f t="shared" si="47"/>
        <v>50</v>
      </c>
      <c r="S58" s="96">
        <f t="shared" si="48"/>
        <v>2</v>
      </c>
      <c r="T58" s="41"/>
      <c r="U58" s="87"/>
      <c r="V58" s="87"/>
      <c r="W58" s="87">
        <v>10</v>
      </c>
      <c r="X58" s="87"/>
      <c r="Y58" s="87"/>
      <c r="Z58" s="87"/>
      <c r="AA58" s="48">
        <f t="shared" si="49"/>
        <v>40</v>
      </c>
      <c r="AB58" s="107">
        <f t="shared" si="50"/>
        <v>10</v>
      </c>
      <c r="AC58" s="101">
        <f t="shared" si="51"/>
        <v>50</v>
      </c>
    </row>
    <row r="59" spans="1:29" ht="33" customHeight="1">
      <c r="A59" s="232"/>
      <c r="B59" s="229"/>
      <c r="C59" s="229"/>
      <c r="D59" s="212" t="s">
        <v>172</v>
      </c>
      <c r="E59" s="91" t="s">
        <v>18</v>
      </c>
      <c r="F59" s="150" t="s">
        <v>5</v>
      </c>
      <c r="G59" s="160" t="s">
        <v>155</v>
      </c>
      <c r="H59" s="58">
        <v>2</v>
      </c>
      <c r="I59" s="41">
        <v>15</v>
      </c>
      <c r="J59" s="120"/>
      <c r="K59" s="120"/>
      <c r="L59" s="120"/>
      <c r="M59" s="120"/>
      <c r="N59" s="120"/>
      <c r="O59" s="120"/>
      <c r="P59" s="48">
        <f t="shared" ref="P59" si="52">H59*25-Q59</f>
        <v>35</v>
      </c>
      <c r="Q59" s="107">
        <f t="shared" ref="Q59" si="53">SUM(I59:O59)</f>
        <v>15</v>
      </c>
      <c r="R59" s="96">
        <f t="shared" ref="R59" si="54">SUM(I59:P59)</f>
        <v>50</v>
      </c>
      <c r="S59" s="96">
        <v>2</v>
      </c>
      <c r="T59" s="41">
        <v>10</v>
      </c>
      <c r="U59" s="120"/>
      <c r="V59" s="120"/>
      <c r="W59" s="120"/>
      <c r="X59" s="120"/>
      <c r="Y59" s="120"/>
      <c r="Z59" s="120"/>
      <c r="AA59" s="48">
        <f t="shared" ref="AA59" si="55">S59*25-AB59</f>
        <v>40</v>
      </c>
      <c r="AB59" s="107">
        <f t="shared" ref="AB59" si="56">SUM(T59:Z59)</f>
        <v>10</v>
      </c>
      <c r="AC59" s="101">
        <f t="shared" ref="AC59" si="57">SUM(T59:AA59)</f>
        <v>50</v>
      </c>
    </row>
    <row r="60" spans="1:29" ht="33" customHeight="1" thickBot="1">
      <c r="A60" s="233"/>
      <c r="B60" s="230"/>
      <c r="C60" s="230"/>
      <c r="D60" s="214" t="s">
        <v>173</v>
      </c>
      <c r="E60" s="152" t="s">
        <v>6</v>
      </c>
      <c r="F60" s="152" t="s">
        <v>5</v>
      </c>
      <c r="G60" s="165" t="s">
        <v>156</v>
      </c>
      <c r="H60" s="61">
        <v>2</v>
      </c>
      <c r="I60" s="44"/>
      <c r="J60" s="21"/>
      <c r="K60" s="21"/>
      <c r="L60" s="21">
        <v>30</v>
      </c>
      <c r="M60" s="21"/>
      <c r="N60" s="21"/>
      <c r="O60" s="21"/>
      <c r="P60" s="48">
        <f t="shared" si="45"/>
        <v>20</v>
      </c>
      <c r="Q60" s="107">
        <f t="shared" si="46"/>
        <v>30</v>
      </c>
      <c r="R60" s="96">
        <f t="shared" si="47"/>
        <v>50</v>
      </c>
      <c r="S60" s="96">
        <v>2</v>
      </c>
      <c r="T60" s="44"/>
      <c r="U60" s="21"/>
      <c r="V60" s="21"/>
      <c r="W60" s="170">
        <v>10</v>
      </c>
      <c r="X60" s="21"/>
      <c r="Y60" s="21"/>
      <c r="Z60" s="21"/>
      <c r="AA60" s="48">
        <f t="shared" si="49"/>
        <v>40</v>
      </c>
      <c r="AB60" s="107">
        <f t="shared" si="50"/>
        <v>10</v>
      </c>
      <c r="AC60" s="101">
        <f t="shared" si="51"/>
        <v>50</v>
      </c>
    </row>
    <row r="61" spans="1:29" ht="39.75" customHeight="1" thickBot="1">
      <c r="A61" s="269" t="s">
        <v>29</v>
      </c>
      <c r="B61" s="270"/>
      <c r="C61" s="270"/>
      <c r="D61" s="270"/>
      <c r="E61" s="22"/>
      <c r="F61" s="22"/>
      <c r="G61" s="34"/>
      <c r="H61" s="49">
        <f t="shared" ref="H61:AC61" si="58">SUM(H62:H76)+H90</f>
        <v>32</v>
      </c>
      <c r="I61" s="49">
        <f t="shared" si="58"/>
        <v>105</v>
      </c>
      <c r="J61" s="49">
        <f t="shared" si="58"/>
        <v>60</v>
      </c>
      <c r="K61" s="49">
        <f t="shared" si="58"/>
        <v>30</v>
      </c>
      <c r="L61" s="49">
        <f t="shared" si="58"/>
        <v>35</v>
      </c>
      <c r="M61" s="49">
        <f t="shared" si="58"/>
        <v>15</v>
      </c>
      <c r="N61" s="49">
        <f t="shared" si="58"/>
        <v>15</v>
      </c>
      <c r="O61" s="49">
        <f t="shared" si="58"/>
        <v>0</v>
      </c>
      <c r="P61" s="49">
        <f t="shared" si="58"/>
        <v>540</v>
      </c>
      <c r="Q61" s="49">
        <f t="shared" si="58"/>
        <v>260</v>
      </c>
      <c r="R61" s="49">
        <f t="shared" si="58"/>
        <v>800</v>
      </c>
      <c r="S61" s="49">
        <f t="shared" si="58"/>
        <v>32</v>
      </c>
      <c r="T61" s="49">
        <f t="shared" si="58"/>
        <v>70</v>
      </c>
      <c r="U61" s="49">
        <f t="shared" si="58"/>
        <v>35</v>
      </c>
      <c r="V61" s="49">
        <f t="shared" si="58"/>
        <v>20</v>
      </c>
      <c r="W61" s="49">
        <f t="shared" si="58"/>
        <v>25</v>
      </c>
      <c r="X61" s="49">
        <f t="shared" si="58"/>
        <v>10</v>
      </c>
      <c r="Y61" s="49">
        <f t="shared" si="58"/>
        <v>15</v>
      </c>
      <c r="Z61" s="49">
        <f t="shared" si="58"/>
        <v>0</v>
      </c>
      <c r="AA61" s="49">
        <f t="shared" si="58"/>
        <v>625</v>
      </c>
      <c r="AB61" s="103">
        <f t="shared" si="58"/>
        <v>175</v>
      </c>
      <c r="AC61" s="49">
        <f t="shared" si="58"/>
        <v>800</v>
      </c>
    </row>
    <row r="62" spans="1:29" ht="30.75" customHeight="1">
      <c r="A62" s="272" t="s">
        <v>159</v>
      </c>
      <c r="B62" s="265" t="s">
        <v>31</v>
      </c>
      <c r="C62" s="265" t="s">
        <v>106</v>
      </c>
      <c r="D62" s="11" t="s">
        <v>133</v>
      </c>
      <c r="E62" s="12" t="s">
        <v>6</v>
      </c>
      <c r="F62" s="12" t="s">
        <v>5</v>
      </c>
      <c r="G62" s="35" t="s">
        <v>154</v>
      </c>
      <c r="H62" s="57">
        <v>2</v>
      </c>
      <c r="I62" s="40"/>
      <c r="J62" s="12"/>
      <c r="K62" s="12"/>
      <c r="L62" s="12"/>
      <c r="M62" s="12">
        <v>15</v>
      </c>
      <c r="N62" s="12"/>
      <c r="O62" s="12"/>
      <c r="P62" s="30">
        <f t="shared" si="1"/>
        <v>35</v>
      </c>
      <c r="Q62" s="104">
        <f t="shared" si="2"/>
        <v>15</v>
      </c>
      <c r="R62" s="54">
        <f t="shared" si="3"/>
        <v>50</v>
      </c>
      <c r="S62" s="57">
        <f>H62</f>
        <v>2</v>
      </c>
      <c r="T62" s="40"/>
      <c r="U62" s="86"/>
      <c r="V62" s="86"/>
      <c r="W62" s="86"/>
      <c r="X62" s="86">
        <v>10</v>
      </c>
      <c r="Y62" s="86"/>
      <c r="Z62" s="86"/>
      <c r="AA62" s="30">
        <f t="shared" si="5"/>
        <v>40</v>
      </c>
      <c r="AB62" s="104">
        <f t="shared" si="6"/>
        <v>10</v>
      </c>
      <c r="AC62" s="98">
        <f t="shared" si="7"/>
        <v>50</v>
      </c>
    </row>
    <row r="63" spans="1:29" ht="36.75" customHeight="1">
      <c r="A63" s="252"/>
      <c r="B63" s="266"/>
      <c r="C63" s="266"/>
      <c r="D63" s="14" t="s">
        <v>76</v>
      </c>
      <c r="E63" s="15" t="s">
        <v>6</v>
      </c>
      <c r="F63" s="15" t="s">
        <v>5</v>
      </c>
      <c r="G63" s="36" t="s">
        <v>152</v>
      </c>
      <c r="H63" s="58">
        <v>1</v>
      </c>
      <c r="I63" s="41">
        <v>15</v>
      </c>
      <c r="J63" s="15"/>
      <c r="K63" s="15"/>
      <c r="L63" s="15"/>
      <c r="M63" s="15"/>
      <c r="N63" s="15"/>
      <c r="O63" s="15"/>
      <c r="P63" s="31">
        <f t="shared" si="1"/>
        <v>10</v>
      </c>
      <c r="Q63" s="105">
        <f t="shared" si="2"/>
        <v>15</v>
      </c>
      <c r="R63" s="55">
        <f t="shared" si="3"/>
        <v>25</v>
      </c>
      <c r="S63" s="58">
        <f t="shared" ref="S63:S69" si="59">H63</f>
        <v>1</v>
      </c>
      <c r="T63" s="41">
        <v>10</v>
      </c>
      <c r="U63" s="87"/>
      <c r="V63" s="87"/>
      <c r="W63" s="87"/>
      <c r="X63" s="87"/>
      <c r="Y63" s="87"/>
      <c r="Z63" s="87"/>
      <c r="AA63" s="31">
        <f t="shared" si="5"/>
        <v>15</v>
      </c>
      <c r="AB63" s="105">
        <f t="shared" si="6"/>
        <v>10</v>
      </c>
      <c r="AC63" s="99">
        <f t="shared" si="7"/>
        <v>25</v>
      </c>
    </row>
    <row r="64" spans="1:29" ht="35.25" customHeight="1" thickBot="1">
      <c r="A64" s="253"/>
      <c r="B64" s="273"/>
      <c r="C64" s="273"/>
      <c r="D64" s="17" t="s">
        <v>77</v>
      </c>
      <c r="E64" s="18" t="s">
        <v>6</v>
      </c>
      <c r="F64" s="18" t="s">
        <v>5</v>
      </c>
      <c r="G64" s="38" t="s">
        <v>154</v>
      </c>
      <c r="H64" s="59">
        <v>2</v>
      </c>
      <c r="I64" s="42"/>
      <c r="J64" s="18">
        <v>15</v>
      </c>
      <c r="K64" s="18"/>
      <c r="L64" s="18"/>
      <c r="M64" s="18"/>
      <c r="N64" s="18"/>
      <c r="O64" s="18"/>
      <c r="P64" s="32">
        <f t="shared" si="1"/>
        <v>35</v>
      </c>
      <c r="Q64" s="106">
        <f t="shared" si="2"/>
        <v>15</v>
      </c>
      <c r="R64" s="56">
        <f t="shared" si="3"/>
        <v>50</v>
      </c>
      <c r="S64" s="59">
        <f t="shared" si="59"/>
        <v>2</v>
      </c>
      <c r="T64" s="42"/>
      <c r="U64" s="88">
        <v>10</v>
      </c>
      <c r="V64" s="88"/>
      <c r="W64" s="88"/>
      <c r="X64" s="88"/>
      <c r="Y64" s="88"/>
      <c r="Z64" s="88"/>
      <c r="AA64" s="32">
        <f t="shared" si="5"/>
        <v>40</v>
      </c>
      <c r="AB64" s="106">
        <f t="shared" si="6"/>
        <v>10</v>
      </c>
      <c r="AC64" s="100">
        <f t="shared" si="7"/>
        <v>50</v>
      </c>
    </row>
    <row r="65" spans="1:29" ht="36.75" customHeight="1">
      <c r="A65" s="255" t="s">
        <v>214</v>
      </c>
      <c r="B65" s="241" t="s">
        <v>43</v>
      </c>
      <c r="C65" s="241" t="s">
        <v>107</v>
      </c>
      <c r="D65" s="12" t="s">
        <v>78</v>
      </c>
      <c r="E65" s="90" t="s">
        <v>18</v>
      </c>
      <c r="F65" s="12" t="s">
        <v>5</v>
      </c>
      <c r="G65" s="35" t="s">
        <v>152</v>
      </c>
      <c r="H65" s="57">
        <v>2</v>
      </c>
      <c r="I65" s="40">
        <v>15</v>
      </c>
      <c r="J65" s="12"/>
      <c r="K65" s="12"/>
      <c r="L65" s="12"/>
      <c r="M65" s="12"/>
      <c r="N65" s="12"/>
      <c r="O65" s="12"/>
      <c r="P65" s="30">
        <f t="shared" si="1"/>
        <v>35</v>
      </c>
      <c r="Q65" s="104">
        <f t="shared" si="2"/>
        <v>15</v>
      </c>
      <c r="R65" s="54">
        <f t="shared" si="3"/>
        <v>50</v>
      </c>
      <c r="S65" s="57">
        <v>2</v>
      </c>
      <c r="T65" s="40">
        <v>10</v>
      </c>
      <c r="U65" s="86"/>
      <c r="V65" s="86"/>
      <c r="W65" s="86"/>
      <c r="X65" s="86"/>
      <c r="Y65" s="86"/>
      <c r="Z65" s="86"/>
      <c r="AA65" s="30">
        <f t="shared" si="5"/>
        <v>40</v>
      </c>
      <c r="AB65" s="104">
        <f t="shared" si="6"/>
        <v>10</v>
      </c>
      <c r="AC65" s="98">
        <f t="shared" si="7"/>
        <v>50</v>
      </c>
    </row>
    <row r="66" spans="1:29" ht="27.75" customHeight="1">
      <c r="A66" s="256"/>
      <c r="B66" s="242"/>
      <c r="C66" s="242"/>
      <c r="D66" s="15" t="s">
        <v>79</v>
      </c>
      <c r="E66" s="15" t="s">
        <v>6</v>
      </c>
      <c r="F66" s="15" t="s">
        <v>5</v>
      </c>
      <c r="G66" s="36" t="s">
        <v>154</v>
      </c>
      <c r="H66" s="58">
        <v>2</v>
      </c>
      <c r="I66" s="41"/>
      <c r="J66" s="15"/>
      <c r="K66" s="15"/>
      <c r="L66" s="15">
        <v>20</v>
      </c>
      <c r="M66" s="15"/>
      <c r="N66" s="15"/>
      <c r="O66" s="15"/>
      <c r="P66" s="31">
        <f t="shared" ref="P66:P93" si="60">H66*25-Q66</f>
        <v>30</v>
      </c>
      <c r="Q66" s="105">
        <f t="shared" ref="Q66:Q93" si="61">SUM(I66:O66)</f>
        <v>20</v>
      </c>
      <c r="R66" s="55">
        <f t="shared" ref="R66:R93" si="62">SUM(I66:P66)</f>
        <v>50</v>
      </c>
      <c r="S66" s="58">
        <v>2</v>
      </c>
      <c r="T66" s="41"/>
      <c r="U66" s="87"/>
      <c r="V66" s="87"/>
      <c r="W66" s="87">
        <v>15</v>
      </c>
      <c r="X66" s="87"/>
      <c r="Y66" s="87"/>
      <c r="Z66" s="87"/>
      <c r="AA66" s="31">
        <f t="shared" ref="AA66:AA93" si="63">S66*25-AB66</f>
        <v>35</v>
      </c>
      <c r="AB66" s="105">
        <f t="shared" ref="AB66:AB93" si="64">SUM(T66:Z66)</f>
        <v>15</v>
      </c>
      <c r="AC66" s="99">
        <f t="shared" ref="AC66:AC93" si="65">SUM(T66:AA66)</f>
        <v>50</v>
      </c>
    </row>
    <row r="67" spans="1:29" ht="33" customHeight="1">
      <c r="A67" s="256"/>
      <c r="B67" s="242"/>
      <c r="C67" s="242"/>
      <c r="D67" s="14" t="s">
        <v>108</v>
      </c>
      <c r="E67" s="15" t="s">
        <v>6</v>
      </c>
      <c r="F67" s="15" t="s">
        <v>5</v>
      </c>
      <c r="G67" s="36" t="s">
        <v>152</v>
      </c>
      <c r="H67" s="216">
        <v>2</v>
      </c>
      <c r="I67" s="41">
        <v>15</v>
      </c>
      <c r="J67" s="15"/>
      <c r="K67" s="15"/>
      <c r="L67" s="15"/>
      <c r="M67" s="15"/>
      <c r="N67" s="15"/>
      <c r="O67" s="15"/>
      <c r="P67" s="31">
        <f t="shared" si="60"/>
        <v>35</v>
      </c>
      <c r="Q67" s="105">
        <f t="shared" si="61"/>
        <v>15</v>
      </c>
      <c r="R67" s="55">
        <f t="shared" si="62"/>
        <v>50</v>
      </c>
      <c r="S67" s="58">
        <f t="shared" si="59"/>
        <v>2</v>
      </c>
      <c r="T67" s="41">
        <v>10</v>
      </c>
      <c r="U67" s="87"/>
      <c r="V67" s="87"/>
      <c r="W67" s="87"/>
      <c r="X67" s="87"/>
      <c r="Y67" s="87"/>
      <c r="Z67" s="87"/>
      <c r="AA67" s="31">
        <f t="shared" si="63"/>
        <v>40</v>
      </c>
      <c r="AB67" s="105">
        <f t="shared" si="64"/>
        <v>10</v>
      </c>
      <c r="AC67" s="99">
        <f t="shared" si="65"/>
        <v>50</v>
      </c>
    </row>
    <row r="68" spans="1:29" ht="36" customHeight="1">
      <c r="A68" s="256"/>
      <c r="B68" s="242"/>
      <c r="C68" s="242"/>
      <c r="D68" s="14" t="s">
        <v>109</v>
      </c>
      <c r="E68" s="15" t="s">
        <v>6</v>
      </c>
      <c r="F68" s="15" t="s">
        <v>5</v>
      </c>
      <c r="G68" s="36" t="s">
        <v>154</v>
      </c>
      <c r="H68" s="58">
        <v>2</v>
      </c>
      <c r="I68" s="41"/>
      <c r="J68" s="15">
        <v>30</v>
      </c>
      <c r="K68" s="15"/>
      <c r="L68" s="15"/>
      <c r="M68" s="15"/>
      <c r="N68" s="15"/>
      <c r="O68" s="15"/>
      <c r="P68" s="31">
        <f t="shared" si="60"/>
        <v>20</v>
      </c>
      <c r="Q68" s="105">
        <f t="shared" si="61"/>
        <v>30</v>
      </c>
      <c r="R68" s="55">
        <f t="shared" si="62"/>
        <v>50</v>
      </c>
      <c r="S68" s="58">
        <f t="shared" si="59"/>
        <v>2</v>
      </c>
      <c r="T68" s="41"/>
      <c r="U68" s="87">
        <v>15</v>
      </c>
      <c r="V68" s="87"/>
      <c r="W68" s="87"/>
      <c r="X68" s="87"/>
      <c r="Y68" s="87"/>
      <c r="Z68" s="87"/>
      <c r="AA68" s="31">
        <f t="shared" si="63"/>
        <v>35</v>
      </c>
      <c r="AB68" s="105">
        <f t="shared" si="64"/>
        <v>15</v>
      </c>
      <c r="AC68" s="99">
        <f t="shared" si="65"/>
        <v>50</v>
      </c>
    </row>
    <row r="69" spans="1:29" ht="32.25" customHeight="1">
      <c r="A69" s="256"/>
      <c r="B69" s="242"/>
      <c r="C69" s="242"/>
      <c r="D69" s="15" t="s">
        <v>80</v>
      </c>
      <c r="E69" s="15" t="s">
        <v>6</v>
      </c>
      <c r="F69" s="15" t="s">
        <v>5</v>
      </c>
      <c r="G69" s="36" t="s">
        <v>152</v>
      </c>
      <c r="H69" s="58">
        <v>1</v>
      </c>
      <c r="I69" s="41">
        <v>15</v>
      </c>
      <c r="J69" s="15"/>
      <c r="K69" s="15"/>
      <c r="L69" s="15"/>
      <c r="M69" s="15"/>
      <c r="N69" s="15"/>
      <c r="O69" s="15"/>
      <c r="P69" s="31">
        <f t="shared" si="60"/>
        <v>10</v>
      </c>
      <c r="Q69" s="105">
        <f t="shared" si="61"/>
        <v>15</v>
      </c>
      <c r="R69" s="55">
        <f t="shared" si="62"/>
        <v>25</v>
      </c>
      <c r="S69" s="58">
        <f t="shared" si="59"/>
        <v>1</v>
      </c>
      <c r="T69" s="41">
        <v>10</v>
      </c>
      <c r="U69" s="87"/>
      <c r="V69" s="87"/>
      <c r="W69" s="87"/>
      <c r="X69" s="87"/>
      <c r="Y69" s="87"/>
      <c r="Z69" s="87"/>
      <c r="AA69" s="31">
        <f t="shared" si="63"/>
        <v>15</v>
      </c>
      <c r="AB69" s="105">
        <f t="shared" si="64"/>
        <v>10</v>
      </c>
      <c r="AC69" s="99">
        <f t="shared" si="65"/>
        <v>25</v>
      </c>
    </row>
    <row r="70" spans="1:29" ht="36" customHeight="1" thickBot="1">
      <c r="A70" s="271"/>
      <c r="B70" s="243"/>
      <c r="C70" s="243"/>
      <c r="D70" s="18" t="s">
        <v>81</v>
      </c>
      <c r="E70" s="18" t="s">
        <v>6</v>
      </c>
      <c r="F70" s="18" t="s">
        <v>5</v>
      </c>
      <c r="G70" s="37" t="s">
        <v>154</v>
      </c>
      <c r="H70" s="59">
        <v>2</v>
      </c>
      <c r="I70" s="42"/>
      <c r="J70" s="18"/>
      <c r="K70" s="18"/>
      <c r="L70" s="18">
        <v>15</v>
      </c>
      <c r="M70" s="18"/>
      <c r="N70" s="18"/>
      <c r="O70" s="18"/>
      <c r="P70" s="32">
        <f t="shared" si="60"/>
        <v>35</v>
      </c>
      <c r="Q70" s="106">
        <f t="shared" si="61"/>
        <v>15</v>
      </c>
      <c r="R70" s="56">
        <f t="shared" si="62"/>
        <v>50</v>
      </c>
      <c r="S70" s="59">
        <v>2</v>
      </c>
      <c r="T70" s="42"/>
      <c r="U70" s="88"/>
      <c r="V70" s="88"/>
      <c r="W70" s="88">
        <v>10</v>
      </c>
      <c r="X70" s="88"/>
      <c r="Y70" s="88"/>
      <c r="Z70" s="88"/>
      <c r="AA70" s="32">
        <f t="shared" si="63"/>
        <v>40</v>
      </c>
      <c r="AB70" s="106">
        <f t="shared" si="64"/>
        <v>10</v>
      </c>
      <c r="AC70" s="100">
        <f t="shared" si="65"/>
        <v>50</v>
      </c>
    </row>
    <row r="71" spans="1:29" ht="38.25" customHeight="1">
      <c r="A71" s="244" t="s">
        <v>215</v>
      </c>
      <c r="B71" s="223" t="s">
        <v>144</v>
      </c>
      <c r="C71" s="223" t="s">
        <v>105</v>
      </c>
      <c r="D71" s="146" t="s">
        <v>82</v>
      </c>
      <c r="E71" s="147" t="s">
        <v>6</v>
      </c>
      <c r="F71" s="147" t="s">
        <v>51</v>
      </c>
      <c r="G71" s="148" t="s">
        <v>155</v>
      </c>
      <c r="H71" s="57">
        <v>1</v>
      </c>
      <c r="I71" s="40">
        <v>15</v>
      </c>
      <c r="J71" s="12"/>
      <c r="K71" s="12"/>
      <c r="L71" s="12"/>
      <c r="M71" s="12"/>
      <c r="N71" s="12"/>
      <c r="O71" s="12"/>
      <c r="P71" s="30">
        <f t="shared" ref="P71:P83" si="66">H71*25-Q71</f>
        <v>10</v>
      </c>
      <c r="Q71" s="104">
        <f t="shared" ref="Q71:Q83" si="67">SUM(I71:O71)</f>
        <v>15</v>
      </c>
      <c r="R71" s="54">
        <f t="shared" ref="R71:R83" si="68">SUM(I71:P71)</f>
        <v>25</v>
      </c>
      <c r="S71" s="98">
        <f t="shared" ref="S71:S83" si="69">H71</f>
        <v>1</v>
      </c>
      <c r="T71" s="40">
        <v>10</v>
      </c>
      <c r="U71" s="86"/>
      <c r="V71" s="86"/>
      <c r="W71" s="86"/>
      <c r="X71" s="86"/>
      <c r="Y71" s="86"/>
      <c r="Z71" s="86"/>
      <c r="AA71" s="30">
        <f t="shared" ref="AA71:AA83" si="70">S71*25-AB71</f>
        <v>15</v>
      </c>
      <c r="AB71" s="104">
        <f t="shared" ref="AB71:AB83" si="71">SUM(T71:Z71)</f>
        <v>10</v>
      </c>
      <c r="AC71" s="98">
        <f t="shared" ref="AC71:AC83" si="72">SUM(T71:AA71)</f>
        <v>25</v>
      </c>
    </row>
    <row r="72" spans="1:29" ht="44.25" customHeight="1">
      <c r="A72" s="245"/>
      <c r="B72" s="224"/>
      <c r="C72" s="224"/>
      <c r="D72" s="149" t="s">
        <v>83</v>
      </c>
      <c r="E72" s="150" t="s">
        <v>6</v>
      </c>
      <c r="F72" s="150" t="s">
        <v>51</v>
      </c>
      <c r="G72" s="151" t="s">
        <v>156</v>
      </c>
      <c r="H72" s="58">
        <v>2</v>
      </c>
      <c r="I72" s="41"/>
      <c r="J72" s="15"/>
      <c r="K72" s="15">
        <v>15</v>
      </c>
      <c r="L72" s="15"/>
      <c r="M72" s="15"/>
      <c r="N72" s="15"/>
      <c r="O72" s="15"/>
      <c r="P72" s="31">
        <f t="shared" si="66"/>
        <v>35</v>
      </c>
      <c r="Q72" s="105">
        <f t="shared" si="67"/>
        <v>15</v>
      </c>
      <c r="R72" s="55">
        <f t="shared" si="68"/>
        <v>50</v>
      </c>
      <c r="S72" s="99">
        <f t="shared" si="69"/>
        <v>2</v>
      </c>
      <c r="T72" s="41"/>
      <c r="U72" s="87"/>
      <c r="V72" s="87">
        <v>10</v>
      </c>
      <c r="W72" s="87"/>
      <c r="X72" s="87"/>
      <c r="Y72" s="87"/>
      <c r="Z72" s="87"/>
      <c r="AA72" s="31">
        <f t="shared" si="70"/>
        <v>40</v>
      </c>
      <c r="AB72" s="105">
        <f t="shared" si="71"/>
        <v>10</v>
      </c>
      <c r="AC72" s="99">
        <f t="shared" si="72"/>
        <v>50</v>
      </c>
    </row>
    <row r="73" spans="1:29" ht="42" customHeight="1">
      <c r="A73" s="245"/>
      <c r="B73" s="224"/>
      <c r="C73" s="224"/>
      <c r="D73" s="149" t="s">
        <v>84</v>
      </c>
      <c r="E73" s="91" t="s">
        <v>18</v>
      </c>
      <c r="F73" s="150" t="s">
        <v>5</v>
      </c>
      <c r="G73" s="151" t="s">
        <v>155</v>
      </c>
      <c r="H73" s="58">
        <v>2</v>
      </c>
      <c r="I73" s="41">
        <v>15</v>
      </c>
      <c r="J73" s="15"/>
      <c r="K73" s="15"/>
      <c r="L73" s="15"/>
      <c r="M73" s="15"/>
      <c r="N73" s="15"/>
      <c r="O73" s="15"/>
      <c r="P73" s="31">
        <f t="shared" si="66"/>
        <v>35</v>
      </c>
      <c r="Q73" s="105">
        <f t="shared" si="67"/>
        <v>15</v>
      </c>
      <c r="R73" s="55">
        <f t="shared" si="68"/>
        <v>50</v>
      </c>
      <c r="S73" s="99">
        <f t="shared" si="69"/>
        <v>2</v>
      </c>
      <c r="T73" s="41">
        <v>10</v>
      </c>
      <c r="U73" s="87"/>
      <c r="V73" s="87"/>
      <c r="W73" s="87"/>
      <c r="X73" s="87"/>
      <c r="Y73" s="87"/>
      <c r="Z73" s="87"/>
      <c r="AA73" s="31">
        <f t="shared" si="70"/>
        <v>40</v>
      </c>
      <c r="AB73" s="105">
        <f t="shared" si="71"/>
        <v>10</v>
      </c>
      <c r="AC73" s="99">
        <f t="shared" si="72"/>
        <v>50</v>
      </c>
    </row>
    <row r="74" spans="1:29" ht="40.5" customHeight="1">
      <c r="A74" s="245"/>
      <c r="B74" s="224"/>
      <c r="C74" s="224"/>
      <c r="D74" s="149" t="s">
        <v>85</v>
      </c>
      <c r="E74" s="150" t="s">
        <v>6</v>
      </c>
      <c r="F74" s="150" t="s">
        <v>5</v>
      </c>
      <c r="G74" s="151" t="s">
        <v>156</v>
      </c>
      <c r="H74" s="58">
        <v>2</v>
      </c>
      <c r="I74" s="41"/>
      <c r="J74" s="15">
        <v>15</v>
      </c>
      <c r="K74" s="15"/>
      <c r="L74" s="15"/>
      <c r="M74" s="15"/>
      <c r="N74" s="15"/>
      <c r="O74" s="15"/>
      <c r="P74" s="31">
        <f t="shared" si="66"/>
        <v>35</v>
      </c>
      <c r="Q74" s="105">
        <f t="shared" si="67"/>
        <v>15</v>
      </c>
      <c r="R74" s="55">
        <f t="shared" si="68"/>
        <v>50</v>
      </c>
      <c r="S74" s="99">
        <f t="shared" si="69"/>
        <v>2</v>
      </c>
      <c r="T74" s="41"/>
      <c r="U74" s="87">
        <v>10</v>
      </c>
      <c r="V74" s="87"/>
      <c r="W74" s="87"/>
      <c r="X74" s="87"/>
      <c r="Y74" s="87"/>
      <c r="Z74" s="87"/>
      <c r="AA74" s="31">
        <f t="shared" si="70"/>
        <v>40</v>
      </c>
      <c r="AB74" s="105">
        <f t="shared" si="71"/>
        <v>10</v>
      </c>
      <c r="AC74" s="99">
        <f t="shared" si="72"/>
        <v>50</v>
      </c>
    </row>
    <row r="75" spans="1:29" ht="36" customHeight="1">
      <c r="A75" s="245"/>
      <c r="B75" s="224"/>
      <c r="C75" s="224"/>
      <c r="D75" s="149" t="s">
        <v>86</v>
      </c>
      <c r="E75" s="150" t="s">
        <v>6</v>
      </c>
      <c r="F75" s="150" t="s">
        <v>18</v>
      </c>
      <c r="G75" s="151" t="s">
        <v>155</v>
      </c>
      <c r="H75" s="58">
        <v>1</v>
      </c>
      <c r="I75" s="41">
        <v>15</v>
      </c>
      <c r="J75" s="15"/>
      <c r="K75" s="15"/>
      <c r="L75" s="15"/>
      <c r="M75" s="15"/>
      <c r="N75" s="15"/>
      <c r="O75" s="15"/>
      <c r="P75" s="31">
        <f t="shared" si="66"/>
        <v>10</v>
      </c>
      <c r="Q75" s="105">
        <f t="shared" si="67"/>
        <v>15</v>
      </c>
      <c r="R75" s="55">
        <f t="shared" si="68"/>
        <v>25</v>
      </c>
      <c r="S75" s="99">
        <f t="shared" si="69"/>
        <v>1</v>
      </c>
      <c r="T75" s="41">
        <v>10</v>
      </c>
      <c r="U75" s="87"/>
      <c r="V75" s="87"/>
      <c r="W75" s="87"/>
      <c r="X75" s="87"/>
      <c r="Y75" s="87"/>
      <c r="Z75" s="87"/>
      <c r="AA75" s="31">
        <f t="shared" si="70"/>
        <v>15</v>
      </c>
      <c r="AB75" s="105">
        <f t="shared" si="71"/>
        <v>10</v>
      </c>
      <c r="AC75" s="99">
        <f t="shared" si="72"/>
        <v>25</v>
      </c>
    </row>
    <row r="76" spans="1:29" ht="42" customHeight="1" thickBot="1">
      <c r="A76" s="246"/>
      <c r="B76" s="225"/>
      <c r="C76" s="225"/>
      <c r="D76" s="156" t="s">
        <v>87</v>
      </c>
      <c r="E76" s="157" t="s">
        <v>6</v>
      </c>
      <c r="F76" s="157" t="s">
        <v>18</v>
      </c>
      <c r="G76" s="155" t="s">
        <v>156</v>
      </c>
      <c r="H76" s="59">
        <v>2</v>
      </c>
      <c r="I76" s="42"/>
      <c r="J76" s="18"/>
      <c r="K76" s="18">
        <v>15</v>
      </c>
      <c r="L76" s="18"/>
      <c r="M76" s="18"/>
      <c r="N76" s="18"/>
      <c r="O76" s="18"/>
      <c r="P76" s="32">
        <f t="shared" si="66"/>
        <v>35</v>
      </c>
      <c r="Q76" s="106">
        <f t="shared" si="67"/>
        <v>15</v>
      </c>
      <c r="R76" s="56">
        <f t="shared" si="68"/>
        <v>50</v>
      </c>
      <c r="S76" s="100">
        <f t="shared" si="69"/>
        <v>2</v>
      </c>
      <c r="T76" s="42"/>
      <c r="U76" s="88"/>
      <c r="V76" s="88">
        <v>10</v>
      </c>
      <c r="W76" s="88"/>
      <c r="X76" s="88"/>
      <c r="Y76" s="88"/>
      <c r="Z76" s="88"/>
      <c r="AA76" s="32">
        <f t="shared" si="70"/>
        <v>40</v>
      </c>
      <c r="AB76" s="106">
        <f t="shared" si="71"/>
        <v>10</v>
      </c>
      <c r="AC76" s="100">
        <f t="shared" si="72"/>
        <v>50</v>
      </c>
    </row>
    <row r="77" spans="1:29" ht="47.25" customHeight="1">
      <c r="A77" s="244" t="s">
        <v>216</v>
      </c>
      <c r="B77" s="223" t="s">
        <v>141</v>
      </c>
      <c r="C77" s="223" t="s">
        <v>104</v>
      </c>
      <c r="D77" s="149" t="s">
        <v>128</v>
      </c>
      <c r="E77" s="90" t="s">
        <v>18</v>
      </c>
      <c r="F77" s="147" t="s">
        <v>18</v>
      </c>
      <c r="G77" s="148" t="s">
        <v>155</v>
      </c>
      <c r="H77" s="57">
        <v>1</v>
      </c>
      <c r="I77" s="40">
        <v>10</v>
      </c>
      <c r="J77" s="12"/>
      <c r="K77" s="12"/>
      <c r="L77" s="12"/>
      <c r="M77" s="12"/>
      <c r="N77" s="12"/>
      <c r="O77" s="12"/>
      <c r="P77" s="30">
        <f t="shared" si="66"/>
        <v>15</v>
      </c>
      <c r="Q77" s="104">
        <f t="shared" si="67"/>
        <v>10</v>
      </c>
      <c r="R77" s="54">
        <f t="shared" si="68"/>
        <v>25</v>
      </c>
      <c r="S77" s="98">
        <v>1</v>
      </c>
      <c r="T77" s="40">
        <v>10</v>
      </c>
      <c r="U77" s="86"/>
      <c r="V77" s="86"/>
      <c r="W77" s="86"/>
      <c r="X77" s="86"/>
      <c r="Y77" s="86"/>
      <c r="Z77" s="86"/>
      <c r="AA77" s="30">
        <f t="shared" si="70"/>
        <v>15</v>
      </c>
      <c r="AB77" s="104">
        <f t="shared" si="71"/>
        <v>10</v>
      </c>
      <c r="AC77" s="98">
        <f t="shared" si="72"/>
        <v>25</v>
      </c>
    </row>
    <row r="78" spans="1:29" ht="48" customHeight="1">
      <c r="A78" s="245"/>
      <c r="B78" s="224"/>
      <c r="C78" s="224"/>
      <c r="D78" s="149" t="s">
        <v>129</v>
      </c>
      <c r="E78" s="150" t="s">
        <v>6</v>
      </c>
      <c r="F78" s="150" t="s">
        <v>18</v>
      </c>
      <c r="G78" s="151" t="s">
        <v>156</v>
      </c>
      <c r="H78" s="58">
        <v>2</v>
      </c>
      <c r="I78" s="41"/>
      <c r="J78" s="15">
        <v>10</v>
      </c>
      <c r="K78" s="15"/>
      <c r="L78" s="15"/>
      <c r="M78" s="15"/>
      <c r="N78" s="15"/>
      <c r="O78" s="15"/>
      <c r="P78" s="31">
        <f t="shared" si="66"/>
        <v>40</v>
      </c>
      <c r="Q78" s="105">
        <f t="shared" si="67"/>
        <v>10</v>
      </c>
      <c r="R78" s="55">
        <f t="shared" si="68"/>
        <v>50</v>
      </c>
      <c r="S78" s="99">
        <f t="shared" si="69"/>
        <v>2</v>
      </c>
      <c r="T78" s="41"/>
      <c r="U78" s="87">
        <v>10</v>
      </c>
      <c r="V78" s="87"/>
      <c r="W78" s="87"/>
      <c r="X78" s="87"/>
      <c r="Y78" s="87"/>
      <c r="Z78" s="87"/>
      <c r="AA78" s="31">
        <f t="shared" si="70"/>
        <v>40</v>
      </c>
      <c r="AB78" s="105">
        <f t="shared" si="71"/>
        <v>10</v>
      </c>
      <c r="AC78" s="99">
        <f t="shared" si="72"/>
        <v>50</v>
      </c>
    </row>
    <row r="79" spans="1:29" ht="43.5" customHeight="1">
      <c r="A79" s="245"/>
      <c r="B79" s="224"/>
      <c r="C79" s="224"/>
      <c r="D79" s="212" t="s">
        <v>195</v>
      </c>
      <c r="E79" s="150" t="s">
        <v>6</v>
      </c>
      <c r="F79" s="150" t="s">
        <v>18</v>
      </c>
      <c r="G79" s="151" t="s">
        <v>155</v>
      </c>
      <c r="H79" s="58">
        <v>2</v>
      </c>
      <c r="I79" s="41">
        <v>15</v>
      </c>
      <c r="J79" s="15"/>
      <c r="K79" s="15"/>
      <c r="L79" s="15"/>
      <c r="M79" s="15"/>
      <c r="N79" s="15"/>
      <c r="O79" s="15"/>
      <c r="P79" s="31">
        <f t="shared" si="66"/>
        <v>35</v>
      </c>
      <c r="Q79" s="105">
        <f t="shared" si="67"/>
        <v>15</v>
      </c>
      <c r="R79" s="55">
        <f t="shared" si="68"/>
        <v>50</v>
      </c>
      <c r="S79" s="99">
        <f t="shared" si="69"/>
        <v>2</v>
      </c>
      <c r="T79" s="41">
        <v>10</v>
      </c>
      <c r="U79" s="87"/>
      <c r="V79" s="87"/>
      <c r="W79" s="87"/>
      <c r="X79" s="87"/>
      <c r="Y79" s="87"/>
      <c r="Z79" s="87"/>
      <c r="AA79" s="31">
        <f t="shared" si="70"/>
        <v>40</v>
      </c>
      <c r="AB79" s="105">
        <f t="shared" si="71"/>
        <v>10</v>
      </c>
      <c r="AC79" s="99">
        <f t="shared" si="72"/>
        <v>50</v>
      </c>
    </row>
    <row r="80" spans="1:29" ht="34.5" customHeight="1">
      <c r="A80" s="245"/>
      <c r="B80" s="224"/>
      <c r="C80" s="224"/>
      <c r="D80" s="149" t="s">
        <v>130</v>
      </c>
      <c r="E80" s="150" t="s">
        <v>6</v>
      </c>
      <c r="F80" s="150" t="s">
        <v>18</v>
      </c>
      <c r="G80" s="151" t="s">
        <v>156</v>
      </c>
      <c r="H80" s="58">
        <v>1</v>
      </c>
      <c r="I80" s="41"/>
      <c r="J80" s="15"/>
      <c r="K80" s="15">
        <v>10</v>
      </c>
      <c r="L80" s="15"/>
      <c r="M80" s="15"/>
      <c r="N80" s="15"/>
      <c r="O80" s="15"/>
      <c r="P80" s="31">
        <f t="shared" si="66"/>
        <v>15</v>
      </c>
      <c r="Q80" s="105">
        <f t="shared" si="67"/>
        <v>10</v>
      </c>
      <c r="R80" s="55">
        <f t="shared" si="68"/>
        <v>25</v>
      </c>
      <c r="S80" s="99">
        <f t="shared" si="69"/>
        <v>1</v>
      </c>
      <c r="T80" s="41"/>
      <c r="U80" s="87"/>
      <c r="V80" s="87">
        <v>5</v>
      </c>
      <c r="W80" s="87"/>
      <c r="X80" s="87"/>
      <c r="Y80" s="87"/>
      <c r="Z80" s="87"/>
      <c r="AA80" s="31">
        <f t="shared" si="70"/>
        <v>20</v>
      </c>
      <c r="AB80" s="105">
        <f t="shared" si="71"/>
        <v>5</v>
      </c>
      <c r="AC80" s="99">
        <f t="shared" si="72"/>
        <v>25</v>
      </c>
    </row>
    <row r="81" spans="1:29" ht="45" customHeight="1">
      <c r="A81" s="245"/>
      <c r="B81" s="224"/>
      <c r="C81" s="224"/>
      <c r="D81" s="149" t="s">
        <v>131</v>
      </c>
      <c r="E81" s="150" t="s">
        <v>6</v>
      </c>
      <c r="F81" s="150" t="s">
        <v>18</v>
      </c>
      <c r="G81" s="151" t="s">
        <v>156</v>
      </c>
      <c r="H81" s="58">
        <v>1</v>
      </c>
      <c r="I81" s="41"/>
      <c r="J81" s="15"/>
      <c r="K81" s="15"/>
      <c r="L81" s="15">
        <v>15</v>
      </c>
      <c r="M81" s="15"/>
      <c r="N81" s="15"/>
      <c r="O81" s="15"/>
      <c r="P81" s="31">
        <f t="shared" si="66"/>
        <v>10</v>
      </c>
      <c r="Q81" s="105">
        <f t="shared" si="67"/>
        <v>15</v>
      </c>
      <c r="R81" s="55">
        <f t="shared" si="68"/>
        <v>25</v>
      </c>
      <c r="S81" s="99">
        <f t="shared" si="69"/>
        <v>1</v>
      </c>
      <c r="T81" s="41"/>
      <c r="U81" s="87"/>
      <c r="V81" s="87"/>
      <c r="W81" s="87">
        <v>10</v>
      </c>
      <c r="X81" s="87"/>
      <c r="Y81" s="87"/>
      <c r="Z81" s="87"/>
      <c r="AA81" s="31">
        <f t="shared" si="70"/>
        <v>15</v>
      </c>
      <c r="AB81" s="105">
        <f t="shared" si="71"/>
        <v>10</v>
      </c>
      <c r="AC81" s="99">
        <f t="shared" si="72"/>
        <v>25</v>
      </c>
    </row>
    <row r="82" spans="1:29" ht="45" customHeight="1">
      <c r="A82" s="250"/>
      <c r="B82" s="235"/>
      <c r="C82" s="235"/>
      <c r="D82" s="149" t="s">
        <v>132</v>
      </c>
      <c r="E82" s="150" t="s">
        <v>6</v>
      </c>
      <c r="F82" s="150" t="s">
        <v>18</v>
      </c>
      <c r="G82" s="151" t="s">
        <v>156</v>
      </c>
      <c r="H82" s="58">
        <v>1</v>
      </c>
      <c r="I82" s="44"/>
      <c r="J82" s="21"/>
      <c r="K82" s="21"/>
      <c r="L82" s="21"/>
      <c r="M82" s="21">
        <v>15</v>
      </c>
      <c r="N82" s="21"/>
      <c r="O82" s="21"/>
      <c r="P82" s="31">
        <f t="shared" ref="P82" si="73">H82*25-Q82</f>
        <v>10</v>
      </c>
      <c r="Q82" s="105">
        <f t="shared" ref="Q82" si="74">SUM(I82:O82)</f>
        <v>15</v>
      </c>
      <c r="R82" s="55">
        <f t="shared" ref="R82" si="75">SUM(I82:P82)</f>
        <v>25</v>
      </c>
      <c r="S82" s="101">
        <v>1</v>
      </c>
      <c r="T82" s="44"/>
      <c r="U82" s="21"/>
      <c r="V82" s="21"/>
      <c r="W82" s="21"/>
      <c r="X82" s="21">
        <v>5</v>
      </c>
      <c r="Y82" s="21"/>
      <c r="Z82" s="21"/>
      <c r="AA82" s="31">
        <f t="shared" ref="AA82" si="76">S82*25-AB82</f>
        <v>20</v>
      </c>
      <c r="AB82" s="105">
        <f t="shared" ref="AB82" si="77">SUM(T82:Z82)</f>
        <v>5</v>
      </c>
      <c r="AC82" s="99">
        <f t="shared" ref="AC82" si="78">SUM(T82:AA82)</f>
        <v>25</v>
      </c>
    </row>
    <row r="83" spans="1:29" ht="39.75" customHeight="1" thickBot="1">
      <c r="A83" s="250"/>
      <c r="B83" s="235"/>
      <c r="C83" s="235"/>
      <c r="D83" s="162" t="s">
        <v>136</v>
      </c>
      <c r="E83" s="152" t="s">
        <v>6</v>
      </c>
      <c r="F83" s="152" t="s">
        <v>18</v>
      </c>
      <c r="G83" s="163" t="s">
        <v>156</v>
      </c>
      <c r="H83" s="102">
        <v>2</v>
      </c>
      <c r="I83" s="44"/>
      <c r="J83" s="21"/>
      <c r="K83" s="21"/>
      <c r="L83" s="21">
        <v>15</v>
      </c>
      <c r="M83" s="21"/>
      <c r="N83" s="21"/>
      <c r="O83" s="21"/>
      <c r="P83" s="48">
        <f t="shared" si="66"/>
        <v>35</v>
      </c>
      <c r="Q83" s="107">
        <f t="shared" si="67"/>
        <v>15</v>
      </c>
      <c r="R83" s="96">
        <f t="shared" si="68"/>
        <v>50</v>
      </c>
      <c r="S83" s="101">
        <f t="shared" si="69"/>
        <v>2</v>
      </c>
      <c r="T83" s="44"/>
      <c r="U83" s="21"/>
      <c r="V83" s="21"/>
      <c r="W83" s="21">
        <v>5</v>
      </c>
      <c r="X83" s="21"/>
      <c r="Y83" s="21"/>
      <c r="Z83" s="21"/>
      <c r="AA83" s="48">
        <f t="shared" si="70"/>
        <v>45</v>
      </c>
      <c r="AB83" s="107">
        <f t="shared" si="71"/>
        <v>5</v>
      </c>
      <c r="AC83" s="101">
        <f t="shared" si="72"/>
        <v>50</v>
      </c>
    </row>
    <row r="84" spans="1:29" ht="39.75" customHeight="1">
      <c r="A84" s="231" t="s">
        <v>217</v>
      </c>
      <c r="B84" s="228" t="s">
        <v>198</v>
      </c>
      <c r="C84" s="223" t="s">
        <v>169</v>
      </c>
      <c r="D84" s="146" t="s">
        <v>171</v>
      </c>
      <c r="E84" s="147" t="s">
        <v>6</v>
      </c>
      <c r="F84" s="147" t="s">
        <v>5</v>
      </c>
      <c r="G84" s="159" t="s">
        <v>156</v>
      </c>
      <c r="H84" s="143">
        <v>2</v>
      </c>
      <c r="I84" s="136"/>
      <c r="J84" s="133"/>
      <c r="K84" s="133"/>
      <c r="L84" s="133">
        <v>15</v>
      </c>
      <c r="M84" s="133"/>
      <c r="N84" s="133"/>
      <c r="O84" s="133"/>
      <c r="P84" s="30">
        <f t="shared" ref="P84:P86" si="79">H84*25-Q84</f>
        <v>35</v>
      </c>
      <c r="Q84" s="104">
        <f t="shared" ref="Q84:Q86" si="80">SUM(I84:O84)</f>
        <v>15</v>
      </c>
      <c r="R84" s="54">
        <f t="shared" ref="R84:R86" si="81">SUM(I84:P84)</f>
        <v>50</v>
      </c>
      <c r="S84" s="139">
        <f t="shared" ref="S84:S86" si="82">H84</f>
        <v>2</v>
      </c>
      <c r="T84" s="136"/>
      <c r="U84" s="133"/>
      <c r="V84" s="133"/>
      <c r="W84" s="133">
        <v>10</v>
      </c>
      <c r="X84" s="133"/>
      <c r="Y84" s="133"/>
      <c r="Z84" s="133"/>
      <c r="AA84" s="30">
        <f t="shared" ref="AA84:AA86" si="83">S84*25-AB84</f>
        <v>40</v>
      </c>
      <c r="AB84" s="104">
        <f t="shared" ref="AB84:AB86" si="84">SUM(T84:Z84)</f>
        <v>10</v>
      </c>
      <c r="AC84" s="98">
        <f t="shared" ref="AC84:AC86" si="85">SUM(T84:AA84)</f>
        <v>50</v>
      </c>
    </row>
    <row r="85" spans="1:29" ht="39.75" customHeight="1">
      <c r="A85" s="232"/>
      <c r="B85" s="229"/>
      <c r="C85" s="224"/>
      <c r="D85" s="149" t="s">
        <v>174</v>
      </c>
      <c r="E85" s="150" t="s">
        <v>6</v>
      </c>
      <c r="F85" s="150" t="s">
        <v>5</v>
      </c>
      <c r="G85" s="160" t="s">
        <v>156</v>
      </c>
      <c r="H85" s="141">
        <v>1</v>
      </c>
      <c r="I85" s="137"/>
      <c r="J85" s="134"/>
      <c r="K85" s="134"/>
      <c r="L85" s="134"/>
      <c r="M85" s="134">
        <v>10</v>
      </c>
      <c r="N85" s="134"/>
      <c r="O85" s="134"/>
      <c r="P85" s="31">
        <f t="shared" si="79"/>
        <v>15</v>
      </c>
      <c r="Q85" s="105">
        <f t="shared" si="80"/>
        <v>10</v>
      </c>
      <c r="R85" s="55">
        <f t="shared" si="81"/>
        <v>25</v>
      </c>
      <c r="S85" s="140">
        <f t="shared" si="82"/>
        <v>1</v>
      </c>
      <c r="T85" s="137"/>
      <c r="U85" s="134"/>
      <c r="V85" s="134"/>
      <c r="W85" s="134"/>
      <c r="X85" s="134">
        <v>10</v>
      </c>
      <c r="Y85" s="134"/>
      <c r="Z85" s="134"/>
      <c r="AA85" s="31">
        <f t="shared" si="83"/>
        <v>15</v>
      </c>
      <c r="AB85" s="105">
        <f t="shared" si="84"/>
        <v>10</v>
      </c>
      <c r="AC85" s="99">
        <f t="shared" si="85"/>
        <v>25</v>
      </c>
    </row>
    <row r="86" spans="1:29" ht="39.75" customHeight="1">
      <c r="A86" s="232"/>
      <c r="B86" s="229"/>
      <c r="C86" s="224"/>
      <c r="D86" s="149" t="s">
        <v>176</v>
      </c>
      <c r="E86" s="150" t="s">
        <v>6</v>
      </c>
      <c r="F86" s="150" t="s">
        <v>5</v>
      </c>
      <c r="G86" s="160" t="s">
        <v>156</v>
      </c>
      <c r="H86" s="141">
        <v>2</v>
      </c>
      <c r="I86" s="137"/>
      <c r="J86" s="134"/>
      <c r="K86" s="134"/>
      <c r="L86" s="134"/>
      <c r="M86" s="134">
        <v>15</v>
      </c>
      <c r="N86" s="134"/>
      <c r="O86" s="134"/>
      <c r="P86" s="31">
        <f t="shared" si="79"/>
        <v>35</v>
      </c>
      <c r="Q86" s="105">
        <f t="shared" si="80"/>
        <v>15</v>
      </c>
      <c r="R86" s="55">
        <f t="shared" si="81"/>
        <v>50</v>
      </c>
      <c r="S86" s="140">
        <f t="shared" si="82"/>
        <v>2</v>
      </c>
      <c r="T86" s="137"/>
      <c r="U86" s="134"/>
      <c r="V86" s="134"/>
      <c r="W86" s="134"/>
      <c r="X86" s="134">
        <v>10</v>
      </c>
      <c r="Y86" s="134"/>
      <c r="Z86" s="134"/>
      <c r="AA86" s="31">
        <f t="shared" si="83"/>
        <v>40</v>
      </c>
      <c r="AB86" s="105">
        <f t="shared" si="84"/>
        <v>10</v>
      </c>
      <c r="AC86" s="99">
        <f t="shared" si="85"/>
        <v>50</v>
      </c>
    </row>
    <row r="87" spans="1:29" ht="39.75" customHeight="1">
      <c r="A87" s="232"/>
      <c r="B87" s="229"/>
      <c r="C87" s="224"/>
      <c r="D87" s="149" t="s">
        <v>175</v>
      </c>
      <c r="E87" s="150" t="s">
        <v>6</v>
      </c>
      <c r="F87" s="150" t="s">
        <v>5</v>
      </c>
      <c r="G87" s="160" t="s">
        <v>155</v>
      </c>
      <c r="H87" s="141">
        <v>1</v>
      </c>
      <c r="I87" s="137">
        <v>10</v>
      </c>
      <c r="J87" s="134"/>
      <c r="K87" s="134"/>
      <c r="L87" s="134"/>
      <c r="M87" s="134"/>
      <c r="N87" s="134"/>
      <c r="O87" s="134"/>
      <c r="P87" s="31">
        <f t="shared" ref="P87:P88" si="86">H87*25-Q87</f>
        <v>15</v>
      </c>
      <c r="Q87" s="105">
        <f t="shared" ref="Q87:Q88" si="87">SUM(I87:O87)</f>
        <v>10</v>
      </c>
      <c r="R87" s="55">
        <f t="shared" ref="R87:R88" si="88">SUM(I87:P87)</f>
        <v>25</v>
      </c>
      <c r="S87" s="140">
        <f t="shared" ref="S87:S88" si="89">H87</f>
        <v>1</v>
      </c>
      <c r="T87" s="137">
        <v>10</v>
      </c>
      <c r="U87" s="134"/>
      <c r="V87" s="134"/>
      <c r="W87" s="134"/>
      <c r="X87" s="134"/>
      <c r="Y87" s="134"/>
      <c r="Z87" s="134"/>
      <c r="AA87" s="31">
        <f t="shared" ref="AA87:AA88" si="90">S87*25-AB87</f>
        <v>15</v>
      </c>
      <c r="AB87" s="105">
        <f t="shared" ref="AB87:AB88" si="91">SUM(T87:Z87)</f>
        <v>10</v>
      </c>
      <c r="AC87" s="99">
        <f t="shared" ref="AC87:AC88" si="92">SUM(T87:AA87)</f>
        <v>25</v>
      </c>
    </row>
    <row r="88" spans="1:29" ht="39.75" customHeight="1">
      <c r="A88" s="232"/>
      <c r="B88" s="229"/>
      <c r="C88" s="224"/>
      <c r="D88" s="149" t="s">
        <v>177</v>
      </c>
      <c r="E88" s="91" t="s">
        <v>18</v>
      </c>
      <c r="F88" s="150" t="s">
        <v>5</v>
      </c>
      <c r="G88" s="160" t="s">
        <v>155</v>
      </c>
      <c r="H88" s="141">
        <v>2</v>
      </c>
      <c r="I88" s="137">
        <v>15</v>
      </c>
      <c r="J88" s="134"/>
      <c r="K88" s="134"/>
      <c r="L88" s="134"/>
      <c r="M88" s="134"/>
      <c r="N88" s="134"/>
      <c r="O88" s="134"/>
      <c r="P88" s="31">
        <f t="shared" si="86"/>
        <v>35</v>
      </c>
      <c r="Q88" s="105">
        <f t="shared" si="87"/>
        <v>15</v>
      </c>
      <c r="R88" s="55">
        <f t="shared" si="88"/>
        <v>50</v>
      </c>
      <c r="S88" s="140">
        <f t="shared" si="89"/>
        <v>2</v>
      </c>
      <c r="T88" s="137">
        <v>10</v>
      </c>
      <c r="U88" s="134"/>
      <c r="V88" s="134"/>
      <c r="W88" s="134"/>
      <c r="X88" s="134"/>
      <c r="Y88" s="134"/>
      <c r="Z88" s="134"/>
      <c r="AA88" s="31">
        <f t="shared" si="90"/>
        <v>40</v>
      </c>
      <c r="AB88" s="105">
        <f t="shared" si="91"/>
        <v>10</v>
      </c>
      <c r="AC88" s="99">
        <f t="shared" si="92"/>
        <v>50</v>
      </c>
    </row>
    <row r="89" spans="1:29" ht="39.75" customHeight="1" thickBot="1">
      <c r="A89" s="233"/>
      <c r="B89" s="230"/>
      <c r="C89" s="225"/>
      <c r="D89" s="156" t="s">
        <v>178</v>
      </c>
      <c r="E89" s="157" t="s">
        <v>6</v>
      </c>
      <c r="F89" s="157" t="s">
        <v>5</v>
      </c>
      <c r="G89" s="161" t="s">
        <v>156</v>
      </c>
      <c r="H89" s="142">
        <v>2</v>
      </c>
      <c r="I89" s="138"/>
      <c r="J89" s="135">
        <v>30</v>
      </c>
      <c r="K89" s="135"/>
      <c r="L89" s="135"/>
      <c r="M89" s="135"/>
      <c r="N89" s="135"/>
      <c r="O89" s="135"/>
      <c r="P89" s="32">
        <f t="shared" ref="P89" si="93">H89*25-Q89</f>
        <v>20</v>
      </c>
      <c r="Q89" s="106">
        <f t="shared" ref="Q89" si="94">SUM(I89:O89)</f>
        <v>30</v>
      </c>
      <c r="R89" s="56">
        <f t="shared" ref="R89" si="95">SUM(I89:P89)</f>
        <v>50</v>
      </c>
      <c r="S89" s="144">
        <f t="shared" ref="S89" si="96">H89</f>
        <v>2</v>
      </c>
      <c r="T89" s="138"/>
      <c r="U89" s="135">
        <v>10</v>
      </c>
      <c r="V89" s="135"/>
      <c r="W89" s="135"/>
      <c r="X89" s="135"/>
      <c r="Y89" s="135"/>
      <c r="Z89" s="135"/>
      <c r="AA89" s="32">
        <f t="shared" ref="AA89" si="97">S89*25-AB89</f>
        <v>40</v>
      </c>
      <c r="AB89" s="106">
        <f t="shared" ref="AB89" si="98">SUM(T89:Z89)</f>
        <v>10</v>
      </c>
      <c r="AC89" s="100">
        <f t="shared" ref="AC89" si="99">SUM(T89:AA89)</f>
        <v>50</v>
      </c>
    </row>
    <row r="90" spans="1:29" ht="86.25" customHeight="1" thickBot="1">
      <c r="A90" s="76" t="s">
        <v>38</v>
      </c>
      <c r="B90" s="77" t="s">
        <v>39</v>
      </c>
      <c r="C90" s="77" t="s">
        <v>110</v>
      </c>
      <c r="D90" s="77" t="s">
        <v>151</v>
      </c>
      <c r="E90" s="77" t="s">
        <v>6</v>
      </c>
      <c r="F90" s="77" t="s">
        <v>5</v>
      </c>
      <c r="G90" s="79" t="s">
        <v>17</v>
      </c>
      <c r="H90" s="74">
        <v>6</v>
      </c>
      <c r="I90" s="80"/>
      <c r="J90" s="81"/>
      <c r="K90" s="78"/>
      <c r="L90" s="69"/>
      <c r="M90" s="69"/>
      <c r="N90" s="69">
        <v>15</v>
      </c>
      <c r="O90" s="69"/>
      <c r="P90" s="73">
        <f t="shared" si="60"/>
        <v>135</v>
      </c>
      <c r="Q90" s="108">
        <f t="shared" si="61"/>
        <v>15</v>
      </c>
      <c r="R90" s="74">
        <f t="shared" si="62"/>
        <v>150</v>
      </c>
      <c r="S90" s="102">
        <v>6</v>
      </c>
      <c r="T90" s="82"/>
      <c r="U90" s="89"/>
      <c r="V90" s="89"/>
      <c r="W90" s="89"/>
      <c r="X90" s="89"/>
      <c r="Y90" s="89">
        <v>15</v>
      </c>
      <c r="Z90" s="89"/>
      <c r="AA90" s="73">
        <f t="shared" si="63"/>
        <v>135</v>
      </c>
      <c r="AB90" s="108">
        <f t="shared" si="64"/>
        <v>15</v>
      </c>
      <c r="AC90" s="111">
        <f t="shared" si="65"/>
        <v>150</v>
      </c>
    </row>
    <row r="91" spans="1:29" ht="43.5" customHeight="1" thickBot="1">
      <c r="A91" s="226" t="s">
        <v>32</v>
      </c>
      <c r="B91" s="227"/>
      <c r="C91" s="227"/>
      <c r="D91" s="227"/>
      <c r="E91" s="227"/>
      <c r="F91" s="227"/>
      <c r="G91" s="227"/>
      <c r="H91" s="62">
        <f>SUM(H92:H97)</f>
        <v>28</v>
      </c>
      <c r="I91" s="62">
        <f t="shared" ref="I91:AC91" si="100">SUM(I92:I97)</f>
        <v>30</v>
      </c>
      <c r="J91" s="62">
        <f t="shared" si="100"/>
        <v>0</v>
      </c>
      <c r="K91" s="62">
        <f t="shared" si="100"/>
        <v>0</v>
      </c>
      <c r="L91" s="62">
        <f t="shared" si="100"/>
        <v>30</v>
      </c>
      <c r="M91" s="62">
        <f t="shared" si="100"/>
        <v>0</v>
      </c>
      <c r="N91" s="62">
        <f t="shared" si="100"/>
        <v>15</v>
      </c>
      <c r="O91" s="62">
        <f t="shared" si="100"/>
        <v>480</v>
      </c>
      <c r="P91" s="62">
        <f t="shared" si="100"/>
        <v>225</v>
      </c>
      <c r="Q91" s="62">
        <f t="shared" si="100"/>
        <v>555</v>
      </c>
      <c r="R91" s="62">
        <f t="shared" si="100"/>
        <v>780</v>
      </c>
      <c r="S91" s="62">
        <f t="shared" si="100"/>
        <v>28</v>
      </c>
      <c r="T91" s="62">
        <f t="shared" si="100"/>
        <v>20</v>
      </c>
      <c r="U91" s="62">
        <f t="shared" si="100"/>
        <v>0</v>
      </c>
      <c r="V91" s="62">
        <f t="shared" si="100"/>
        <v>0</v>
      </c>
      <c r="W91" s="62">
        <f t="shared" si="100"/>
        <v>20</v>
      </c>
      <c r="X91" s="62">
        <f t="shared" si="100"/>
        <v>0</v>
      </c>
      <c r="Y91" s="62">
        <f t="shared" si="100"/>
        <v>15</v>
      </c>
      <c r="Z91" s="62">
        <f t="shared" si="100"/>
        <v>480</v>
      </c>
      <c r="AA91" s="62">
        <f t="shared" si="100"/>
        <v>245</v>
      </c>
      <c r="AB91" s="109">
        <f t="shared" si="100"/>
        <v>535</v>
      </c>
      <c r="AC91" s="62">
        <f t="shared" si="100"/>
        <v>780</v>
      </c>
    </row>
    <row r="92" spans="1:29" ht="72.75" customHeight="1" thickBot="1">
      <c r="A92" s="7" t="s">
        <v>218</v>
      </c>
      <c r="B92" s="8" t="s">
        <v>49</v>
      </c>
      <c r="C92" s="8" t="s">
        <v>33</v>
      </c>
      <c r="D92" s="8" t="s">
        <v>49</v>
      </c>
      <c r="E92" s="8" t="s">
        <v>5</v>
      </c>
      <c r="F92" s="8" t="s">
        <v>5</v>
      </c>
      <c r="G92" s="29" t="s">
        <v>42</v>
      </c>
      <c r="H92" s="60">
        <v>16</v>
      </c>
      <c r="I92" s="43"/>
      <c r="J92" s="20"/>
      <c r="K92" s="20"/>
      <c r="L92" s="20"/>
      <c r="M92" s="20"/>
      <c r="N92" s="20"/>
      <c r="O92" s="131">
        <v>480</v>
      </c>
      <c r="P92" s="33">
        <f>H92*30-Q92</f>
        <v>0</v>
      </c>
      <c r="Q92" s="103">
        <f t="shared" si="61"/>
        <v>480</v>
      </c>
      <c r="R92" s="49">
        <f t="shared" si="62"/>
        <v>480</v>
      </c>
      <c r="S92" s="60">
        <f>H92</f>
        <v>16</v>
      </c>
      <c r="T92" s="43"/>
      <c r="U92" s="20"/>
      <c r="V92" s="20"/>
      <c r="W92" s="20"/>
      <c r="X92" s="20"/>
      <c r="Y92" s="20"/>
      <c r="Z92" s="131">
        <v>480</v>
      </c>
      <c r="AA92" s="33">
        <f>S92*30-AB92</f>
        <v>0</v>
      </c>
      <c r="AB92" s="103">
        <f t="shared" si="64"/>
        <v>480</v>
      </c>
      <c r="AC92" s="97">
        <f t="shared" si="65"/>
        <v>480</v>
      </c>
    </row>
    <row r="93" spans="1:29" ht="92.25" customHeight="1" thickBot="1">
      <c r="A93" s="7" t="s">
        <v>160</v>
      </c>
      <c r="B93" s="8" t="s">
        <v>28</v>
      </c>
      <c r="C93" s="8" t="s">
        <v>110</v>
      </c>
      <c r="D93" s="8" t="s">
        <v>48</v>
      </c>
      <c r="E93" s="8" t="s">
        <v>6</v>
      </c>
      <c r="F93" s="8" t="s">
        <v>5</v>
      </c>
      <c r="G93" s="29" t="s">
        <v>17</v>
      </c>
      <c r="H93" s="49">
        <v>6</v>
      </c>
      <c r="I93" s="39"/>
      <c r="J93" s="10"/>
      <c r="K93" s="10"/>
      <c r="L93" s="10"/>
      <c r="M93" s="10"/>
      <c r="N93" s="10">
        <v>15</v>
      </c>
      <c r="O93" s="10"/>
      <c r="P93" s="33">
        <f t="shared" si="60"/>
        <v>135</v>
      </c>
      <c r="Q93" s="103">
        <f t="shared" si="61"/>
        <v>15</v>
      </c>
      <c r="R93" s="49">
        <f t="shared" si="62"/>
        <v>150</v>
      </c>
      <c r="S93" s="60">
        <v>6</v>
      </c>
      <c r="T93" s="39"/>
      <c r="U93" s="10"/>
      <c r="V93" s="10"/>
      <c r="W93" s="10"/>
      <c r="X93" s="10"/>
      <c r="Y93" s="10">
        <v>15</v>
      </c>
      <c r="Z93" s="10"/>
      <c r="AA93" s="33">
        <f t="shared" si="63"/>
        <v>135</v>
      </c>
      <c r="AB93" s="103">
        <f t="shared" si="64"/>
        <v>15</v>
      </c>
      <c r="AC93" s="97">
        <f t="shared" si="65"/>
        <v>150</v>
      </c>
    </row>
    <row r="94" spans="1:29" ht="45" customHeight="1">
      <c r="A94" s="220" t="s">
        <v>219</v>
      </c>
      <c r="B94" s="223" t="s">
        <v>199</v>
      </c>
      <c r="C94" s="223" t="s">
        <v>111</v>
      </c>
      <c r="D94" s="146" t="s">
        <v>88</v>
      </c>
      <c r="E94" s="147" t="s">
        <v>6</v>
      </c>
      <c r="F94" s="147" t="s">
        <v>18</v>
      </c>
      <c r="G94" s="148" t="s">
        <v>155</v>
      </c>
      <c r="H94" s="57">
        <v>1</v>
      </c>
      <c r="I94" s="40">
        <v>15</v>
      </c>
      <c r="J94" s="12"/>
      <c r="K94" s="12"/>
      <c r="L94" s="12"/>
      <c r="M94" s="12"/>
      <c r="N94" s="12"/>
      <c r="O94" s="12"/>
      <c r="P94" s="30">
        <f t="shared" ref="P94:P102" si="101">H94*25-Q94</f>
        <v>10</v>
      </c>
      <c r="Q94" s="104">
        <f t="shared" ref="Q94:Q102" si="102">SUM(I94:O94)</f>
        <v>15</v>
      </c>
      <c r="R94" s="54">
        <f t="shared" ref="R94:R102" si="103">SUM(I94:P94)</f>
        <v>25</v>
      </c>
      <c r="S94" s="57">
        <f t="shared" ref="S94:S102" si="104">H94</f>
        <v>1</v>
      </c>
      <c r="T94" s="40">
        <v>10</v>
      </c>
      <c r="U94" s="86"/>
      <c r="V94" s="86"/>
      <c r="W94" s="86"/>
      <c r="X94" s="86"/>
      <c r="Y94" s="86"/>
      <c r="Z94" s="86"/>
      <c r="AA94" s="30">
        <f t="shared" ref="AA94:AA102" si="105">S94*25-AB94</f>
        <v>15</v>
      </c>
      <c r="AB94" s="104">
        <f t="shared" ref="AB94:AB102" si="106">SUM(T94:Z94)</f>
        <v>10</v>
      </c>
      <c r="AC94" s="98">
        <f t="shared" ref="AC94:AC102" si="107">SUM(T94:AA94)</f>
        <v>25</v>
      </c>
    </row>
    <row r="95" spans="1:29" ht="39.75" customHeight="1">
      <c r="A95" s="221"/>
      <c r="B95" s="224"/>
      <c r="C95" s="224"/>
      <c r="D95" s="149" t="s">
        <v>89</v>
      </c>
      <c r="E95" s="150" t="s">
        <v>6</v>
      </c>
      <c r="F95" s="150" t="s">
        <v>18</v>
      </c>
      <c r="G95" s="151" t="s">
        <v>156</v>
      </c>
      <c r="H95" s="58">
        <v>2</v>
      </c>
      <c r="I95" s="41"/>
      <c r="J95" s="15"/>
      <c r="K95" s="15"/>
      <c r="L95" s="15">
        <v>15</v>
      </c>
      <c r="M95" s="15"/>
      <c r="N95" s="15"/>
      <c r="O95" s="15"/>
      <c r="P95" s="31">
        <f t="shared" si="101"/>
        <v>35</v>
      </c>
      <c r="Q95" s="105">
        <f t="shared" si="102"/>
        <v>15</v>
      </c>
      <c r="R95" s="55">
        <f t="shared" si="103"/>
        <v>50</v>
      </c>
      <c r="S95" s="58">
        <f t="shared" si="104"/>
        <v>2</v>
      </c>
      <c r="T95" s="41"/>
      <c r="U95" s="87"/>
      <c r="V95" s="87"/>
      <c r="W95" s="87">
        <v>10</v>
      </c>
      <c r="X95" s="87"/>
      <c r="Y95" s="87"/>
      <c r="Z95" s="87"/>
      <c r="AA95" s="31">
        <f t="shared" si="105"/>
        <v>40</v>
      </c>
      <c r="AB95" s="105">
        <f t="shared" si="106"/>
        <v>10</v>
      </c>
      <c r="AC95" s="99">
        <f t="shared" si="107"/>
        <v>50</v>
      </c>
    </row>
    <row r="96" spans="1:29" ht="39.75" customHeight="1">
      <c r="A96" s="221"/>
      <c r="B96" s="224"/>
      <c r="C96" s="224"/>
      <c r="D96" s="166" t="s">
        <v>90</v>
      </c>
      <c r="E96" s="150" t="s">
        <v>6</v>
      </c>
      <c r="F96" s="150" t="s">
        <v>51</v>
      </c>
      <c r="G96" s="151" t="s">
        <v>155</v>
      </c>
      <c r="H96" s="58">
        <v>1</v>
      </c>
      <c r="I96" s="41">
        <v>15</v>
      </c>
      <c r="J96" s="15"/>
      <c r="K96" s="15"/>
      <c r="L96" s="15"/>
      <c r="M96" s="15"/>
      <c r="N96" s="15"/>
      <c r="O96" s="15"/>
      <c r="P96" s="31">
        <f t="shared" si="101"/>
        <v>10</v>
      </c>
      <c r="Q96" s="105">
        <f t="shared" si="102"/>
        <v>15</v>
      </c>
      <c r="R96" s="55">
        <f t="shared" si="103"/>
        <v>25</v>
      </c>
      <c r="S96" s="58">
        <f t="shared" si="104"/>
        <v>1</v>
      </c>
      <c r="T96" s="41">
        <v>10</v>
      </c>
      <c r="U96" s="87"/>
      <c r="V96" s="87"/>
      <c r="W96" s="87"/>
      <c r="X96" s="87"/>
      <c r="Y96" s="87"/>
      <c r="Z96" s="87"/>
      <c r="AA96" s="31">
        <f t="shared" si="105"/>
        <v>15</v>
      </c>
      <c r="AB96" s="105">
        <f t="shared" si="106"/>
        <v>10</v>
      </c>
      <c r="AC96" s="99">
        <f t="shared" si="107"/>
        <v>25</v>
      </c>
    </row>
    <row r="97" spans="1:29" ht="36" customHeight="1" thickBot="1">
      <c r="A97" s="222"/>
      <c r="B97" s="225"/>
      <c r="C97" s="225"/>
      <c r="D97" s="167" t="s">
        <v>91</v>
      </c>
      <c r="E97" s="157" t="s">
        <v>6</v>
      </c>
      <c r="F97" s="157" t="s">
        <v>51</v>
      </c>
      <c r="G97" s="155" t="s">
        <v>156</v>
      </c>
      <c r="H97" s="59">
        <v>2</v>
      </c>
      <c r="I97" s="42"/>
      <c r="J97" s="18"/>
      <c r="K97" s="18"/>
      <c r="L97" s="18">
        <v>15</v>
      </c>
      <c r="M97" s="18"/>
      <c r="N97" s="18"/>
      <c r="O97" s="18"/>
      <c r="P97" s="32">
        <f t="shared" si="101"/>
        <v>35</v>
      </c>
      <c r="Q97" s="106">
        <f t="shared" si="102"/>
        <v>15</v>
      </c>
      <c r="R97" s="56">
        <f t="shared" si="103"/>
        <v>50</v>
      </c>
      <c r="S97" s="59">
        <f t="shared" si="104"/>
        <v>2</v>
      </c>
      <c r="T97" s="42"/>
      <c r="U97" s="88"/>
      <c r="V97" s="88"/>
      <c r="W97" s="88">
        <v>10</v>
      </c>
      <c r="X97" s="88"/>
      <c r="Y97" s="88"/>
      <c r="Z97" s="88"/>
      <c r="AA97" s="32">
        <f t="shared" si="105"/>
        <v>40</v>
      </c>
      <c r="AB97" s="106">
        <f t="shared" si="106"/>
        <v>10</v>
      </c>
      <c r="AC97" s="100">
        <f t="shared" si="107"/>
        <v>50</v>
      </c>
    </row>
    <row r="98" spans="1:29" ht="37.5" customHeight="1">
      <c r="A98" s="220" t="s">
        <v>220</v>
      </c>
      <c r="B98" s="223" t="s">
        <v>142</v>
      </c>
      <c r="C98" s="223" t="s">
        <v>104</v>
      </c>
      <c r="D98" s="146" t="s">
        <v>134</v>
      </c>
      <c r="E98" s="147" t="s">
        <v>6</v>
      </c>
      <c r="F98" s="147" t="s">
        <v>18</v>
      </c>
      <c r="G98" s="148" t="s">
        <v>155</v>
      </c>
      <c r="H98" s="57">
        <v>1</v>
      </c>
      <c r="I98" s="40">
        <v>15</v>
      </c>
      <c r="J98" s="12"/>
      <c r="K98" s="12"/>
      <c r="L98" s="12"/>
      <c r="M98" s="12"/>
      <c r="N98" s="12"/>
      <c r="O98" s="12"/>
      <c r="P98" s="30">
        <f t="shared" si="101"/>
        <v>10</v>
      </c>
      <c r="Q98" s="104">
        <f t="shared" si="102"/>
        <v>15</v>
      </c>
      <c r="R98" s="54">
        <f t="shared" si="103"/>
        <v>25</v>
      </c>
      <c r="S98" s="57">
        <f t="shared" si="104"/>
        <v>1</v>
      </c>
      <c r="T98" s="40">
        <v>10</v>
      </c>
      <c r="U98" s="86"/>
      <c r="V98" s="86"/>
      <c r="W98" s="86"/>
      <c r="X98" s="86"/>
      <c r="Y98" s="86"/>
      <c r="Z98" s="86"/>
      <c r="AA98" s="30">
        <f t="shared" si="105"/>
        <v>15</v>
      </c>
      <c r="AB98" s="104">
        <f t="shared" si="106"/>
        <v>10</v>
      </c>
      <c r="AC98" s="98">
        <f t="shared" si="107"/>
        <v>25</v>
      </c>
    </row>
    <row r="99" spans="1:29" ht="36.75" customHeight="1">
      <c r="A99" s="221"/>
      <c r="B99" s="224"/>
      <c r="C99" s="224"/>
      <c r="D99" s="149" t="s">
        <v>135</v>
      </c>
      <c r="E99" s="150" t="s">
        <v>6</v>
      </c>
      <c r="F99" s="150" t="s">
        <v>18</v>
      </c>
      <c r="G99" s="151" t="s">
        <v>156</v>
      </c>
      <c r="H99" s="58">
        <v>2</v>
      </c>
      <c r="I99" s="41"/>
      <c r="J99" s="15"/>
      <c r="K99" s="15"/>
      <c r="L99" s="15">
        <v>15</v>
      </c>
      <c r="M99" s="15"/>
      <c r="N99" s="15"/>
      <c r="O99" s="15"/>
      <c r="P99" s="31">
        <f t="shared" si="101"/>
        <v>35</v>
      </c>
      <c r="Q99" s="105">
        <f t="shared" si="102"/>
        <v>15</v>
      </c>
      <c r="R99" s="55">
        <f t="shared" si="103"/>
        <v>50</v>
      </c>
      <c r="S99" s="58">
        <f t="shared" si="104"/>
        <v>2</v>
      </c>
      <c r="T99" s="41"/>
      <c r="U99" s="87"/>
      <c r="V99" s="87"/>
      <c r="W99" s="87">
        <v>10</v>
      </c>
      <c r="X99" s="87"/>
      <c r="Y99" s="87"/>
      <c r="Z99" s="87"/>
      <c r="AA99" s="31">
        <f t="shared" si="105"/>
        <v>40</v>
      </c>
      <c r="AB99" s="105">
        <f t="shared" si="106"/>
        <v>10</v>
      </c>
      <c r="AC99" s="99">
        <f t="shared" si="107"/>
        <v>50</v>
      </c>
    </row>
    <row r="100" spans="1:29" ht="46.5" customHeight="1">
      <c r="A100" s="221"/>
      <c r="B100" s="224"/>
      <c r="C100" s="224"/>
      <c r="D100" s="149" t="s">
        <v>137</v>
      </c>
      <c r="E100" s="150" t="s">
        <v>6</v>
      </c>
      <c r="F100" s="150" t="s">
        <v>18</v>
      </c>
      <c r="G100" s="151" t="s">
        <v>155</v>
      </c>
      <c r="H100" s="58">
        <v>1</v>
      </c>
      <c r="I100" s="41">
        <v>10</v>
      </c>
      <c r="J100" s="67"/>
      <c r="K100" s="67"/>
      <c r="L100" s="67"/>
      <c r="M100" s="67"/>
      <c r="N100" s="67"/>
      <c r="O100" s="67"/>
      <c r="P100" s="31">
        <f t="shared" ref="P100" si="108">H100*25-Q100</f>
        <v>15</v>
      </c>
      <c r="Q100" s="105">
        <f t="shared" ref="Q100" si="109">SUM(I100:O100)</f>
        <v>10</v>
      </c>
      <c r="R100" s="55">
        <f t="shared" ref="R100" si="110">SUM(I100:P100)</f>
        <v>25</v>
      </c>
      <c r="S100" s="58">
        <f t="shared" si="104"/>
        <v>1</v>
      </c>
      <c r="T100" s="41">
        <v>5</v>
      </c>
      <c r="U100" s="87"/>
      <c r="V100" s="87"/>
      <c r="W100" s="87"/>
      <c r="X100" s="87"/>
      <c r="Y100" s="87"/>
      <c r="Z100" s="87"/>
      <c r="AA100" s="31">
        <f t="shared" ref="AA100" si="111">S100*25-AB100</f>
        <v>20</v>
      </c>
      <c r="AB100" s="105">
        <f t="shared" ref="AB100" si="112">SUM(T100:Z100)</f>
        <v>5</v>
      </c>
      <c r="AC100" s="99">
        <f t="shared" ref="AC100" si="113">SUM(T100:AA100)</f>
        <v>25</v>
      </c>
    </row>
    <row r="101" spans="1:29" ht="42.75" customHeight="1">
      <c r="A101" s="221"/>
      <c r="B101" s="224"/>
      <c r="C101" s="224"/>
      <c r="D101" s="149" t="s">
        <v>138</v>
      </c>
      <c r="E101" s="150" t="s">
        <v>6</v>
      </c>
      <c r="F101" s="150" t="s">
        <v>18</v>
      </c>
      <c r="G101" s="151" t="s">
        <v>156</v>
      </c>
      <c r="H101" s="58">
        <v>1</v>
      </c>
      <c r="I101" s="41"/>
      <c r="J101" s="15">
        <v>10</v>
      </c>
      <c r="K101" s="15"/>
      <c r="L101" s="15"/>
      <c r="M101" s="15"/>
      <c r="N101" s="15"/>
      <c r="O101" s="15"/>
      <c r="P101" s="31">
        <f t="shared" si="101"/>
        <v>15</v>
      </c>
      <c r="Q101" s="105">
        <f t="shared" si="102"/>
        <v>10</v>
      </c>
      <c r="R101" s="55">
        <f t="shared" si="103"/>
        <v>25</v>
      </c>
      <c r="S101" s="58">
        <f t="shared" si="104"/>
        <v>1</v>
      </c>
      <c r="T101" s="41"/>
      <c r="U101" s="87">
        <v>10</v>
      </c>
      <c r="V101" s="87"/>
      <c r="W101" s="87"/>
      <c r="X101" s="87"/>
      <c r="Y101" s="87"/>
      <c r="Z101" s="87"/>
      <c r="AA101" s="31">
        <f t="shared" si="105"/>
        <v>15</v>
      </c>
      <c r="AB101" s="105">
        <f t="shared" si="106"/>
        <v>10</v>
      </c>
      <c r="AC101" s="99">
        <f t="shared" si="107"/>
        <v>25</v>
      </c>
    </row>
    <row r="102" spans="1:29" ht="36" customHeight="1" thickBot="1">
      <c r="A102" s="222"/>
      <c r="B102" s="225"/>
      <c r="C102" s="225"/>
      <c r="D102" s="156" t="s">
        <v>139</v>
      </c>
      <c r="E102" s="157" t="s">
        <v>6</v>
      </c>
      <c r="F102" s="157" t="s">
        <v>18</v>
      </c>
      <c r="G102" s="158" t="s">
        <v>156</v>
      </c>
      <c r="H102" s="59">
        <v>1</v>
      </c>
      <c r="I102" s="42"/>
      <c r="J102" s="18"/>
      <c r="K102" s="18"/>
      <c r="L102" s="18"/>
      <c r="M102" s="18">
        <v>10</v>
      </c>
      <c r="N102" s="18"/>
      <c r="O102" s="18"/>
      <c r="P102" s="32">
        <f t="shared" si="101"/>
        <v>15</v>
      </c>
      <c r="Q102" s="106">
        <f t="shared" si="102"/>
        <v>10</v>
      </c>
      <c r="R102" s="55">
        <f t="shared" si="103"/>
        <v>25</v>
      </c>
      <c r="S102" s="59">
        <f t="shared" si="104"/>
        <v>1</v>
      </c>
      <c r="T102" s="42"/>
      <c r="U102" s="88"/>
      <c r="V102" s="88"/>
      <c r="W102" s="88"/>
      <c r="X102" s="88">
        <v>5</v>
      </c>
      <c r="Y102" s="88"/>
      <c r="Z102" s="88"/>
      <c r="AA102" s="32">
        <f t="shared" si="105"/>
        <v>20</v>
      </c>
      <c r="AB102" s="106">
        <f t="shared" si="106"/>
        <v>5</v>
      </c>
      <c r="AC102" s="100">
        <f t="shared" si="107"/>
        <v>25</v>
      </c>
    </row>
    <row r="103" spans="1:29" ht="36" customHeight="1">
      <c r="A103" s="220" t="s">
        <v>221</v>
      </c>
      <c r="B103" s="223" t="s">
        <v>165</v>
      </c>
      <c r="C103" s="223" t="s">
        <v>169</v>
      </c>
      <c r="D103" s="146" t="s">
        <v>183</v>
      </c>
      <c r="E103" s="147" t="s">
        <v>6</v>
      </c>
      <c r="F103" s="147" t="s">
        <v>5</v>
      </c>
      <c r="G103" s="159" t="s">
        <v>156</v>
      </c>
      <c r="H103" s="57">
        <v>1</v>
      </c>
      <c r="I103" s="40"/>
      <c r="J103" s="70"/>
      <c r="K103" s="70"/>
      <c r="L103" s="70"/>
      <c r="M103" s="70">
        <v>10</v>
      </c>
      <c r="N103" s="70"/>
      <c r="O103" s="70"/>
      <c r="P103" s="30">
        <f t="shared" ref="P103:P107" si="114">H103*25-Q103</f>
        <v>15</v>
      </c>
      <c r="Q103" s="104">
        <f t="shared" ref="Q103:Q107" si="115">SUM(I103:O103)</f>
        <v>10</v>
      </c>
      <c r="R103" s="54">
        <f t="shared" ref="R103:R107" si="116">SUM(I103:P103)</f>
        <v>25</v>
      </c>
      <c r="S103" s="57">
        <f t="shared" ref="S103:S107" si="117">H103</f>
        <v>1</v>
      </c>
      <c r="T103" s="40"/>
      <c r="U103" s="86"/>
      <c r="V103" s="86"/>
      <c r="W103" s="86"/>
      <c r="X103" s="86">
        <v>10</v>
      </c>
      <c r="Y103" s="86"/>
      <c r="Z103" s="86"/>
      <c r="AA103" s="30">
        <f t="shared" ref="AA103:AA107" si="118">S103*25-AB103</f>
        <v>15</v>
      </c>
      <c r="AB103" s="104">
        <f t="shared" ref="AB103:AB107" si="119">SUM(T103:Z103)</f>
        <v>10</v>
      </c>
      <c r="AC103" s="98">
        <f t="shared" ref="AC103:AC107" si="120">SUM(T103:AA103)</f>
        <v>25</v>
      </c>
    </row>
    <row r="104" spans="1:29" ht="36" customHeight="1">
      <c r="A104" s="221"/>
      <c r="B104" s="224"/>
      <c r="C104" s="224"/>
      <c r="D104" s="149" t="s">
        <v>179</v>
      </c>
      <c r="E104" s="150" t="s">
        <v>6</v>
      </c>
      <c r="F104" s="150" t="s">
        <v>5</v>
      </c>
      <c r="G104" s="160" t="s">
        <v>156</v>
      </c>
      <c r="H104" s="141">
        <v>2</v>
      </c>
      <c r="I104" s="137"/>
      <c r="J104" s="134"/>
      <c r="K104" s="134"/>
      <c r="L104" s="134"/>
      <c r="M104" s="134">
        <v>15</v>
      </c>
      <c r="N104" s="134"/>
      <c r="O104" s="134"/>
      <c r="P104" s="31">
        <f>H104*25-Q104</f>
        <v>35</v>
      </c>
      <c r="Q104" s="105">
        <f>SUM(I104:O104)</f>
        <v>15</v>
      </c>
      <c r="R104" s="55">
        <f>SUM(I104:P104)</f>
        <v>50</v>
      </c>
      <c r="S104" s="121">
        <f t="shared" si="117"/>
        <v>2</v>
      </c>
      <c r="T104" s="137"/>
      <c r="U104" s="134"/>
      <c r="V104" s="134"/>
      <c r="W104" s="134"/>
      <c r="X104" s="134">
        <v>10</v>
      </c>
      <c r="Y104" s="134"/>
      <c r="Z104" s="134"/>
      <c r="AA104" s="31">
        <f>S104*25-AB104</f>
        <v>40</v>
      </c>
      <c r="AB104" s="105">
        <f>SUM(T104:Z104)</f>
        <v>10</v>
      </c>
      <c r="AC104" s="99">
        <f>SUM(T104:AA104)</f>
        <v>50</v>
      </c>
    </row>
    <row r="105" spans="1:29" ht="36" customHeight="1">
      <c r="A105" s="234"/>
      <c r="B105" s="235"/>
      <c r="C105" s="235"/>
      <c r="D105" s="149" t="s">
        <v>180</v>
      </c>
      <c r="E105" s="150" t="s">
        <v>6</v>
      </c>
      <c r="F105" s="150" t="s">
        <v>5</v>
      </c>
      <c r="G105" s="160" t="s">
        <v>155</v>
      </c>
      <c r="H105" s="58">
        <v>1</v>
      </c>
      <c r="I105" s="41">
        <v>10</v>
      </c>
      <c r="J105" s="134"/>
      <c r="K105" s="134"/>
      <c r="L105" s="134"/>
      <c r="M105" s="134"/>
      <c r="N105" s="134"/>
      <c r="O105" s="134"/>
      <c r="P105" s="31">
        <f t="shared" ref="P105:P106" si="121">H105*25-Q105</f>
        <v>15</v>
      </c>
      <c r="Q105" s="105">
        <f t="shared" ref="Q105:Q106" si="122">SUM(I105:O105)</f>
        <v>10</v>
      </c>
      <c r="R105" s="55">
        <f t="shared" ref="R105:R106" si="123">SUM(I105:P105)</f>
        <v>25</v>
      </c>
      <c r="S105" s="58">
        <f t="shared" ref="S105:S106" si="124">H105</f>
        <v>1</v>
      </c>
      <c r="T105" s="41">
        <v>10</v>
      </c>
      <c r="U105" s="134"/>
      <c r="V105" s="134"/>
      <c r="W105" s="134"/>
      <c r="X105" s="134"/>
      <c r="Y105" s="134"/>
      <c r="Z105" s="134"/>
      <c r="AA105" s="31">
        <f t="shared" ref="AA105:AA106" si="125">S105*25-AB105</f>
        <v>15</v>
      </c>
      <c r="AB105" s="105">
        <f t="shared" ref="AB105:AB106" si="126">SUM(T105:Z105)</f>
        <v>10</v>
      </c>
      <c r="AC105" s="99">
        <f t="shared" ref="AC105:AC106" si="127">SUM(T105:AA105)</f>
        <v>25</v>
      </c>
    </row>
    <row r="106" spans="1:29" ht="36" customHeight="1">
      <c r="A106" s="234"/>
      <c r="B106" s="235"/>
      <c r="C106" s="235"/>
      <c r="D106" s="149" t="s">
        <v>181</v>
      </c>
      <c r="E106" s="150" t="s">
        <v>6</v>
      </c>
      <c r="F106" s="150" t="s">
        <v>5</v>
      </c>
      <c r="G106" s="160" t="s">
        <v>156</v>
      </c>
      <c r="H106" s="58">
        <v>1</v>
      </c>
      <c r="I106" s="41"/>
      <c r="J106" s="134"/>
      <c r="K106" s="134"/>
      <c r="L106" s="134"/>
      <c r="M106" s="134">
        <v>10</v>
      </c>
      <c r="N106" s="134"/>
      <c r="O106" s="134"/>
      <c r="P106" s="31">
        <f t="shared" si="121"/>
        <v>15</v>
      </c>
      <c r="Q106" s="105">
        <f t="shared" si="122"/>
        <v>10</v>
      </c>
      <c r="R106" s="55">
        <f t="shared" si="123"/>
        <v>25</v>
      </c>
      <c r="S106" s="58">
        <f t="shared" si="124"/>
        <v>1</v>
      </c>
      <c r="T106" s="41"/>
      <c r="U106" s="134"/>
      <c r="V106" s="134"/>
      <c r="W106" s="134"/>
      <c r="X106" s="134">
        <v>10</v>
      </c>
      <c r="Y106" s="134"/>
      <c r="Z106" s="134"/>
      <c r="AA106" s="31">
        <f t="shared" si="125"/>
        <v>15</v>
      </c>
      <c r="AB106" s="105">
        <f t="shared" si="126"/>
        <v>10</v>
      </c>
      <c r="AC106" s="99">
        <f t="shared" si="127"/>
        <v>25</v>
      </c>
    </row>
    <row r="107" spans="1:29" ht="36" customHeight="1" thickBot="1">
      <c r="A107" s="222"/>
      <c r="B107" s="225"/>
      <c r="C107" s="225"/>
      <c r="D107" s="156" t="s">
        <v>182</v>
      </c>
      <c r="E107" s="157" t="s">
        <v>6</v>
      </c>
      <c r="F107" s="157" t="s">
        <v>5</v>
      </c>
      <c r="G107" s="161" t="s">
        <v>156</v>
      </c>
      <c r="H107" s="59">
        <v>1</v>
      </c>
      <c r="I107" s="42"/>
      <c r="J107" s="72"/>
      <c r="K107" s="72"/>
      <c r="L107" s="72">
        <v>10</v>
      </c>
      <c r="M107" s="72"/>
      <c r="N107" s="72"/>
      <c r="O107" s="72"/>
      <c r="P107" s="32">
        <f t="shared" si="114"/>
        <v>15</v>
      </c>
      <c r="Q107" s="106">
        <f t="shared" si="115"/>
        <v>10</v>
      </c>
      <c r="R107" s="56">
        <f t="shared" si="116"/>
        <v>25</v>
      </c>
      <c r="S107" s="59">
        <f t="shared" si="117"/>
        <v>1</v>
      </c>
      <c r="T107" s="42"/>
      <c r="U107" s="88"/>
      <c r="V107" s="88"/>
      <c r="W107" s="88">
        <v>10</v>
      </c>
      <c r="X107" s="88"/>
      <c r="Y107" s="88"/>
      <c r="Z107" s="88"/>
      <c r="AA107" s="32">
        <f t="shared" si="118"/>
        <v>15</v>
      </c>
      <c r="AB107" s="106">
        <f t="shared" si="119"/>
        <v>10</v>
      </c>
      <c r="AC107" s="100">
        <f t="shared" si="120"/>
        <v>25</v>
      </c>
    </row>
    <row r="108" spans="1:29" ht="37.5" customHeight="1" thickBot="1">
      <c r="A108" s="26"/>
      <c r="B108" s="26"/>
      <c r="C108" s="26"/>
      <c r="D108" s="26"/>
      <c r="E108" s="26"/>
      <c r="F108" s="26"/>
      <c r="G108" s="63" t="s">
        <v>41</v>
      </c>
      <c r="H108" s="84">
        <f t="shared" ref="H108:AC108" si="128">H5+H26+H61+H91</f>
        <v>120</v>
      </c>
      <c r="I108" s="83">
        <f t="shared" si="128"/>
        <v>465</v>
      </c>
      <c r="J108" s="83">
        <f t="shared" si="128"/>
        <v>200</v>
      </c>
      <c r="K108" s="83">
        <f t="shared" si="128"/>
        <v>180</v>
      </c>
      <c r="L108" s="83">
        <f t="shared" si="128"/>
        <v>215</v>
      </c>
      <c r="M108" s="83">
        <f t="shared" si="128"/>
        <v>35</v>
      </c>
      <c r="N108" s="83">
        <f t="shared" si="128"/>
        <v>30</v>
      </c>
      <c r="O108" s="83">
        <f t="shared" si="128"/>
        <v>480</v>
      </c>
      <c r="P108" s="83">
        <f t="shared" si="128"/>
        <v>1475</v>
      </c>
      <c r="Q108" s="94">
        <f t="shared" si="128"/>
        <v>1605</v>
      </c>
      <c r="R108" s="102">
        <f t="shared" si="128"/>
        <v>3080</v>
      </c>
      <c r="S108" s="84">
        <f t="shared" si="128"/>
        <v>120</v>
      </c>
      <c r="T108" s="83">
        <f t="shared" si="128"/>
        <v>300</v>
      </c>
      <c r="U108" s="83">
        <f t="shared" si="128"/>
        <v>115</v>
      </c>
      <c r="V108" s="83">
        <f t="shared" si="128"/>
        <v>130</v>
      </c>
      <c r="W108" s="83">
        <f t="shared" si="128"/>
        <v>130</v>
      </c>
      <c r="X108" s="83">
        <f t="shared" si="128"/>
        <v>20</v>
      </c>
      <c r="Y108" s="83">
        <f t="shared" si="128"/>
        <v>30</v>
      </c>
      <c r="Z108" s="83">
        <f t="shared" si="128"/>
        <v>480</v>
      </c>
      <c r="AA108" s="83">
        <f t="shared" si="128"/>
        <v>1875</v>
      </c>
      <c r="AB108" s="83">
        <f t="shared" si="128"/>
        <v>1205</v>
      </c>
      <c r="AC108" s="68">
        <f t="shared" si="128"/>
        <v>3080</v>
      </c>
    </row>
    <row r="109" spans="1:29" ht="99" customHeight="1">
      <c r="A109" s="267" t="s">
        <v>112</v>
      </c>
      <c r="B109" s="268"/>
      <c r="C109" s="3"/>
      <c r="D109" s="3"/>
      <c r="E109" s="3"/>
      <c r="F109" s="3"/>
      <c r="G109" s="3"/>
      <c r="H109" s="3"/>
      <c r="I109" s="169">
        <f>I108/$Q$108</f>
        <v>0.28971962616822428</v>
      </c>
      <c r="J109" s="169">
        <f t="shared" ref="J109:Q109" si="129">J108/$Q$108</f>
        <v>0.12461059190031153</v>
      </c>
      <c r="K109" s="169">
        <f t="shared" si="129"/>
        <v>0.11214953271028037</v>
      </c>
      <c r="L109" s="169">
        <f t="shared" si="129"/>
        <v>0.13395638629283488</v>
      </c>
      <c r="M109" s="169">
        <f t="shared" si="129"/>
        <v>2.1806853582554516E-2</v>
      </c>
      <c r="N109" s="169">
        <f t="shared" si="129"/>
        <v>1.8691588785046728E-2</v>
      </c>
      <c r="O109" s="169">
        <f t="shared" si="129"/>
        <v>0.29906542056074764</v>
      </c>
      <c r="P109" s="169"/>
      <c r="Q109" s="169">
        <f t="shared" si="129"/>
        <v>1</v>
      </c>
      <c r="R109" s="169"/>
      <c r="S109" s="169"/>
      <c r="T109" s="169">
        <f>T108/$AB$108</f>
        <v>0.24896265560165975</v>
      </c>
      <c r="U109" s="169">
        <f t="shared" ref="U109:AB109" si="130">U108/$AB$108</f>
        <v>9.5435684647302899E-2</v>
      </c>
      <c r="V109" s="169">
        <f t="shared" si="130"/>
        <v>0.1078838174273859</v>
      </c>
      <c r="W109" s="169">
        <f t="shared" si="130"/>
        <v>0.1078838174273859</v>
      </c>
      <c r="X109" s="169">
        <f t="shared" si="130"/>
        <v>1.6597510373443983E-2</v>
      </c>
      <c r="Y109" s="169">
        <f t="shared" si="130"/>
        <v>2.4896265560165973E-2</v>
      </c>
      <c r="Z109" s="169">
        <f t="shared" si="130"/>
        <v>0.39834024896265557</v>
      </c>
      <c r="AA109" s="169"/>
      <c r="AB109" s="169">
        <f t="shared" si="130"/>
        <v>1</v>
      </c>
      <c r="AC109" s="168"/>
    </row>
    <row r="110" spans="1:29" ht="29.1" customHeight="1">
      <c r="A110" s="164"/>
      <c r="B110" s="64" t="s">
        <v>113</v>
      </c>
      <c r="C110" s="1"/>
      <c r="D110" s="1"/>
      <c r="E110" s="1"/>
      <c r="F110" s="1"/>
    </row>
    <row r="111" spans="1:29" ht="25.35" customHeight="1">
      <c r="A111" s="65" t="s">
        <v>18</v>
      </c>
      <c r="B111" s="64" t="s">
        <v>114</v>
      </c>
    </row>
    <row r="112" spans="1:29" ht="30" customHeight="1">
      <c r="A112" s="64" t="s">
        <v>6</v>
      </c>
      <c r="B112" s="64" t="s">
        <v>115</v>
      </c>
    </row>
    <row r="113" spans="1:29">
      <c r="A113" s="64" t="s">
        <v>5</v>
      </c>
      <c r="B113" s="64" t="s">
        <v>116</v>
      </c>
    </row>
    <row r="114" spans="1:29" ht="26.4">
      <c r="A114" s="64" t="s">
        <v>5</v>
      </c>
      <c r="B114" s="64" t="s">
        <v>118</v>
      </c>
    </row>
    <row r="115" spans="1:29" ht="15.6">
      <c r="A115" s="64" t="s">
        <v>18</v>
      </c>
      <c r="B115" s="64" t="s">
        <v>119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6">
      <c r="A116" s="64" t="s">
        <v>52</v>
      </c>
      <c r="B116" s="64" t="s">
        <v>117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39.6">
      <c r="A117" s="66" t="s">
        <v>51</v>
      </c>
      <c r="B117" s="64" t="s">
        <v>120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</sheetData>
  <autoFilter ref="A5:AC117">
    <filterColumn colId="0" showButton="0"/>
    <filterColumn colId="1" showButton="0"/>
    <filterColumn colId="2" showButton="0"/>
  </autoFilter>
  <mergeCells count="59">
    <mergeCell ref="C22:C25"/>
    <mergeCell ref="A109:B109"/>
    <mergeCell ref="A26:D26"/>
    <mergeCell ref="A28:A33"/>
    <mergeCell ref="B28:B33"/>
    <mergeCell ref="C28:C33"/>
    <mergeCell ref="A34:A37"/>
    <mergeCell ref="B34:B37"/>
    <mergeCell ref="C34:C37"/>
    <mergeCell ref="A61:D61"/>
    <mergeCell ref="A62:A64"/>
    <mergeCell ref="B62:B64"/>
    <mergeCell ref="C62:C64"/>
    <mergeCell ref="A65:A70"/>
    <mergeCell ref="B65:B70"/>
    <mergeCell ref="A77:A83"/>
    <mergeCell ref="C77:C83"/>
    <mergeCell ref="A1:G1"/>
    <mergeCell ref="A12:A15"/>
    <mergeCell ref="B12:B15"/>
    <mergeCell ref="C12:C15"/>
    <mergeCell ref="A16:A19"/>
    <mergeCell ref="B16:B19"/>
    <mergeCell ref="C16:C19"/>
    <mergeCell ref="A7:A11"/>
    <mergeCell ref="C7:C11"/>
    <mergeCell ref="B7:B11"/>
    <mergeCell ref="B77:B83"/>
    <mergeCell ref="A22:A25"/>
    <mergeCell ref="B22:B25"/>
    <mergeCell ref="H3:R3"/>
    <mergeCell ref="S3:AC3"/>
    <mergeCell ref="A5:D5"/>
    <mergeCell ref="C65:C70"/>
    <mergeCell ref="A71:A76"/>
    <mergeCell ref="B71:B76"/>
    <mergeCell ref="C71:C76"/>
    <mergeCell ref="C55:C60"/>
    <mergeCell ref="B55:B60"/>
    <mergeCell ref="A55:A60"/>
    <mergeCell ref="C47:C54"/>
    <mergeCell ref="B47:B54"/>
    <mergeCell ref="A47:A54"/>
    <mergeCell ref="A41:A46"/>
    <mergeCell ref="C41:C46"/>
    <mergeCell ref="B41:B46"/>
    <mergeCell ref="A103:A107"/>
    <mergeCell ref="B103:B107"/>
    <mergeCell ref="C103:C107"/>
    <mergeCell ref="B98:B102"/>
    <mergeCell ref="C98:C102"/>
    <mergeCell ref="A98:A102"/>
    <mergeCell ref="A94:A97"/>
    <mergeCell ref="B94:B97"/>
    <mergeCell ref="C94:C97"/>
    <mergeCell ref="A91:G91"/>
    <mergeCell ref="C84:C89"/>
    <mergeCell ref="B84:B89"/>
    <mergeCell ref="A84:A89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studiów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Apolonia Walczyna</cp:lastModifiedBy>
  <cp:lastPrinted>2026-07-14T06:44:55Z</cp:lastPrinted>
  <dcterms:created xsi:type="dcterms:W3CDTF">2017-11-27T15:15:16Z</dcterms:created>
  <dcterms:modified xsi:type="dcterms:W3CDTF">2026-07-24T06:18:43Z</dcterms:modified>
</cp:coreProperties>
</file>