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_Dokumentacja kierunków\Dokumentacja kierunków - rok akademicki 2026-2027\Plany studiów\I rok - nabór 2026-2027\"/>
    </mc:Choice>
  </mc:AlternateContent>
  <bookViews>
    <workbookView xWindow="0" yWindow="0" windowWidth="23040" windowHeight="9192"/>
  </bookViews>
  <sheets>
    <sheet name="Plan studiów" sheetId="1" r:id="rId1"/>
  </sheets>
  <definedNames>
    <definedName name="_xlnm._FilterDatabase" localSheetId="0" hidden="1">'Plan studiów'!$A$3:$AC$121</definedName>
    <definedName name="_xlnm.Print_Area" localSheetId="0">'Plan studiów'!$A$1:$AC$114</definedName>
  </definedNames>
  <calcPr calcId="162913"/>
</workbook>
</file>

<file path=xl/calcChain.xml><?xml version="1.0" encoding="utf-8"?>
<calcChain xmlns="http://schemas.openxmlformats.org/spreadsheetml/2006/main">
  <c r="Q42" i="1" l="1"/>
  <c r="P42" i="1" s="1"/>
  <c r="R42" i="1" s="1"/>
  <c r="AB42" i="1"/>
  <c r="AA42" i="1" s="1"/>
  <c r="AC42" i="1" s="1"/>
  <c r="Q92" i="1" l="1"/>
  <c r="P92" i="1" s="1"/>
  <c r="AB19" i="1" l="1"/>
  <c r="AA19" i="1" s="1"/>
  <c r="AB101" i="1"/>
  <c r="AA101" i="1" s="1"/>
  <c r="AC101" i="1" s="1"/>
  <c r="AB10" i="1" l="1"/>
  <c r="AA10" i="1" s="1"/>
  <c r="AC10" i="1" s="1"/>
  <c r="Q10" i="1"/>
  <c r="R10" i="1" s="1"/>
  <c r="AB73" i="1" l="1"/>
  <c r="AA73" i="1" s="1"/>
  <c r="AC73" i="1" s="1"/>
  <c r="Q73" i="1"/>
  <c r="P73" i="1" s="1"/>
  <c r="R73" i="1" s="1"/>
  <c r="H4" i="1" l="1"/>
  <c r="I4" i="1"/>
  <c r="J4" i="1"/>
  <c r="K4" i="1"/>
  <c r="L4" i="1"/>
  <c r="M4" i="1"/>
  <c r="N4" i="1"/>
  <c r="O4" i="1"/>
  <c r="S4" i="1"/>
  <c r="T4" i="1"/>
  <c r="U4" i="1"/>
  <c r="V4" i="1"/>
  <c r="W4" i="1"/>
  <c r="X4" i="1"/>
  <c r="Y4" i="1"/>
  <c r="Z4" i="1"/>
  <c r="I23" i="1"/>
  <c r="J23" i="1"/>
  <c r="K23" i="1"/>
  <c r="L23" i="1"/>
  <c r="M23" i="1"/>
  <c r="N23" i="1"/>
  <c r="O23" i="1"/>
  <c r="S23" i="1"/>
  <c r="T23" i="1"/>
  <c r="U23" i="1"/>
  <c r="V23" i="1"/>
  <c r="W23" i="1"/>
  <c r="X23" i="1"/>
  <c r="Y23" i="1"/>
  <c r="Z23" i="1"/>
  <c r="H23" i="1"/>
  <c r="I40" i="1"/>
  <c r="J40" i="1"/>
  <c r="K40" i="1"/>
  <c r="L40" i="1"/>
  <c r="M40" i="1"/>
  <c r="N40" i="1"/>
  <c r="O40" i="1"/>
  <c r="S40" i="1"/>
  <c r="T40" i="1"/>
  <c r="U40" i="1"/>
  <c r="V40" i="1"/>
  <c r="W40" i="1"/>
  <c r="X40" i="1"/>
  <c r="Y40" i="1"/>
  <c r="Z40" i="1"/>
  <c r="H40" i="1"/>
  <c r="H67" i="1"/>
  <c r="I67" i="1"/>
  <c r="J67" i="1"/>
  <c r="K67" i="1"/>
  <c r="L67" i="1"/>
  <c r="M67" i="1"/>
  <c r="N67" i="1"/>
  <c r="O67" i="1"/>
  <c r="S67" i="1"/>
  <c r="T67" i="1"/>
  <c r="U67" i="1"/>
  <c r="V67" i="1"/>
  <c r="W67" i="1"/>
  <c r="X67" i="1"/>
  <c r="Y67" i="1"/>
  <c r="Z67" i="1"/>
  <c r="I90" i="1"/>
  <c r="J90" i="1"/>
  <c r="K90" i="1"/>
  <c r="L90" i="1"/>
  <c r="M90" i="1"/>
  <c r="N90" i="1"/>
  <c r="O90" i="1"/>
  <c r="S90" i="1"/>
  <c r="T90" i="1"/>
  <c r="U90" i="1"/>
  <c r="V90" i="1"/>
  <c r="W90" i="1"/>
  <c r="X90" i="1"/>
  <c r="Y90" i="1"/>
  <c r="Z90" i="1"/>
  <c r="I97" i="1"/>
  <c r="J97" i="1"/>
  <c r="K97" i="1"/>
  <c r="L97" i="1"/>
  <c r="M97" i="1"/>
  <c r="N97" i="1"/>
  <c r="O97" i="1"/>
  <c r="S97" i="1"/>
  <c r="T97" i="1"/>
  <c r="U97" i="1"/>
  <c r="V97" i="1"/>
  <c r="W97" i="1"/>
  <c r="X97" i="1"/>
  <c r="Y97" i="1"/>
  <c r="Z97" i="1"/>
  <c r="Q33" i="1"/>
  <c r="AB33" i="1"/>
  <c r="AA33" i="1" s="1"/>
  <c r="AC33" i="1" s="1"/>
  <c r="H90" i="1"/>
  <c r="P33" i="1" l="1"/>
  <c r="R33" i="1" s="1"/>
  <c r="Q72" i="1"/>
  <c r="P72" i="1" s="1"/>
  <c r="R72" i="1" s="1"/>
  <c r="AB72" i="1"/>
  <c r="AA72" i="1" s="1"/>
  <c r="AC72" i="1" s="1"/>
  <c r="AB49" i="1"/>
  <c r="AA49" i="1" s="1"/>
  <c r="AC49" i="1" s="1"/>
  <c r="Q49" i="1"/>
  <c r="P49" i="1" s="1"/>
  <c r="R49" i="1" s="1"/>
  <c r="Q32" i="1" l="1"/>
  <c r="AB32" i="1"/>
  <c r="AA32" i="1" s="1"/>
  <c r="AC32" i="1" s="1"/>
  <c r="P32" i="1" l="1"/>
  <c r="R32" i="1" s="1"/>
  <c r="AB64" i="1"/>
  <c r="AA64" i="1" s="1"/>
  <c r="AC64" i="1" s="1"/>
  <c r="Q64" i="1"/>
  <c r="P64" i="1" s="1"/>
  <c r="R64" i="1" s="1"/>
  <c r="AB61" i="1"/>
  <c r="AA61" i="1" s="1"/>
  <c r="AC61" i="1" s="1"/>
  <c r="Q61" i="1"/>
  <c r="P61" i="1" s="1"/>
  <c r="R61" i="1" s="1"/>
  <c r="AB60" i="1"/>
  <c r="AA60" i="1" s="1"/>
  <c r="AC60" i="1" s="1"/>
  <c r="Q60" i="1"/>
  <c r="P60" i="1" s="1"/>
  <c r="R60" i="1" s="1"/>
  <c r="AB48" i="1" l="1"/>
  <c r="AA48" i="1" s="1"/>
  <c r="AC48" i="1" s="1"/>
  <c r="Q48" i="1"/>
  <c r="P48" i="1" s="1"/>
  <c r="R48" i="1" s="1"/>
  <c r="AB44" i="1"/>
  <c r="AA44" i="1" s="1"/>
  <c r="AC44" i="1" s="1"/>
  <c r="AB45" i="1"/>
  <c r="AA45" i="1" s="1"/>
  <c r="AC45" i="1" s="1"/>
  <c r="AB47" i="1"/>
  <c r="AA47" i="1" s="1"/>
  <c r="AC47" i="1" s="1"/>
  <c r="Q44" i="1"/>
  <c r="P44" i="1" s="1"/>
  <c r="R44" i="1" s="1"/>
  <c r="Q45" i="1"/>
  <c r="P45" i="1" s="1"/>
  <c r="R45" i="1" s="1"/>
  <c r="Q47" i="1"/>
  <c r="P47" i="1" s="1"/>
  <c r="R47" i="1" s="1"/>
  <c r="AB22" i="1"/>
  <c r="AA22" i="1" s="1"/>
  <c r="AC22" i="1" s="1"/>
  <c r="Q22" i="1"/>
  <c r="P22" i="1" s="1"/>
  <c r="R22" i="1" s="1"/>
  <c r="AB37" i="1"/>
  <c r="AA37" i="1" s="1"/>
  <c r="AC37" i="1" s="1"/>
  <c r="Q37" i="1"/>
  <c r="P37" i="1" s="1"/>
  <c r="R37" i="1" s="1"/>
  <c r="AB36" i="1"/>
  <c r="AA36" i="1" s="1"/>
  <c r="AC36" i="1" s="1"/>
  <c r="Q36" i="1"/>
  <c r="P36" i="1" s="1"/>
  <c r="R36" i="1" s="1"/>
  <c r="AB35" i="1"/>
  <c r="AA35" i="1" s="1"/>
  <c r="AC35" i="1" s="1"/>
  <c r="Q35" i="1"/>
  <c r="P35" i="1" s="1"/>
  <c r="R35" i="1" s="1"/>
  <c r="AB34" i="1"/>
  <c r="AA34" i="1" s="1"/>
  <c r="AC34" i="1" s="1"/>
  <c r="Q34" i="1"/>
  <c r="P34" i="1" s="1"/>
  <c r="R34" i="1" s="1"/>
  <c r="Q28" i="1" l="1"/>
  <c r="P28" i="1" s="1"/>
  <c r="R28" i="1" s="1"/>
  <c r="AB28" i="1"/>
  <c r="AA28" i="1" s="1"/>
  <c r="AC28" i="1" s="1"/>
  <c r="Q29" i="1"/>
  <c r="P29" i="1" s="1"/>
  <c r="R29" i="1" s="1"/>
  <c r="AB29" i="1"/>
  <c r="AA29" i="1" s="1"/>
  <c r="AC29" i="1" s="1"/>
  <c r="Q30" i="1"/>
  <c r="P30" i="1" s="1"/>
  <c r="R30" i="1" s="1"/>
  <c r="AB30" i="1"/>
  <c r="AA30" i="1" s="1"/>
  <c r="AC30" i="1" s="1"/>
  <c r="Q31" i="1"/>
  <c r="P31" i="1" s="1"/>
  <c r="R31" i="1" s="1"/>
  <c r="AB31" i="1"/>
  <c r="AA31" i="1" s="1"/>
  <c r="AC31" i="1" s="1"/>
  <c r="Q46" i="1"/>
  <c r="P46" i="1" s="1"/>
  <c r="R46" i="1" s="1"/>
  <c r="AB46" i="1"/>
  <c r="AA46" i="1" s="1"/>
  <c r="AC46" i="1" s="1"/>
  <c r="AB80" i="1" l="1"/>
  <c r="AA80" i="1" s="1"/>
  <c r="AC80" i="1" s="1"/>
  <c r="Q80" i="1"/>
  <c r="P80" i="1" s="1"/>
  <c r="R80" i="1" s="1"/>
  <c r="AB74" i="1" l="1"/>
  <c r="AA74" i="1" s="1"/>
  <c r="AC74" i="1" s="1"/>
  <c r="Q74" i="1"/>
  <c r="P74" i="1" s="1"/>
  <c r="R74" i="1" s="1"/>
  <c r="H97" i="1" l="1"/>
  <c r="AB83" i="1"/>
  <c r="AA83" i="1" s="1"/>
  <c r="AC83" i="1" s="1"/>
  <c r="AB84" i="1"/>
  <c r="AA84" i="1" s="1"/>
  <c r="AC84" i="1" s="1"/>
  <c r="AB65" i="1"/>
  <c r="AA65" i="1" s="1"/>
  <c r="AC65" i="1" s="1"/>
  <c r="AB85" i="1"/>
  <c r="AA85" i="1" s="1"/>
  <c r="AC85" i="1" s="1"/>
  <c r="Q83" i="1"/>
  <c r="P83" i="1" s="1"/>
  <c r="R83" i="1" s="1"/>
  <c r="Q84" i="1"/>
  <c r="P84" i="1" s="1"/>
  <c r="R84" i="1" s="1"/>
  <c r="Q65" i="1"/>
  <c r="P65" i="1" s="1"/>
  <c r="R65" i="1" s="1"/>
  <c r="Q85" i="1"/>
  <c r="P85" i="1" s="1"/>
  <c r="R85" i="1" s="1"/>
  <c r="AB59" i="1" l="1"/>
  <c r="AA59" i="1" s="1"/>
  <c r="AC59" i="1" s="1"/>
  <c r="AB62" i="1"/>
  <c r="AA62" i="1" s="1"/>
  <c r="AC62" i="1" s="1"/>
  <c r="AB63" i="1"/>
  <c r="AA63" i="1" s="1"/>
  <c r="AC63" i="1" s="1"/>
  <c r="AB88" i="1"/>
  <c r="AA88" i="1" s="1"/>
  <c r="AC88" i="1" s="1"/>
  <c r="AB66" i="1"/>
  <c r="AA66" i="1" s="1"/>
  <c r="AC66" i="1" s="1"/>
  <c r="Q59" i="1"/>
  <c r="P59" i="1" s="1"/>
  <c r="R59" i="1" s="1"/>
  <c r="Q62" i="1"/>
  <c r="P62" i="1" s="1"/>
  <c r="R62" i="1" s="1"/>
  <c r="Q63" i="1"/>
  <c r="P63" i="1" s="1"/>
  <c r="R63" i="1" s="1"/>
  <c r="Q88" i="1"/>
  <c r="P88" i="1" s="1"/>
  <c r="R88" i="1" s="1"/>
  <c r="Q66" i="1"/>
  <c r="P66" i="1" s="1"/>
  <c r="R66" i="1" s="1"/>
  <c r="AB103" i="1" l="1"/>
  <c r="AA103" i="1" s="1"/>
  <c r="AC103" i="1" s="1"/>
  <c r="Q103" i="1"/>
  <c r="P103" i="1" s="1"/>
  <c r="R103" i="1" s="1"/>
  <c r="Q101" i="1"/>
  <c r="P101" i="1" s="1"/>
  <c r="R101" i="1" s="1"/>
  <c r="AB20" i="1" l="1"/>
  <c r="AA20" i="1" s="1"/>
  <c r="AC20" i="1" s="1"/>
  <c r="Q20" i="1"/>
  <c r="P20" i="1" s="1"/>
  <c r="R20" i="1" s="1"/>
  <c r="AB38" i="1"/>
  <c r="AA38" i="1" s="1"/>
  <c r="AC38" i="1" s="1"/>
  <c r="Q38" i="1"/>
  <c r="P38" i="1" s="1"/>
  <c r="R38" i="1" s="1"/>
  <c r="AB21" i="1"/>
  <c r="AA21" i="1" s="1"/>
  <c r="AC21" i="1" s="1"/>
  <c r="Q21" i="1"/>
  <c r="P21" i="1" s="1"/>
  <c r="R21" i="1" s="1"/>
  <c r="AB17" i="1" l="1"/>
  <c r="AA17" i="1" s="1"/>
  <c r="AC17" i="1" s="1"/>
  <c r="AB14" i="1"/>
  <c r="AA14" i="1" s="1"/>
  <c r="AC14" i="1" s="1"/>
  <c r="AB15" i="1"/>
  <c r="AA15" i="1" s="1"/>
  <c r="AC15" i="1" s="1"/>
  <c r="AB18" i="1"/>
  <c r="AA18" i="1" s="1"/>
  <c r="AC18" i="1" s="1"/>
  <c r="AB16" i="1"/>
  <c r="AA16" i="1" s="1"/>
  <c r="AC16" i="1" s="1"/>
  <c r="AB12" i="1"/>
  <c r="AA12" i="1" s="1"/>
  <c r="AC12" i="1" s="1"/>
  <c r="AB6" i="1"/>
  <c r="AB5" i="1"/>
  <c r="AA5" i="1" s="1"/>
  <c r="AC5" i="1" s="1"/>
  <c r="Q100" i="1"/>
  <c r="P100" i="1" s="1"/>
  <c r="Q43" i="1"/>
  <c r="P43" i="1" s="1"/>
  <c r="Q24" i="1"/>
  <c r="Q25" i="1"/>
  <c r="P25" i="1" s="1"/>
  <c r="Q26" i="1"/>
  <c r="P26" i="1" s="1"/>
  <c r="Q27" i="1"/>
  <c r="P24" i="1" l="1"/>
  <c r="AB96" i="1"/>
  <c r="AA96" i="1" s="1"/>
  <c r="AC96" i="1" s="1"/>
  <c r="Q96" i="1"/>
  <c r="P96" i="1" s="1"/>
  <c r="R96" i="1" s="1"/>
  <c r="AB95" i="1"/>
  <c r="AA95" i="1" s="1"/>
  <c r="AC95" i="1" s="1"/>
  <c r="Q95" i="1"/>
  <c r="P95" i="1" s="1"/>
  <c r="R95" i="1" s="1"/>
  <c r="AB94" i="1"/>
  <c r="AA94" i="1" s="1"/>
  <c r="AC94" i="1" s="1"/>
  <c r="Q94" i="1"/>
  <c r="P94" i="1" s="1"/>
  <c r="R94" i="1" s="1"/>
  <c r="AB93" i="1"/>
  <c r="Q93" i="1"/>
  <c r="AB89" i="1"/>
  <c r="AA89" i="1" s="1"/>
  <c r="AC89" i="1" s="1"/>
  <c r="Q89" i="1"/>
  <c r="P89" i="1" s="1"/>
  <c r="R89" i="1" s="1"/>
  <c r="AB87" i="1"/>
  <c r="AA87" i="1" s="1"/>
  <c r="AC87" i="1" s="1"/>
  <c r="Q87" i="1"/>
  <c r="P87" i="1" s="1"/>
  <c r="R87" i="1" s="1"/>
  <c r="AB86" i="1"/>
  <c r="AA86" i="1" s="1"/>
  <c r="AC86" i="1" s="1"/>
  <c r="Q86" i="1"/>
  <c r="P86" i="1" s="1"/>
  <c r="R86" i="1" s="1"/>
  <c r="AB82" i="1"/>
  <c r="AA82" i="1" s="1"/>
  <c r="AC82" i="1" s="1"/>
  <c r="Q82" i="1"/>
  <c r="P82" i="1" s="1"/>
  <c r="R82" i="1" s="1"/>
  <c r="AB81" i="1"/>
  <c r="AA81" i="1" s="1"/>
  <c r="AC81" i="1" s="1"/>
  <c r="Q81" i="1"/>
  <c r="P81" i="1" s="1"/>
  <c r="R81" i="1" s="1"/>
  <c r="AB79" i="1"/>
  <c r="AA79" i="1" s="1"/>
  <c r="AC79" i="1" s="1"/>
  <c r="Q79" i="1"/>
  <c r="P79" i="1" s="1"/>
  <c r="R79" i="1" s="1"/>
  <c r="AB78" i="1"/>
  <c r="AA78" i="1" s="1"/>
  <c r="AC78" i="1" s="1"/>
  <c r="Q78" i="1"/>
  <c r="P78" i="1" s="1"/>
  <c r="R78" i="1" s="1"/>
  <c r="AB77" i="1"/>
  <c r="AA77" i="1" s="1"/>
  <c r="AC77" i="1" s="1"/>
  <c r="Q77" i="1"/>
  <c r="P77" i="1" s="1"/>
  <c r="R77" i="1" s="1"/>
  <c r="AB76" i="1"/>
  <c r="AA76" i="1" s="1"/>
  <c r="AC76" i="1" s="1"/>
  <c r="Q76" i="1"/>
  <c r="P76" i="1" s="1"/>
  <c r="R76" i="1" s="1"/>
  <c r="AB75" i="1"/>
  <c r="AA75" i="1" s="1"/>
  <c r="AC75" i="1" s="1"/>
  <c r="Q75" i="1"/>
  <c r="P75" i="1" s="1"/>
  <c r="R75" i="1" s="1"/>
  <c r="AB58" i="1"/>
  <c r="AA58" i="1" s="1"/>
  <c r="AC58" i="1" s="1"/>
  <c r="Q58" i="1"/>
  <c r="P58" i="1" s="1"/>
  <c r="R58" i="1" s="1"/>
  <c r="AB57" i="1"/>
  <c r="AA57" i="1" s="1"/>
  <c r="AC57" i="1" s="1"/>
  <c r="Q57" i="1"/>
  <c r="P57" i="1" s="1"/>
  <c r="R57" i="1" s="1"/>
  <c r="AB56" i="1"/>
  <c r="AA56" i="1" s="1"/>
  <c r="AC56" i="1" s="1"/>
  <c r="Q56" i="1"/>
  <c r="P56" i="1" s="1"/>
  <c r="R56" i="1" s="1"/>
  <c r="AB55" i="1"/>
  <c r="AA55" i="1" s="1"/>
  <c r="AC55" i="1" s="1"/>
  <c r="Q55" i="1"/>
  <c r="P55" i="1" s="1"/>
  <c r="R55" i="1" s="1"/>
  <c r="AB54" i="1"/>
  <c r="AA54" i="1" s="1"/>
  <c r="AC54" i="1" s="1"/>
  <c r="Q54" i="1"/>
  <c r="P54" i="1" s="1"/>
  <c r="R54" i="1" s="1"/>
  <c r="AB53" i="1"/>
  <c r="AA53" i="1" s="1"/>
  <c r="AC53" i="1" s="1"/>
  <c r="Q53" i="1"/>
  <c r="P53" i="1" s="1"/>
  <c r="R53" i="1" s="1"/>
  <c r="AB52" i="1"/>
  <c r="AA52" i="1" s="1"/>
  <c r="AC52" i="1" s="1"/>
  <c r="Q52" i="1"/>
  <c r="P52" i="1" s="1"/>
  <c r="R52" i="1" s="1"/>
  <c r="AB102" i="1"/>
  <c r="Q102" i="1"/>
  <c r="P102" i="1" s="1"/>
  <c r="R102" i="1" s="1"/>
  <c r="AB92" i="1"/>
  <c r="AA92" i="1" s="1"/>
  <c r="AA102" i="1" l="1"/>
  <c r="AC102" i="1" s="1"/>
  <c r="R92" i="1"/>
  <c r="AC92" i="1"/>
  <c r="P93" i="1"/>
  <c r="AA93" i="1"/>
  <c r="Q5" i="1"/>
  <c r="P5" i="1" s="1"/>
  <c r="R5" i="1" s="1"/>
  <c r="Q6" i="1"/>
  <c r="R6" i="1"/>
  <c r="Q7" i="1"/>
  <c r="P7" i="1" s="1"/>
  <c r="R7" i="1" s="1"/>
  <c r="Q8" i="1"/>
  <c r="P8" i="1" s="1"/>
  <c r="R8" i="1" s="1"/>
  <c r="Q9" i="1"/>
  <c r="P9" i="1" s="1"/>
  <c r="R9" i="1" s="1"/>
  <c r="Q19" i="1"/>
  <c r="P19" i="1" s="1"/>
  <c r="R19" i="1" s="1"/>
  <c r="Q11" i="1"/>
  <c r="P11" i="1" s="1"/>
  <c r="R11" i="1" s="1"/>
  <c r="Q12" i="1"/>
  <c r="P12" i="1" s="1"/>
  <c r="R12" i="1" s="1"/>
  <c r="Q13" i="1"/>
  <c r="P13" i="1" s="1"/>
  <c r="R13" i="1" s="1"/>
  <c r="Q16" i="1"/>
  <c r="P16" i="1" s="1"/>
  <c r="R16" i="1" s="1"/>
  <c r="Q17" i="1"/>
  <c r="P17" i="1" s="1"/>
  <c r="R17" i="1" s="1"/>
  <c r="Q14" i="1"/>
  <c r="P14" i="1" s="1"/>
  <c r="R14" i="1" s="1"/>
  <c r="Q15" i="1"/>
  <c r="P15" i="1" s="1"/>
  <c r="R15" i="1" s="1"/>
  <c r="Q18" i="1"/>
  <c r="P18" i="1" s="1"/>
  <c r="R18" i="1" s="1"/>
  <c r="R24" i="1"/>
  <c r="R25" i="1"/>
  <c r="R26" i="1"/>
  <c r="R27" i="1"/>
  <c r="Q39" i="1"/>
  <c r="Q50" i="1"/>
  <c r="P50" i="1" s="1"/>
  <c r="R50" i="1" s="1"/>
  <c r="Q51" i="1"/>
  <c r="P51" i="1" s="1"/>
  <c r="R51" i="1" s="1"/>
  <c r="Q41" i="1"/>
  <c r="R43" i="1"/>
  <c r="Q68" i="1"/>
  <c r="Q69" i="1"/>
  <c r="P69" i="1" s="1"/>
  <c r="R69" i="1" s="1"/>
  <c r="Q70" i="1"/>
  <c r="P70" i="1" s="1"/>
  <c r="R70" i="1" s="1"/>
  <c r="Q71" i="1"/>
  <c r="P71" i="1" s="1"/>
  <c r="R71" i="1" s="1"/>
  <c r="Q91" i="1"/>
  <c r="P91" i="1" s="1"/>
  <c r="R91" i="1" s="1"/>
  <c r="Q98" i="1"/>
  <c r="Q99" i="1"/>
  <c r="P99" i="1" s="1"/>
  <c r="R100" i="1"/>
  <c r="R99" i="1" l="1"/>
  <c r="Q40" i="1"/>
  <c r="Q97" i="1"/>
  <c r="Q4" i="1"/>
  <c r="P39" i="1"/>
  <c r="Q23" i="1"/>
  <c r="Q67" i="1"/>
  <c r="Q90" i="1"/>
  <c r="P90" i="1"/>
  <c r="P68" i="1"/>
  <c r="P67" i="1" s="1"/>
  <c r="AC93" i="1"/>
  <c r="R93" i="1"/>
  <c r="P98" i="1"/>
  <c r="P97" i="1" s="1"/>
  <c r="P41" i="1"/>
  <c r="P40" i="1" s="1"/>
  <c r="P4" i="1"/>
  <c r="M104" i="1"/>
  <c r="K104" i="1"/>
  <c r="I104" i="1"/>
  <c r="H104" i="1"/>
  <c r="O104" i="1"/>
  <c r="N104" i="1"/>
  <c r="L104" i="1"/>
  <c r="J104" i="1"/>
  <c r="AB9" i="1"/>
  <c r="AA9" i="1" s="1"/>
  <c r="AC9" i="1" s="1"/>
  <c r="AC6" i="1"/>
  <c r="AC19" i="1"/>
  <c r="AB99" i="1"/>
  <c r="AA99" i="1" s="1"/>
  <c r="AB100" i="1"/>
  <c r="AA100" i="1" s="1"/>
  <c r="AC100" i="1" s="1"/>
  <c r="AB98" i="1"/>
  <c r="AB91" i="1"/>
  <c r="AA91" i="1" s="1"/>
  <c r="AC91" i="1" s="1"/>
  <c r="AB69" i="1"/>
  <c r="AA69" i="1" s="1"/>
  <c r="AC69" i="1" s="1"/>
  <c r="AB70" i="1"/>
  <c r="AA70" i="1" s="1"/>
  <c r="AC70" i="1" s="1"/>
  <c r="AB71" i="1"/>
  <c r="AA71" i="1" s="1"/>
  <c r="AC71" i="1" s="1"/>
  <c r="AB68" i="1"/>
  <c r="AB43" i="1"/>
  <c r="AA43" i="1" s="1"/>
  <c r="AC43" i="1" s="1"/>
  <c r="AB41" i="1"/>
  <c r="AB50" i="1"/>
  <c r="AA50" i="1" s="1"/>
  <c r="AC50" i="1" s="1"/>
  <c r="AB51" i="1"/>
  <c r="AA51" i="1" s="1"/>
  <c r="AC51" i="1" s="1"/>
  <c r="AB25" i="1"/>
  <c r="AA25" i="1" s="1"/>
  <c r="AC25" i="1" s="1"/>
  <c r="AB26" i="1"/>
  <c r="AA26" i="1" s="1"/>
  <c r="AC26" i="1" s="1"/>
  <c r="AB27" i="1"/>
  <c r="AC27" i="1" s="1"/>
  <c r="AB39" i="1"/>
  <c r="AA39" i="1" s="1"/>
  <c r="AC39" i="1" s="1"/>
  <c r="AB24" i="1"/>
  <c r="AB13" i="1"/>
  <c r="AA13" i="1" s="1"/>
  <c r="AC13" i="1" s="1"/>
  <c r="AB11" i="1"/>
  <c r="AA11" i="1" s="1"/>
  <c r="AC11" i="1" s="1"/>
  <c r="AB8" i="1"/>
  <c r="AA8" i="1" s="1"/>
  <c r="AC8" i="1" s="1"/>
  <c r="AB7" i="1"/>
  <c r="AC99" i="1" l="1"/>
  <c r="AB67" i="1"/>
  <c r="AB40" i="1"/>
  <c r="AB4" i="1"/>
  <c r="AB97" i="1"/>
  <c r="AB23" i="1"/>
  <c r="R39" i="1"/>
  <c r="R23" i="1" s="1"/>
  <c r="P23" i="1"/>
  <c r="AB90" i="1"/>
  <c r="R90" i="1"/>
  <c r="Q104" i="1"/>
  <c r="O105" i="1" s="1"/>
  <c r="AA7" i="1"/>
  <c r="AA4" i="1" s="1"/>
  <c r="AA41" i="1"/>
  <c r="AA40" i="1" s="1"/>
  <c r="R4" i="1"/>
  <c r="R68" i="1"/>
  <c r="R67" i="1" s="1"/>
  <c r="AA24" i="1"/>
  <c r="AA23" i="1" s="1"/>
  <c r="AA68" i="1"/>
  <c r="AA67" i="1" s="1"/>
  <c r="AA90" i="1"/>
  <c r="AA98" i="1"/>
  <c r="AA97" i="1" s="1"/>
  <c r="R41" i="1"/>
  <c r="R40" i="1" s="1"/>
  <c r="R98" i="1"/>
  <c r="R97" i="1" s="1"/>
  <c r="U104" i="1"/>
  <c r="S104" i="1"/>
  <c r="X104" i="1"/>
  <c r="Y104" i="1"/>
  <c r="T104" i="1"/>
  <c r="V104" i="1"/>
  <c r="Z104" i="1"/>
  <c r="W104" i="1"/>
  <c r="R104" i="1" l="1"/>
  <c r="AC24" i="1"/>
  <c r="AC23" i="1" s="1"/>
  <c r="AC41" i="1"/>
  <c r="AC40" i="1" s="1"/>
  <c r="AC98" i="1"/>
  <c r="AC97" i="1" s="1"/>
  <c r="AC90" i="1"/>
  <c r="AC68" i="1"/>
  <c r="AC67" i="1" s="1"/>
  <c r="P104" i="1"/>
  <c r="AC7" i="1"/>
  <c r="AC4" i="1" s="1"/>
  <c r="AB104" i="1"/>
  <c r="U105" i="1" s="1"/>
  <c r="N105" i="1"/>
  <c r="J105" i="1"/>
  <c r="M105" i="1"/>
  <c r="K105" i="1"/>
  <c r="L105" i="1"/>
  <c r="I105" i="1"/>
  <c r="AC104" i="1" l="1"/>
  <c r="AA104" i="1"/>
  <c r="Z105" i="1"/>
  <c r="W105" i="1"/>
  <c r="Q105" i="1"/>
  <c r="V105" i="1"/>
  <c r="Y105" i="1"/>
  <c r="T105" i="1"/>
  <c r="X105" i="1"/>
  <c r="AB105" i="1" l="1"/>
</calcChain>
</file>

<file path=xl/sharedStrings.xml><?xml version="1.0" encoding="utf-8"?>
<sst xmlns="http://schemas.openxmlformats.org/spreadsheetml/2006/main" count="479" uniqueCount="189">
  <si>
    <t>Numer i nazwa modułu</t>
  </si>
  <si>
    <t>Elementy modułu</t>
  </si>
  <si>
    <t>M1. Wprowadzenie do studiowania</t>
  </si>
  <si>
    <t>M2. Kompetencje osobowościowe i społeczne cz.1.</t>
  </si>
  <si>
    <t>M5. Kompetencje osobowościowe i społeczne cz.2.</t>
  </si>
  <si>
    <t>Opis modułu</t>
  </si>
  <si>
    <t xml:space="preserve">Semestr 1 </t>
  </si>
  <si>
    <t>Semestr 2</t>
  </si>
  <si>
    <t>Semestr 3</t>
  </si>
  <si>
    <t>Semestr 4</t>
  </si>
  <si>
    <t>Semestr 5</t>
  </si>
  <si>
    <t>Semestr 6</t>
  </si>
  <si>
    <t>LEGENDA</t>
  </si>
  <si>
    <t>specjalności do wyboru</t>
  </si>
  <si>
    <t>ECTS</t>
  </si>
  <si>
    <t>w</t>
  </si>
  <si>
    <t>ćw</t>
  </si>
  <si>
    <t>lab</t>
  </si>
  <si>
    <t>proj</t>
  </si>
  <si>
    <t>war</t>
  </si>
  <si>
    <t>sem</t>
  </si>
  <si>
    <t>Semestr 1</t>
  </si>
  <si>
    <t>Forma zaliczenia przedmiotu</t>
  </si>
  <si>
    <t>E</t>
  </si>
  <si>
    <t>egzamin</t>
  </si>
  <si>
    <t>zaliczenie na ocenę</t>
  </si>
  <si>
    <t>Z/O</t>
  </si>
  <si>
    <t>Inne</t>
  </si>
  <si>
    <t>Prawo międzynarodowe publiczne - wykład</t>
  </si>
  <si>
    <t>Międzynarodowa ochrona praw człowieka - projekt</t>
  </si>
  <si>
    <t>Zarządzanie granicą państwa - wykład</t>
  </si>
  <si>
    <t>Zarządzanie granicą państwa - ćwiczenia</t>
  </si>
  <si>
    <t>Samokształcenie</t>
  </si>
  <si>
    <t>Wymiar godzin przedmiotu razem</t>
  </si>
  <si>
    <t>Wymiar godzin z udziałem nauczyciela</t>
  </si>
  <si>
    <t>zaliczenie bez oceny</t>
  </si>
  <si>
    <t>Ekonomia - ćwiczenia</t>
  </si>
  <si>
    <t>Kierunkowy</t>
  </si>
  <si>
    <t>Kierunkowy/Praktyczny</t>
  </si>
  <si>
    <t>Praktyczny</t>
  </si>
  <si>
    <t>Z</t>
  </si>
  <si>
    <t>Do wyboru</t>
  </si>
  <si>
    <t>Praktyka zawodowa cz. 1</t>
  </si>
  <si>
    <t>Praktyka zawodowa cz. 2</t>
  </si>
  <si>
    <t>Dyscyplina</t>
  </si>
  <si>
    <t>P</t>
  </si>
  <si>
    <t>A</t>
  </si>
  <si>
    <t>nauki o polityce i administracji</t>
  </si>
  <si>
    <t>nauki prawne</t>
  </si>
  <si>
    <t>Ogólnouczelniany</t>
  </si>
  <si>
    <t>Ogólnouczelniany/Do wyboru/Praktyczny</t>
  </si>
  <si>
    <t>Do wyboru/Praktyczny</t>
  </si>
  <si>
    <t>Kierunkowy/Do wyboru</t>
  </si>
  <si>
    <t>Rodzaj przedmiotu: ogólnouczelniany, międzykierunkowy, kierunkowy, praktyczny, do wyboru</t>
  </si>
  <si>
    <t>Ogólnouczelniany/Kierunkowy/Praktyczny</t>
  </si>
  <si>
    <t>Ochrona danych osobowych - wykład</t>
  </si>
  <si>
    <t>BHP - wykład</t>
  </si>
  <si>
    <t>Ekonomia - wykład</t>
  </si>
  <si>
    <t>WF - ćwiczenia</t>
  </si>
  <si>
    <t>Technologie informacyjne - laboratorium</t>
  </si>
  <si>
    <t>Doktryna państwa i prawa - wykład</t>
  </si>
  <si>
    <t>Ustroje państw współczesnych - wykład</t>
  </si>
  <si>
    <t>Międzynarodowa ochrona praw człowieka - wykład</t>
  </si>
  <si>
    <t>Ochrona własności intelektualnej - wykład</t>
  </si>
  <si>
    <t>Polityka migracyjna i azylowa RP - wykład</t>
  </si>
  <si>
    <t>Sposoby nabycia obywatelstwa RP - projekt</t>
  </si>
  <si>
    <t>Polityka migracyjna i azylowa UE - wykład</t>
  </si>
  <si>
    <t>Instytucje i organy ochrony zewnętrznej granicy UE - wykład</t>
  </si>
  <si>
    <t>Instytucje i organy ochrony zewnętrznej granicy UE -  ćwiczenia</t>
  </si>
  <si>
    <t>Studia stacjonarne</t>
  </si>
  <si>
    <t>Studia niestacjonarne</t>
  </si>
  <si>
    <t>Filozofia z etyką - wykład</t>
  </si>
  <si>
    <t>Status cudzoziemca w RP - ćwiczenia</t>
  </si>
  <si>
    <t>Moduł pogłębia wiedzę i umiejętności w zakresie metod i technik badawczych oraz opracowania danych pozyskanych z badań.</t>
  </si>
  <si>
    <t>Mobilność, migracje - zmiana społeczna - wykład</t>
  </si>
  <si>
    <t>M4. Państwo, prawo, polityka</t>
  </si>
  <si>
    <t xml:space="preserve">Moduł rozwija kompetencje językowe, sprawność fizyczną oraz umiejętność zastosowania technologii informacyjnych w pracy. Moduł wprowadza do zagadnień związanych z ekonomią. </t>
  </si>
  <si>
    <t>Techniki rozwoju kreatywności – warsztat</t>
  </si>
  <si>
    <t>Podstawy teorii bezpieczeństwa - wykład</t>
  </si>
  <si>
    <t>Podstawy teorii bezpieczeństwa - ćwiczenia</t>
  </si>
  <si>
    <t>Załacznik nr 2 do Programu studiów - Plan studiów dla kierunku Bezpieczeństwo wewnętrzne (nabór 2026/2027)</t>
  </si>
  <si>
    <t>Bezpieczeństwo państwa - wykład</t>
  </si>
  <si>
    <t>Bezpieczeństwo państwa - ćwiczenia</t>
  </si>
  <si>
    <t>Systemy i instytucje bezpieczeństwa wewnętrznego - ćwiczenia</t>
  </si>
  <si>
    <t>Systemy i instytucje bezpieczeństwa wewnętrznego - wykład</t>
  </si>
  <si>
    <t>Prawo administracyjne - część ogólna - wykład</t>
  </si>
  <si>
    <t>Prawo administracyjne - część ogólna - warsztat</t>
  </si>
  <si>
    <t>Prawo cywilne. Część ogólna z umowami w administracji - warsztat</t>
  </si>
  <si>
    <t>Główne konflikty współczesnego świata - wykład</t>
  </si>
  <si>
    <t>Główne konflikty współczesnego świata - ćwiczenia</t>
  </si>
  <si>
    <t>Bezpieczeństwo społeczne - wykład</t>
  </si>
  <si>
    <t>B</t>
  </si>
  <si>
    <t>Podstawy bezpieczeństwa informacji i cyberbezpieczeństwa - laboratorium</t>
  </si>
  <si>
    <t>M3. Wprowadzenie do bezpieczeństwa wewnętrznego</t>
  </si>
  <si>
    <t>M6. Bezpieczeństwo wewnętrzne cz. 1</t>
  </si>
  <si>
    <t>Instytucje bezpieczeństwa granicznego - wykład</t>
  </si>
  <si>
    <t>Instytucje bezpieczeństwa granicznego - ćwiczenia</t>
  </si>
  <si>
    <t>Zagrożenia bezpieczeństwa w rejonie transgranicznym - wykład</t>
  </si>
  <si>
    <t>Zagrożenia bezpieczeństwa w rejonie transgranicznym - projekt</t>
  </si>
  <si>
    <t>Geografia polityczna - wykład</t>
  </si>
  <si>
    <t>Geografia polityczna - ćwiczenia</t>
  </si>
  <si>
    <t>Podstawy prawa i procedur celnych - wykład</t>
  </si>
  <si>
    <t>Zarządzanie kryzysowe - wykład</t>
  </si>
  <si>
    <t>Zarządzanie kryzysowe - ćwiczenia</t>
  </si>
  <si>
    <t>System zarządzania kryzysowego w Polsce i UE - wykład</t>
  </si>
  <si>
    <t>Bezpieczeństwo publiczne i obrona cywilna   - projekt</t>
  </si>
  <si>
    <t>Psychologia kryzysu i zachowań tłumu - ćwiczenia</t>
  </si>
  <si>
    <t>Ratownictwo i działania interwencyjne służb - wykład</t>
  </si>
  <si>
    <t>Ratownictwo i działania interwencyjne służb - ćwiczenia</t>
  </si>
  <si>
    <t>Infrastruktura krytyczna i jej ochrona - wykład</t>
  </si>
  <si>
    <t>Infrastruktura krytyczna i jej ochrona - ćwiczenia</t>
  </si>
  <si>
    <t>Bezpieczeństwo informacyjne w sytuacjach kryzysowych - ćwiczenia</t>
  </si>
  <si>
    <t>Negocjacje i rozwiązywanie konfliktów - ćwiczenia</t>
  </si>
  <si>
    <t>Wprowadzenie do ochrony osób, mienia, obiektów i obszarów - wykład</t>
  </si>
  <si>
    <t>Podstawy kryminologii i kryminalistyki - wykład</t>
  </si>
  <si>
    <t>Podstawy kryminologii i kryminalistyki - ćwiczenia</t>
  </si>
  <si>
    <t>Pomoc humanitarna - wykład</t>
  </si>
  <si>
    <t>Pomoc humanitarna - projekt</t>
  </si>
  <si>
    <t>Zwalczanie przestępczości - wykład</t>
  </si>
  <si>
    <t>Zwalczanie przestępczości - ćwiczenia</t>
  </si>
  <si>
    <t>Etyka zawodowa funkcjonariusza publicznego - ćwiczenia</t>
  </si>
  <si>
    <t>Pierwsza pomoc przedmedyczna - warsztat</t>
  </si>
  <si>
    <t>Uwarunkowania bezpieczeństwa społeczności lokalnych - projekt</t>
  </si>
  <si>
    <t>Metody wczesnego wykrywania zagrożeń - ćwiczenia</t>
  </si>
  <si>
    <t>Komunikacja kryzysowa - ćwiczenia</t>
  </si>
  <si>
    <t xml:space="preserve">Moduł wprowadza studenta w problematykę bezpieczeństwa wewnętrznego państwa, łącząc ujęcie teoretyczne z analizą praktycznych rozwiązań instytucjonalnych. Obejmuje podstawowe koncepcje i teorie bezpieczeństwa, zagadnienia bezpieczeństwa państwa oraz funkcjonowanie systemów i instytucji odpowiedzialnych za bezpieczeństwo wewnętrzne. Dzięki realizacji modułu student zdobywa wiedzę pozwalającą rozumieć współczesne zagrożenia, mechanizmy ich identyfikacji oraz sposoby reagowania na nie na poziomie państwowym. </t>
  </si>
  <si>
    <t>Moduł ma charakter wprowadzający i stanowi podstawę teoretyczno-prawną kształcenia na kierunku bezpieczeństwo wewnętrzne. Obejmuje kluczowe pojęcia prawa, nauki o państwie i polityce oraz podstawy ustrojów współczesnych. Wprowadza także w rolę administracji publicznej i główne regulacje prawne warunkujące funkcjonowanie systemu bezpieczeństwa wewnętrznego. Po realizacji modułu student rozumie zależności między państwem, prawem i administracją a bezpieczeństwem oraz potrafi interpretować podstawowe przepisy i kompetencje organów odpowiedzialnych za bezpieczeństwo.</t>
  </si>
  <si>
    <t>Moduł kształtuje podstawowe kompetencje prawne niezbędne w pracy w administracji publicznej oraz w strukturach odpowiedzialnych za bezpieczeństwo wewnętrzne. Obejmuje zagadnienia prawa administracyjnego i cywilnego, ze szczególnym uwzględnieniem praktycznego stosowania przepisów, procedur administracyjnych oraz umów wykorzystywanych w działalności administracji. Uzupełnieniem modułu jest problematyka praw i wolności człowieka jako fundamentu działania państwa prawa. Po ukończeniu modułu student potrafi interpretować podstawowe przepisy prawa, stosować je w praktyce oraz rozumie znaczenie ochrony praw jednostki w działaniach organów publicznych.</t>
  </si>
  <si>
    <t>Prawo konfliktów zbrojnych i prawo humanitarne – wykład</t>
  </si>
  <si>
    <t>Moduł obejmuje podstawy prawa międzynarodowego istotne dla bezpieczeństwa państwa i ochrony praw jednostki. Zawiera zagadnienia prawa międzynarodowego publicznego, prawa humanitarnego oraz międzynarodowej ochrony praw człowieka, z naciskiem na praktyczne zastosowanie norm w działaniach instytucji publicznych. Po ukończeniu modułu student potrafi interpretować kluczowe regulacje i oceniać ich znaczenie dla bezpieczeństwa i ochrony praw człowieka.</t>
  </si>
  <si>
    <t>Moduł wprowadza studenta w podstawowe zagadnienia kryminologii i kryminalistyki, ze szczególnym uwzględnieniem zjawiska przestępczości, jej uwarunkowań oraz metod wykrywania i zapobiegania przestępstwom. Obejmuje analizę przyczyn i form przestępczości oraz podstawowe techniki i metody stosowane w pracy organów ścigania. Po ukończeniu modułu student rozumie mechanizmy powstawania przestępczości oraz potrafi wykorzystywać elementarną wiedzę kryminologiczną i kryminalistyczną w analizie zagrożeń dla bezpieczeństwa wewnętrznego.</t>
  </si>
  <si>
    <t>Moduł wprowadza studenta w praktyczne zagadnienia reagowania kryzysowego i ochrony ludności. Obejmuje funkcjonowanie służb ratowniczych i interwencyjnych, zasady komunikacji kryzysowej, ochronę infrastruktury krytycznej oraz bezpieczeństwo informacyjne w sytuacjach kryzysowych. Szczególny nacisk położono na ćwiczenia praktyczne z zakresu ewakuacji i zabezpieczenia ludności oraz współdziałania podmiotów odpowiedzialnych za zarządzanie kryzysowe. Po ukończeniu modułu student potrafi analizować zagrożenia, uczestniczyć w działaniach ratowniczych i interwencyjnych oraz stosować podstawowe procedury ochrony ludności i infrastruktury.</t>
  </si>
  <si>
    <t>Treści modułu są skoncentrowane na problematyce bezpieczeństwa transgranicznego, obejmuje zagadnienia związane z ochroną zewnętrznych granic Unii Europejskiej, polityką migracyjną i azylową, funkcjonowaniem instytucji granicznych oraz identyfikacją zagrożeń w rejonach przygranicznych. Uwzględnia także podstawy prawa i procedur celnych, kwestie nabywania obywatelstwa oraz zadania polityki społecznej w obszarze migracji i uchodźstwa. Celem tej części specjalności jest przygotowanie studenta do analizy i praktycznego rozumienia procesów migracyjnych oraz mechanizmów zapewniania bezpieczeństwa na obszarach transgranicznych.</t>
  </si>
  <si>
    <t>Moduł koncentruje się na krajowym wymiarze bezpieczeństwa transgranicznego, ze szczególnym uwzględnieniem polityki migracyjnej i azylowej Rzeczypospolitej Polskiej oraz zarządzania granicą państwa. Obejmuje zagadnienia funkcjonowania instytucji bezpieczeństwa granicznego, statusu prawnego cudzoziemców w RP oraz uwarunkowań geopolitycznych i społecznych procesów migracyjnych. Istotnym elementem modułu są ćwiczenia rozwijające praktyczne umiejętności analizy przestrzennej, instytucjonalnej i prawnej problemów migracyjnych i granicznych. Po ukończeniu modułu student rozumie mechanizmy zarządzania granicą państwa oraz potrafi analizować procesy migracyjne i ich wpływ na bezpieczeństwo wewnętrzne.</t>
  </si>
  <si>
    <t>Moduł obejmuje zagadnienia związane ze zwalczaniem przestępczości oraz organizacją i realizacją pomocy humanitarnej w sytuacjach kryzysowych i nadzwyczajnych. W ramach modułu omawiane są podstawowe formy i metody przeciwdziałania przestępczości, a także rola instytucji krajowych i międzynarodowych w zakresie pomocy humanitarnej. Zajęcia ćwiczeniowe i projektowe ukierunkowane są na praktyczne zastosowanie wiedzy, analizę przypadków oraz planowanie działań pomocowych. Po ukończeniu modułu student potrafi identyfikować zagrożenia przestępczością oraz uczestniczyć w działaniach związanych z zapobieganiem przestępczości i realizacją pomocy humanitarnej.</t>
  </si>
  <si>
    <t>M9. Kompetencje osobowościowe i społeczne cz. 3</t>
  </si>
  <si>
    <t>M10. Bezpieczeństwo wewnętrzne cz. 2</t>
  </si>
  <si>
    <t xml:space="preserve">Po zakończonym module student ma napisaną pracę dyplomową i jest przygotowany do jej obrony. </t>
  </si>
  <si>
    <t>Moduł rozwija praktyczne kompetencje niezbędne w pracy w obszarze bezpieczeństwa wewnętrznego: etykę zawodową, podstawy pierwszej pomocy przedmedycznej oraz umiejętności negocjacji i rozwiązywania konfliktów. Zajęcia ćwiczeniowe i warsztatowe przygotowują do odpowiedzialnego działania w sytuacjach zagrożenia oraz skutecznej komunikacji w sytuacjach konfliktowych.</t>
  </si>
  <si>
    <t>Wstęp do nauki o państwie i polityce - ćwiczenia</t>
  </si>
  <si>
    <t>Koncepcja praw i wolności człowieka - wykład</t>
  </si>
  <si>
    <t>Międzynarodowe stosunki polityczne - wykład</t>
  </si>
  <si>
    <t>Po module student potrafi analizować stosunki polityczne na poziomie międzynaroodwym.</t>
  </si>
  <si>
    <t>Podstawy prawa karnego i wykroczeń - ćwiczenia</t>
  </si>
  <si>
    <t>Podstawy prawa karnego i wykroczeń - wykład</t>
  </si>
  <si>
    <t>nauki o bezpieczeństwie</t>
  </si>
  <si>
    <t>M7. Kompetencje administracyjno-prawne cz. 1</t>
  </si>
  <si>
    <t>M11. Kompetencje administracyjno-prawne cz. 2</t>
  </si>
  <si>
    <t>Prawne podstawy bezpieczeństwa wewnętrznego - wykład</t>
  </si>
  <si>
    <t>Administracja publiczna w systemie bezpieczeństwa wewnętrznego - ćwiczenia</t>
  </si>
  <si>
    <t>Bezpieczeństwo międzynarodowe - wykład</t>
  </si>
  <si>
    <t>Bezpieczeństwo międzynarodowe - ćwiczenia</t>
  </si>
  <si>
    <t>Prawo cywilne. Część ogólna z umowami w administracji - wykład</t>
  </si>
  <si>
    <t>M8. Międzynarodowe stosunki polityczne</t>
  </si>
  <si>
    <t xml:space="preserve"> Moduł pogłębia wiedzę i umiejętności z zakresu zarządzania kryzysowego oraz ochrony ludności w warunkach zagrożeń i sytuacji nadzwyczajnych. Obejmuje zasady planowania i realizacji działań kryzysowych, funkcjonowanie systemu bezpieczeństwa publicznego i obrony cywilnej, a także metody wczesnego wykrywania zagrożeń. Istotnym elementem modułu są ćwiczenia i projekty rozwijające kompetencje analityczne oraz umiejętność uwzględniania czynników psychologicznych i zachowań tłumu w sytuacjach kryzysowych. Po ukończeniu modułu student potrafi współuczestniczyć w planowaniu i koordynacji działań kryzysowych oraz oceniać zagrożenia z uwzględnieniem aspektów społecznych i psychologicznych.</t>
  </si>
  <si>
    <t>Moduł poświęcony jest podstawowym zagadnieniom prawa karnego oraz prawa wykroczeń istotnym z punktu widzenia bezpieczeństwa wewnętrznego. Obejmuje zasady odpowiedzialności karnej i wykroczeniowej, strukturę czynów zabronionych oraz podstawowe instytucje prawa karnego materialnego. Zajęcia ćwiczeniowe ukierunkowane są na praktyczne stosowanie przepisów, analizę stanów faktycznych oraz kwalifikację prawną czynów. Po ukończeniu modułu student rozumie podstawowe mechanizmy odpowiedzialności karnej i wykroczeniowej oraz potrafi stosować elementarne przepisy prawa karnego w praktyce.</t>
  </si>
  <si>
    <t>Seminarium i przygotowanie pracy dyplomowej - seminarium</t>
  </si>
  <si>
    <t>Kierunkowy/praktyczny</t>
  </si>
  <si>
    <t>Moduł poświęcony jest analizie współczesnych konfliktów i zagrożeń w wymiarze międzynarodowym oraz ich konsekwencji dla bezpieczeństwa państw i systemu bezpieczeństwa wewnętrznego. Obejmuje zagadnienia bezpieczeństwa międzynarodowego oraz funkcjonowania systemu zarządzania kryzysowego w Polsce i Unii Europejskiej. Szczególny nacisk położono na praktyczne aspekty reagowania kryzysowego, współpracę międzynarodową oraz projektowe formy kształcenia. Po ukończeniu modułu student potrafi analizować konflikty i zagrożenia, oceniać ich wpływ na bezpieczeństwo państwa oraz uczestniczyć w planowaniu i realizacji działań w ramach systemu zarządzania kryzysowego.</t>
  </si>
  <si>
    <t>Moduł obejmuje społeczne i lokalne aspekty bezpieczeństwa wewnętrznego oraz podstawy ochrony osób, mienia i informacji. Łączy wiedzę o bezpieczeństwie społecznym i uwarunkowaniach bezpieczeństwa społeczności lokalnych z praktycznymi rozwiązaniami w zakresie ochrony fizycznej oraz cyberbezpieczeństwa. Po realizacji modułu student potrafi analizować podstawowe zagrożenia społeczne i lokalne oraz stosować elementarne zasady ochrony i bezpieczeństwa informacji.</t>
  </si>
  <si>
    <t>Język obcy cz. 1. - laboratorium</t>
  </si>
  <si>
    <t>Język obcy cz. 2. - laboratorium</t>
  </si>
  <si>
    <t>Język obcy cz. 3 - laboratorium</t>
  </si>
  <si>
    <t>Język obcy cz. 4 - laboratorium</t>
  </si>
  <si>
    <t>System zarządzania kryzysowego w Polsce i UE - ćwiczenia</t>
  </si>
  <si>
    <t>Bezpieczeństwo publiczne i obrona cywilna - wykład</t>
  </si>
  <si>
    <t>Ewakuacja i zabezpieczenie ludności - ćwiczenia</t>
  </si>
  <si>
    <t>Zadania polityki społecznej w obszarze migracji i uchodźstwa - ćwiczenia</t>
  </si>
  <si>
    <t>Wprowadzenie do badań społecznych - wykład</t>
  </si>
  <si>
    <t>Prowadzenie działalności gospodarczej - wykład</t>
  </si>
  <si>
    <t>Podstawy psychologii i techniki autoterapii – wykład</t>
  </si>
  <si>
    <t>Moduł zapewnia podstawowe przygotowanie dotyczące bezpieczeństwa i higieny pracy oraz ochrony danych osobowych.</t>
  </si>
  <si>
    <t>Moduł zapoznaje z zasadami dbania o zdrowie psychiczne oraz skutecznymi technikami autoterapii, rozwija postawy etyczne i wrażliwość na drugiego człowieka, a także poszerza horyzonty myślowe nawiązując do koncepcji filozoficznych. Moduł pozwala także na dalsze rozwijanie kompetencji językowych oraz sprawności fizycznej.</t>
  </si>
  <si>
    <t>Moduł zapoznaje studenta z zasadami ochrony własności intelektualnej, a także pozwala na dalsze pogłębianie kompetencji językowych.</t>
  </si>
  <si>
    <t>Moduł rozwija umiejętności praktyczne studenta oraz przygotowuje go do napisania pracy dyplomowej.</t>
  </si>
  <si>
    <t>M12. S1. Zarządzanie kryzysowe i ochrona ludności cz. 1</t>
  </si>
  <si>
    <t>M12. S2. Bezpieczeństwo transgraniczne
cz. 1</t>
  </si>
  <si>
    <t>M13. Kompetencje osobowościowe i społeczne cz.4</t>
  </si>
  <si>
    <t>M14. Bezpieczeństwo wewnętrzne cz. 3</t>
  </si>
  <si>
    <t>M15. Kompetencje prawne cz. 3</t>
  </si>
  <si>
    <t>M17. S1. Zarządzanie kryzysowe i ochrona ludności cz. 2</t>
  </si>
  <si>
    <t>M17. S2. Bezpieczeństwo transgraniczne cz.2</t>
  </si>
  <si>
    <t>M18. Przygotowanie pracy dyplomowej i praktyka zawodowa cz. 3</t>
  </si>
  <si>
    <t>M19. Bezpieczeństwo wewnętrzne cz. 4</t>
  </si>
  <si>
    <t>M20. Przygotowanie pracy dyplomowej i praktyka zawodowa cz. 2</t>
  </si>
  <si>
    <t>M21. Bezpieczeństwo wewnętrzne cz.5</t>
  </si>
  <si>
    <t>Komunikacja międzykulturowa - wykład</t>
  </si>
  <si>
    <t xml:space="preserve">Moduł przygotowuje studenta do realizacji własnych pomysłów, rozwija kreatywność w działaniu oraz umiejętność komunikacji międzykulturowej, a także pozwala na dalszy rozwój kompetencji językowych. </t>
  </si>
  <si>
    <t>M16. Wprowadzenie do badań społecznych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</si>
</sst>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238"/>
      <scheme val="minor"/>
    </font>
    <font>
      <sz val="11"/>
      <color indexed="8"/>
      <name val="Calibri"/>
      <family val="2"/>
      <charset val="238"/>
    </font>
    <font>
      <b/>
      <sz val="18"/>
      <color indexed="56"/>
      <name val="Cambria"/>
      <family val="2"/>
      <charset val="238"/>
    </font>
    <font>
      <b/>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sz val="11"/>
      <color indexed="10"/>
      <name val="Calibri"/>
      <family val="2"/>
      <charset val="238"/>
    </font>
    <font>
      <sz val="9"/>
      <name val="Century Gothic"/>
      <family val="2"/>
      <charset val="238"/>
    </font>
    <font>
      <sz val="8"/>
      <name val="Century Gothic"/>
      <family val="2"/>
      <charset val="238"/>
    </font>
    <font>
      <b/>
      <sz val="10"/>
      <name val="Century Gothic"/>
      <family val="2"/>
      <charset val="238"/>
    </font>
    <font>
      <b/>
      <sz val="12"/>
      <color indexed="10"/>
      <name val="Century Gothic"/>
      <family val="2"/>
      <charset val="238"/>
    </font>
    <font>
      <b/>
      <sz val="14"/>
      <name val="Century Gothic"/>
      <family val="2"/>
      <charset val="238"/>
    </font>
    <font>
      <sz val="10"/>
      <name val="Century Gothic"/>
      <family val="2"/>
      <charset val="238"/>
    </font>
    <font>
      <sz val="10"/>
      <color theme="1"/>
      <name val="Century Gothic"/>
      <family val="2"/>
      <charset val="238"/>
    </font>
    <font>
      <sz val="10"/>
      <color indexed="10"/>
      <name val="Century Gothic"/>
      <family val="2"/>
      <charset val="238"/>
    </font>
    <font>
      <b/>
      <sz val="10"/>
      <color theme="1"/>
      <name val="Century Gothic"/>
      <family val="2"/>
      <charset val="238"/>
    </font>
    <font>
      <b/>
      <sz val="10"/>
      <color indexed="10"/>
      <name val="Century Gothic"/>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46"/>
        <bgColor indexed="64"/>
      </patternFill>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C99FF"/>
        <bgColor indexed="64"/>
      </patternFill>
    </fill>
    <fill>
      <patternFill patternType="solid">
        <fgColor theme="8" tint="0.59999389629810485"/>
        <bgColor indexed="64"/>
      </patternFill>
    </fill>
  </fills>
  <borders count="8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7" applyNumberFormat="0" applyFill="0" applyAlignment="0" applyProtection="0"/>
    <xf numFmtId="0" fontId="15" fillId="22" borderId="0" applyNumberFormat="0" applyBorder="0" applyAlignment="0" applyProtection="0"/>
    <xf numFmtId="0" fontId="1" fillId="23" borderId="8" applyNumberFormat="0" applyFont="0" applyAlignment="0" applyProtection="0"/>
    <xf numFmtId="0" fontId="16" fillId="20" borderId="3" applyNumberFormat="0" applyAlignment="0" applyProtection="0"/>
    <xf numFmtId="0" fontId="2" fillId="0" borderId="0" applyNumberFormat="0" applyFill="0" applyBorder="0" applyAlignment="0" applyProtection="0"/>
    <xf numFmtId="0" fontId="3" fillId="0" borderId="9" applyNumberFormat="0" applyFill="0" applyAlignment="0" applyProtection="0"/>
    <xf numFmtId="0" fontId="17" fillId="0" borderId="0" applyNumberFormat="0" applyFill="0" applyBorder="0" applyAlignment="0" applyProtection="0"/>
  </cellStyleXfs>
  <cellXfs count="306">
    <xf numFmtId="0" fontId="0" fillId="0" borderId="0" xfId="0"/>
    <xf numFmtId="0" fontId="18" fillId="0" borderId="0" xfId="0" applyFont="1" applyAlignment="1">
      <alignment horizontal="center" vertical="center" wrapText="1"/>
    </xf>
    <xf numFmtId="0" fontId="19" fillId="0" borderId="0" xfId="0" applyFont="1"/>
    <xf numFmtId="0" fontId="18" fillId="29" borderId="0" xfId="0" applyFont="1" applyFill="1" applyAlignment="1">
      <alignment horizontal="center" vertical="center" wrapText="1"/>
    </xf>
    <xf numFmtId="0" fontId="21" fillId="29" borderId="0" xfId="0" applyFont="1" applyFill="1" applyAlignment="1">
      <alignment horizontal="center" vertical="center" wrapText="1"/>
    </xf>
    <xf numFmtId="0" fontId="18" fillId="30" borderId="0" xfId="0" applyFont="1" applyFill="1" applyAlignment="1">
      <alignment horizontal="center" vertical="center" wrapText="1"/>
    </xf>
    <xf numFmtId="0" fontId="23" fillId="0" borderId="0" xfId="0" applyFont="1" applyAlignment="1">
      <alignment horizontal="center" vertical="center" wrapText="1"/>
    </xf>
    <xf numFmtId="0" fontId="23" fillId="0" borderId="0" xfId="0" applyFont="1" applyFill="1" applyBorder="1" applyAlignment="1">
      <alignment vertical="center" wrapText="1"/>
    </xf>
    <xf numFmtId="0" fontId="24" fillId="0" borderId="40" xfId="0" applyFont="1" applyFill="1" applyBorder="1" applyAlignment="1">
      <alignment horizontal="center" vertical="center" wrapText="1"/>
    </xf>
    <xf numFmtId="0" fontId="24" fillId="0" borderId="38" xfId="0" applyFont="1" applyFill="1" applyBorder="1" applyAlignment="1">
      <alignment horizontal="center" vertical="center" wrapText="1"/>
    </xf>
    <xf numFmtId="0" fontId="24" fillId="0" borderId="42"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0" fillId="28" borderId="30" xfId="0" applyFont="1" applyFill="1" applyBorder="1" applyAlignment="1">
      <alignment horizontal="center" vertical="center" wrapText="1"/>
    </xf>
    <xf numFmtId="0" fontId="20" fillId="28" borderId="31" xfId="0" applyFont="1" applyFill="1" applyBorder="1" applyAlignment="1">
      <alignment horizontal="center" vertical="center" wrapText="1"/>
    </xf>
    <xf numFmtId="0" fontId="20" fillId="28" borderId="2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2" xfId="0" applyFont="1" applyBorder="1" applyAlignment="1">
      <alignment horizontal="left" vertical="center" wrapText="1"/>
    </xf>
    <xf numFmtId="0" fontId="23" fillId="0" borderId="0" xfId="0" applyFont="1" applyBorder="1" applyAlignment="1">
      <alignment horizontal="center" vertical="center" wrapText="1"/>
    </xf>
    <xf numFmtId="0" fontId="23" fillId="27" borderId="0" xfId="0" applyFont="1" applyFill="1" applyAlignment="1">
      <alignment horizontal="center" vertical="center" wrapText="1"/>
    </xf>
    <xf numFmtId="0" fontId="23" fillId="0" borderId="32" xfId="0" applyFont="1" applyBorder="1" applyAlignment="1">
      <alignment horizontal="center" vertical="center" wrapText="1"/>
    </xf>
    <xf numFmtId="0" fontId="20" fillId="25" borderId="29" xfId="0" applyFont="1" applyFill="1" applyBorder="1" applyAlignment="1">
      <alignment horizontal="center" vertical="center" wrapText="1"/>
    </xf>
    <xf numFmtId="0" fontId="20" fillId="25" borderId="33" xfId="0" applyFont="1" applyFill="1" applyBorder="1" applyAlignment="1">
      <alignment horizontal="center" vertical="center" wrapText="1"/>
    </xf>
    <xf numFmtId="0" fontId="20" fillId="25" borderId="34" xfId="0" applyFont="1" applyFill="1" applyBorder="1" applyAlignment="1">
      <alignment horizontal="center" vertical="center" wrapText="1"/>
    </xf>
    <xf numFmtId="0" fontId="20" fillId="33" borderId="35" xfId="0" applyFont="1" applyFill="1" applyBorder="1" applyAlignment="1">
      <alignment horizontal="center" vertical="center" wrapText="1"/>
    </xf>
    <xf numFmtId="0" fontId="20" fillId="25" borderId="44" xfId="0" applyFont="1" applyFill="1" applyBorder="1" applyAlignment="1">
      <alignment horizontal="center" vertical="center" wrapText="1"/>
    </xf>
    <xf numFmtId="0" fontId="20" fillId="33" borderId="32" xfId="0" applyFont="1" applyFill="1" applyBorder="1" applyAlignment="1">
      <alignment horizontal="center" vertical="center" wrapText="1"/>
    </xf>
    <xf numFmtId="0" fontId="20" fillId="25" borderId="23" xfId="0" applyFont="1" applyFill="1" applyBorder="1" applyAlignment="1">
      <alignment horizontal="center" vertical="center" wrapText="1"/>
    </xf>
    <xf numFmtId="0" fontId="20" fillId="25" borderId="36" xfId="0" applyFont="1" applyFill="1" applyBorder="1" applyAlignment="1">
      <alignment horizontal="center" vertical="center" wrapText="1"/>
    </xf>
    <xf numFmtId="0" fontId="20" fillId="25" borderId="11" xfId="0"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0" fillId="25" borderId="12" xfId="0" applyFont="1" applyFill="1" applyBorder="1" applyAlignment="1">
      <alignment horizontal="center" vertical="center" wrapText="1"/>
    </xf>
    <xf numFmtId="0" fontId="23" fillId="0" borderId="67"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5" xfId="0" applyFont="1" applyBorder="1" applyAlignment="1">
      <alignment horizontal="center" vertical="center" wrapText="1"/>
    </xf>
    <xf numFmtId="0" fontId="20" fillId="25" borderId="61" xfId="0" applyFont="1" applyFill="1" applyBorder="1" applyAlignment="1">
      <alignment horizontal="center" vertical="center" wrapText="1"/>
    </xf>
    <xf numFmtId="0" fontId="20" fillId="25" borderId="19"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20" fillId="25" borderId="24" xfId="0" applyFont="1" applyFill="1" applyBorder="1" applyAlignment="1">
      <alignment horizontal="center" vertical="center" wrapText="1"/>
    </xf>
    <xf numFmtId="0" fontId="23" fillId="0" borderId="66" xfId="0" applyFont="1" applyBorder="1" applyAlignment="1">
      <alignment horizontal="center" vertical="center" wrapText="1"/>
    </xf>
    <xf numFmtId="0" fontId="23" fillId="0" borderId="26" xfId="0" applyFont="1" applyBorder="1" applyAlignment="1">
      <alignment horizontal="center" vertical="center" wrapText="1"/>
    </xf>
    <xf numFmtId="0" fontId="20" fillId="25" borderId="52" xfId="0" applyFont="1" applyFill="1" applyBorder="1" applyAlignment="1">
      <alignment horizontal="center" vertical="center" wrapText="1"/>
    </xf>
    <xf numFmtId="0" fontId="20" fillId="25" borderId="17" xfId="0" applyFont="1" applyFill="1" applyBorder="1" applyAlignment="1">
      <alignment horizontal="center" vertical="center" wrapText="1"/>
    </xf>
    <xf numFmtId="0" fontId="20" fillId="25" borderId="16" xfId="0" applyFont="1" applyFill="1" applyBorder="1" applyAlignment="1">
      <alignment horizontal="center" vertical="center" wrapText="1"/>
    </xf>
    <xf numFmtId="0" fontId="23" fillId="0" borderId="28" xfId="0" applyFont="1" applyFill="1" applyBorder="1" applyAlignment="1">
      <alignment horizontal="center" vertical="center" wrapText="1"/>
    </xf>
    <xf numFmtId="0" fontId="20" fillId="25" borderId="22" xfId="0" applyFont="1" applyFill="1" applyBorder="1" applyAlignment="1">
      <alignment horizontal="center" vertical="center" wrapText="1"/>
    </xf>
    <xf numFmtId="0" fontId="23" fillId="0" borderId="73"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51" xfId="0" applyFont="1" applyBorder="1" applyAlignment="1">
      <alignment horizontal="center" vertical="center" wrapText="1"/>
    </xf>
    <xf numFmtId="0" fontId="20" fillId="25" borderId="64" xfId="0" applyFont="1" applyFill="1" applyBorder="1" applyAlignment="1">
      <alignment horizontal="center" vertical="center" wrapText="1"/>
    </xf>
    <xf numFmtId="0" fontId="20" fillId="25" borderId="50" xfId="0" applyFont="1" applyFill="1" applyBorder="1" applyAlignment="1">
      <alignment horizontal="center" vertical="center" wrapText="1"/>
    </xf>
    <xf numFmtId="0" fontId="20" fillId="25" borderId="20" xfId="0" applyFont="1" applyFill="1" applyBorder="1" applyAlignment="1">
      <alignment horizontal="center" vertical="center" wrapText="1"/>
    </xf>
    <xf numFmtId="0" fontId="20" fillId="25" borderId="21" xfId="0" applyFont="1" applyFill="1" applyBorder="1" applyAlignment="1">
      <alignment horizontal="center" vertical="center" wrapText="1"/>
    </xf>
    <xf numFmtId="0" fontId="20" fillId="25" borderId="74" xfId="0" applyFont="1" applyFill="1" applyBorder="1" applyAlignment="1">
      <alignment horizontal="center" vertical="center" wrapText="1"/>
    </xf>
    <xf numFmtId="0" fontId="20" fillId="25" borderId="13"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0" fillId="25" borderId="18" xfId="0" applyFont="1" applyFill="1" applyBorder="1" applyAlignment="1">
      <alignment horizontal="center" vertical="center" wrapText="1"/>
    </xf>
    <xf numFmtId="0" fontId="23" fillId="26" borderId="38" xfId="0" applyFont="1" applyFill="1" applyBorder="1" applyAlignment="1">
      <alignment horizontal="center" vertical="center" wrapText="1"/>
    </xf>
    <xf numFmtId="0" fontId="20" fillId="25" borderId="65" xfId="0" applyFont="1" applyFill="1" applyBorder="1" applyAlignment="1">
      <alignment horizontal="center" vertical="center" wrapText="1"/>
    </xf>
    <xf numFmtId="0" fontId="20" fillId="25" borderId="60" xfId="0" applyFont="1" applyFill="1" applyBorder="1" applyAlignment="1">
      <alignment horizontal="center" vertical="center" wrapText="1"/>
    </xf>
    <xf numFmtId="0" fontId="23" fillId="26" borderId="42" xfId="0" applyFont="1" applyFill="1" applyBorder="1" applyAlignment="1">
      <alignment horizontal="center" vertical="center" wrapText="1"/>
    </xf>
    <xf numFmtId="0" fontId="23" fillId="0" borderId="56" xfId="0" applyFont="1" applyFill="1" applyBorder="1" applyAlignment="1">
      <alignment horizontal="center" vertical="center" wrapText="1"/>
    </xf>
    <xf numFmtId="0" fontId="20" fillId="25" borderId="55" xfId="0" applyFont="1" applyFill="1" applyBorder="1" applyAlignment="1">
      <alignment horizontal="center" vertical="center" wrapText="1"/>
    </xf>
    <xf numFmtId="0" fontId="23" fillId="0" borderId="68"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28" xfId="0" applyFont="1" applyBorder="1" applyAlignment="1">
      <alignment horizontal="center" vertical="center" wrapText="1"/>
    </xf>
    <xf numFmtId="0" fontId="20" fillId="25" borderId="14" xfId="0" applyFont="1" applyFill="1" applyBorder="1" applyAlignment="1">
      <alignment horizontal="center" vertical="center" wrapText="1"/>
    </xf>
    <xf numFmtId="0" fontId="23" fillId="32" borderId="42" xfId="0" applyFont="1" applyFill="1" applyBorder="1" applyAlignment="1">
      <alignment horizontal="center" vertical="center" wrapText="1"/>
    </xf>
    <xf numFmtId="0" fontId="20" fillId="33" borderId="13" xfId="0" applyFont="1" applyFill="1" applyBorder="1" applyAlignment="1">
      <alignment horizontal="center" vertical="center" wrapText="1"/>
    </xf>
    <xf numFmtId="0" fontId="20" fillId="25" borderId="76" xfId="0" applyFont="1" applyFill="1" applyBorder="1" applyAlignment="1">
      <alignment horizontal="center" vertical="center" wrapText="1"/>
    </xf>
    <xf numFmtId="0" fontId="20" fillId="25" borderId="54" xfId="0" applyFont="1" applyFill="1" applyBorder="1" applyAlignment="1">
      <alignment horizontal="center" vertical="center" wrapText="1"/>
    </xf>
    <xf numFmtId="0" fontId="23" fillId="0" borderId="49" xfId="0" applyFont="1" applyFill="1" applyBorder="1" applyAlignment="1">
      <alignment horizontal="center" vertical="center" wrapText="1"/>
    </xf>
    <xf numFmtId="0" fontId="20" fillId="25" borderId="75" xfId="0" applyFont="1" applyFill="1" applyBorder="1" applyAlignment="1">
      <alignment horizontal="center" vertical="center" wrapText="1"/>
    </xf>
    <xf numFmtId="0" fontId="20" fillId="25" borderId="63" xfId="0" applyFont="1" applyFill="1" applyBorder="1" applyAlignment="1">
      <alignment horizontal="center" vertical="center" wrapText="1"/>
    </xf>
    <xf numFmtId="0" fontId="23" fillId="0" borderId="51" xfId="0" applyFont="1" applyFill="1" applyBorder="1" applyAlignment="1">
      <alignment horizontal="center" vertical="center" wrapText="1"/>
    </xf>
    <xf numFmtId="0" fontId="25" fillId="0" borderId="46" xfId="0" applyFont="1" applyBorder="1" applyAlignment="1">
      <alignment horizontal="center" vertical="center" wrapText="1"/>
    </xf>
    <xf numFmtId="0" fontId="23" fillId="32" borderId="44" xfId="0" applyFont="1" applyFill="1" applyBorder="1" applyAlignment="1">
      <alignment horizontal="center" vertical="center" wrapText="1"/>
    </xf>
    <xf numFmtId="0" fontId="23" fillId="0" borderId="73" xfId="0" applyFont="1" applyFill="1" applyBorder="1" applyAlignment="1">
      <alignment horizontal="center" vertical="center" wrapText="1"/>
    </xf>
    <xf numFmtId="0" fontId="20" fillId="33" borderId="21" xfId="0" applyFont="1" applyFill="1" applyBorder="1" applyAlignment="1">
      <alignment horizontal="center" vertical="center" wrapText="1"/>
    </xf>
    <xf numFmtId="0" fontId="20" fillId="33" borderId="55" xfId="0" applyFont="1" applyFill="1" applyBorder="1" applyAlignment="1">
      <alignment horizontal="center" vertical="center" wrapText="1"/>
    </xf>
    <xf numFmtId="0" fontId="20" fillId="33" borderId="22" xfId="0" applyFont="1" applyFill="1" applyBorder="1" applyAlignment="1">
      <alignment horizontal="center" vertical="center" wrapText="1"/>
    </xf>
    <xf numFmtId="0" fontId="24" fillId="0" borderId="73" xfId="0" applyFont="1" applyBorder="1" applyAlignment="1">
      <alignment horizontal="center" vertical="center" wrapText="1"/>
    </xf>
    <xf numFmtId="0" fontId="23" fillId="32" borderId="38"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52"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6" fillId="33" borderId="22" xfId="0" applyFont="1" applyFill="1" applyBorder="1" applyAlignment="1">
      <alignment horizontal="center" vertical="center" wrapText="1"/>
    </xf>
    <xf numFmtId="0" fontId="20" fillId="33" borderId="64" xfId="0" applyFont="1" applyFill="1" applyBorder="1" applyAlignment="1">
      <alignment horizontal="center" vertical="center" wrapText="1"/>
    </xf>
    <xf numFmtId="0" fontId="20" fillId="33" borderId="61" xfId="0" applyFont="1" applyFill="1" applyBorder="1" applyAlignment="1">
      <alignment horizontal="center" vertical="center" wrapText="1"/>
    </xf>
    <xf numFmtId="0" fontId="20" fillId="33" borderId="19" xfId="0" applyFont="1" applyFill="1" applyBorder="1" applyAlignment="1">
      <alignment horizontal="center" vertical="center" wrapText="1"/>
    </xf>
    <xf numFmtId="0" fontId="20" fillId="33" borderId="50" xfId="0" applyFont="1" applyFill="1" applyBorder="1" applyAlignment="1">
      <alignment horizontal="center" vertical="center" wrapText="1"/>
    </xf>
    <xf numFmtId="0" fontId="20" fillId="33" borderId="17"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25" borderId="32" xfId="0" applyFont="1" applyFill="1" applyBorder="1" applyAlignment="1">
      <alignment horizontal="center" vertical="center" wrapText="1"/>
    </xf>
    <xf numFmtId="10" fontId="20" fillId="25" borderId="36" xfId="0" applyNumberFormat="1" applyFont="1" applyFill="1" applyBorder="1" applyAlignment="1">
      <alignment horizontal="center" vertical="center" wrapText="1"/>
    </xf>
    <xf numFmtId="10" fontId="20" fillId="25" borderId="29" xfId="0" applyNumberFormat="1" applyFont="1" applyFill="1" applyBorder="1" applyAlignment="1">
      <alignment horizontal="center" vertical="center" wrapText="1"/>
    </xf>
    <xf numFmtId="10" fontId="20" fillId="25" borderId="62" xfId="0" applyNumberFormat="1" applyFont="1" applyFill="1" applyBorder="1" applyAlignment="1">
      <alignment horizontal="center" vertical="center" wrapText="1"/>
    </xf>
    <xf numFmtId="0" fontId="27" fillId="31" borderId="0" xfId="0" applyFont="1" applyFill="1" applyBorder="1" applyAlignment="1">
      <alignment horizontal="center" vertical="center" wrapText="1"/>
    </xf>
    <xf numFmtId="0" fontId="23" fillId="0" borderId="42" xfId="0" applyFont="1" applyBorder="1" applyAlignment="1">
      <alignment vertical="center" wrapText="1"/>
    </xf>
    <xf numFmtId="0" fontId="26" fillId="33" borderId="12" xfId="0" applyFont="1" applyFill="1" applyBorder="1" applyAlignment="1">
      <alignment horizontal="center" vertical="center" wrapText="1"/>
    </xf>
    <xf numFmtId="0" fontId="20" fillId="33" borderId="65" xfId="0" applyFont="1" applyFill="1" applyBorder="1" applyAlignment="1">
      <alignment horizontal="center" vertical="center" wrapText="1"/>
    </xf>
    <xf numFmtId="0" fontId="20" fillId="33" borderId="60" xfId="0" applyFont="1" applyFill="1" applyBorder="1" applyAlignment="1">
      <alignment horizontal="center" vertical="center" wrapText="1"/>
    </xf>
    <xf numFmtId="0" fontId="20" fillId="33" borderId="63" xfId="0" applyFont="1" applyFill="1" applyBorder="1" applyAlignment="1">
      <alignment horizontal="center" vertical="center" wrapText="1"/>
    </xf>
    <xf numFmtId="0" fontId="24" fillId="0" borderId="46" xfId="0" applyFont="1" applyFill="1" applyBorder="1" applyAlignment="1">
      <alignment horizontal="center" vertical="center" wrapText="1"/>
    </xf>
    <xf numFmtId="0" fontId="19" fillId="0" borderId="38" xfId="0" applyFont="1" applyBorder="1" applyAlignment="1">
      <alignment horizontal="center" vertical="center"/>
    </xf>
    <xf numFmtId="0" fontId="19" fillId="0" borderId="40" xfId="0" applyFont="1" applyBorder="1" applyAlignment="1">
      <alignment horizontal="center" vertical="center"/>
    </xf>
    <xf numFmtId="0" fontId="23" fillId="0" borderId="44"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56" xfId="0" applyFont="1" applyBorder="1" applyAlignment="1">
      <alignment horizontal="center" vertical="center" wrapText="1"/>
    </xf>
    <xf numFmtId="0" fontId="23" fillId="0" borderId="79" xfId="0" applyFont="1" applyBorder="1" applyAlignment="1">
      <alignment horizontal="center" vertical="center" wrapText="1"/>
    </xf>
    <xf numFmtId="0" fontId="23" fillId="0" borderId="78"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39" xfId="0" applyFont="1" applyBorder="1" applyAlignment="1">
      <alignment horizontal="center" vertical="center" wrapText="1"/>
    </xf>
    <xf numFmtId="0" fontId="24" fillId="0" borderId="77" xfId="0" applyFont="1" applyFill="1" applyBorder="1" applyAlignment="1">
      <alignment horizontal="center" vertical="center" wrapText="1"/>
    </xf>
    <xf numFmtId="0" fontId="24" fillId="0" borderId="79" xfId="0" applyFont="1" applyFill="1" applyBorder="1" applyAlignment="1">
      <alignment horizontal="center" vertical="center" wrapText="1"/>
    </xf>
    <xf numFmtId="0" fontId="20" fillId="33" borderId="16" xfId="0" applyFont="1" applyFill="1" applyBorder="1" applyAlignment="1">
      <alignment horizontal="center" vertical="center" wrapText="1"/>
    </xf>
    <xf numFmtId="0" fontId="20" fillId="33" borderId="20" xfId="0" applyFont="1" applyFill="1" applyBorder="1" applyAlignment="1">
      <alignment horizontal="center" vertical="center" wrapText="1"/>
    </xf>
    <xf numFmtId="0" fontId="23" fillId="0" borderId="44" xfId="0" applyFont="1" applyBorder="1" applyAlignment="1">
      <alignment horizontal="center" vertical="center" wrapText="1"/>
    </xf>
    <xf numFmtId="0" fontId="23" fillId="0" borderId="77" xfId="0" applyFont="1" applyBorder="1" applyAlignment="1">
      <alignment horizontal="center" vertical="center" wrapText="1"/>
    </xf>
    <xf numFmtId="0" fontId="23" fillId="0" borderId="72" xfId="0" applyFont="1" applyBorder="1" applyAlignment="1">
      <alignment horizontal="center" vertical="center" wrapText="1"/>
    </xf>
    <xf numFmtId="0" fontId="20" fillId="25" borderId="23"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0" borderId="73"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34" borderId="45" xfId="0" applyFont="1" applyFill="1" applyBorder="1" applyAlignment="1">
      <alignment horizontal="center" vertical="center" wrapText="1"/>
    </xf>
    <xf numFmtId="0" fontId="23" fillId="34" borderId="56" xfId="0" applyFont="1" applyFill="1" applyBorder="1" applyAlignment="1">
      <alignment horizontal="center" vertical="center" wrapText="1"/>
    </xf>
    <xf numFmtId="0" fontId="23" fillId="34" borderId="41" xfId="0" applyFont="1" applyFill="1" applyBorder="1" applyAlignment="1">
      <alignment horizontal="center" vertical="center" wrapText="1"/>
    </xf>
    <xf numFmtId="0" fontId="23" fillId="34" borderId="26" xfId="0" applyFont="1" applyFill="1" applyBorder="1" applyAlignment="1">
      <alignment horizontal="center" vertical="center" wrapText="1"/>
    </xf>
    <xf numFmtId="0" fontId="23" fillId="34" borderId="49" xfId="0" applyFont="1" applyFill="1" applyBorder="1" applyAlignment="1">
      <alignment horizontal="center" vertical="center" wrapText="1"/>
    </xf>
    <xf numFmtId="0" fontId="23" fillId="34" borderId="71" xfId="0" applyFont="1" applyFill="1" applyBorder="1" applyAlignment="1">
      <alignment horizontal="center" vertical="center" wrapText="1"/>
    </xf>
    <xf numFmtId="0" fontId="23" fillId="34" borderId="25" xfId="0" applyFont="1" applyFill="1" applyBorder="1" applyAlignment="1">
      <alignment horizontal="center" vertical="center" wrapText="1"/>
    </xf>
    <xf numFmtId="0" fontId="23" fillId="34" borderId="28" xfId="0" applyFont="1" applyFill="1" applyBorder="1" applyAlignment="1">
      <alignment horizontal="center" vertical="center" wrapText="1"/>
    </xf>
    <xf numFmtId="0" fontId="20" fillId="25" borderId="29" xfId="0" applyFont="1" applyFill="1" applyBorder="1" applyAlignment="1">
      <alignment horizontal="center" vertical="center" wrapText="1"/>
    </xf>
    <xf numFmtId="0" fontId="23" fillId="0" borderId="80" xfId="0" applyFont="1" applyBorder="1" applyAlignment="1">
      <alignment horizontal="center" vertical="center" wrapText="1"/>
    </xf>
    <xf numFmtId="0" fontId="23" fillId="0" borderId="47" xfId="0" applyFont="1" applyBorder="1" applyAlignment="1">
      <alignment horizontal="center" vertical="center" wrapText="1"/>
    </xf>
    <xf numFmtId="0" fontId="23" fillId="0" borderId="38"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79"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24" fillId="0" borderId="66" xfId="0" applyFont="1" applyFill="1" applyBorder="1" applyAlignment="1">
      <alignment horizontal="center" vertical="center" wrapText="1"/>
    </xf>
    <xf numFmtId="0" fontId="24" fillId="0" borderId="68"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0" fillId="33" borderId="75" xfId="0" applyFont="1" applyFill="1" applyBorder="1" applyAlignment="1">
      <alignment horizontal="center" vertical="center" wrapText="1"/>
    </xf>
    <xf numFmtId="0" fontId="20" fillId="33" borderId="29"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4"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0" fillId="25" borderId="29"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34" borderId="38"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2" xfId="0" applyFont="1" applyFill="1" applyBorder="1" applyAlignment="1">
      <alignment horizontal="center" vertical="center"/>
    </xf>
    <xf numFmtId="0" fontId="23" fillId="32" borderId="42" xfId="0" applyFont="1" applyFill="1" applyBorder="1" applyAlignment="1">
      <alignment horizontal="center" vertical="center"/>
    </xf>
    <xf numFmtId="0" fontId="23" fillId="0" borderId="44" xfId="0" applyFont="1" applyBorder="1" applyAlignment="1">
      <alignment horizontal="center" vertical="center"/>
    </xf>
    <xf numFmtId="0" fontId="23" fillId="0" borderId="38" xfId="0" applyFont="1" applyBorder="1" applyAlignment="1">
      <alignment horizontal="center" vertical="center"/>
    </xf>
    <xf numFmtId="0" fontId="23" fillId="0" borderId="83" xfId="0" applyFont="1" applyFill="1" applyBorder="1" applyAlignment="1">
      <alignment horizontal="center" vertical="center" wrapText="1"/>
    </xf>
    <xf numFmtId="0" fontId="23" fillId="0" borderId="84" xfId="0" applyFont="1" applyFill="1" applyBorder="1" applyAlignment="1">
      <alignment horizontal="center" vertical="center" wrapText="1"/>
    </xf>
    <xf numFmtId="0" fontId="23" fillId="0" borderId="81" xfId="0" applyFont="1" applyBorder="1" applyAlignment="1">
      <alignment horizontal="center" vertical="center"/>
    </xf>
    <xf numFmtId="0" fontId="23" fillId="0" borderId="50" xfId="0" applyFont="1" applyBorder="1" applyAlignment="1">
      <alignment horizontal="center" vertical="center" wrapText="1"/>
    </xf>
    <xf numFmtId="0" fontId="23" fillId="0" borderId="72" xfId="0" applyFont="1" applyBorder="1" applyAlignment="1">
      <alignment horizontal="center" vertical="center"/>
    </xf>
    <xf numFmtId="0" fontId="23" fillId="0" borderId="79" xfId="0" applyFont="1" applyFill="1" applyBorder="1" applyAlignment="1">
      <alignment horizontal="center" vertical="center"/>
    </xf>
    <xf numFmtId="0" fontId="23" fillId="0" borderId="66" xfId="0" applyFont="1" applyFill="1" applyBorder="1" applyAlignment="1">
      <alignment horizontal="center" vertical="center"/>
    </xf>
    <xf numFmtId="0" fontId="23" fillId="0" borderId="80" xfId="0" applyFont="1" applyFill="1" applyBorder="1" applyAlignment="1">
      <alignment horizontal="center" vertical="center"/>
    </xf>
    <xf numFmtId="0" fontId="23" fillId="0" borderId="46" xfId="0" applyFont="1" applyFill="1" applyBorder="1" applyAlignment="1">
      <alignment horizontal="center" vertical="center"/>
    </xf>
    <xf numFmtId="0" fontId="23" fillId="0" borderId="73" xfId="0" applyFont="1" applyFill="1" applyBorder="1" applyAlignment="1">
      <alignment horizontal="center" vertical="center"/>
    </xf>
    <xf numFmtId="0" fontId="23" fillId="0" borderId="77" xfId="0" applyFont="1" applyBorder="1" applyAlignment="1">
      <alignment horizontal="center" vertical="center"/>
    </xf>
    <xf numFmtId="0" fontId="23" fillId="0" borderId="61" xfId="0" applyFont="1" applyBorder="1" applyAlignment="1">
      <alignment horizontal="center" vertical="center" wrapText="1"/>
    </xf>
    <xf numFmtId="0" fontId="23" fillId="0" borderId="67" xfId="0" applyFont="1" applyBorder="1" applyAlignment="1">
      <alignment horizontal="center" vertical="center"/>
    </xf>
    <xf numFmtId="0" fontId="25" fillId="0" borderId="42" xfId="0" applyFont="1" applyBorder="1" applyAlignment="1">
      <alignment horizontal="center" vertical="center" wrapText="1"/>
    </xf>
    <xf numFmtId="0" fontId="25" fillId="0" borderId="38" xfId="0" applyFont="1" applyBorder="1" applyAlignment="1">
      <alignment horizontal="center" vertical="center" wrapText="1"/>
    </xf>
    <xf numFmtId="0" fontId="20" fillId="25" borderId="10" xfId="0" applyFont="1" applyFill="1" applyBorder="1" applyAlignment="1">
      <alignment horizontal="center" vertical="center" wrapText="1"/>
    </xf>
    <xf numFmtId="0" fontId="20" fillId="25" borderId="85" xfId="0" applyFont="1" applyFill="1" applyBorder="1" applyAlignment="1">
      <alignment horizontal="center" vertical="center" wrapText="1"/>
    </xf>
    <xf numFmtId="0" fontId="23" fillId="0" borderId="34" xfId="0" applyFont="1" applyBorder="1" applyAlignment="1">
      <alignment horizontal="center" vertical="center" wrapText="1"/>
    </xf>
    <xf numFmtId="0" fontId="20" fillId="33" borderId="76" xfId="0" applyFont="1" applyFill="1" applyBorder="1" applyAlignment="1">
      <alignment horizontal="center" vertical="center" wrapText="1"/>
    </xf>
    <xf numFmtId="0" fontId="23" fillId="0" borderId="43" xfId="0" applyFont="1" applyBorder="1" applyAlignment="1">
      <alignment horizontal="center" vertical="center" wrapText="1"/>
    </xf>
    <xf numFmtId="0" fontId="23" fillId="0" borderId="82" xfId="0" applyFont="1" applyBorder="1" applyAlignment="1">
      <alignment horizontal="center" vertical="center" wrapText="1"/>
    </xf>
    <xf numFmtId="0" fontId="23" fillId="0" borderId="83" xfId="0" applyFont="1" applyBorder="1" applyAlignment="1">
      <alignment horizontal="center" vertical="center" wrapText="1"/>
    </xf>
    <xf numFmtId="0" fontId="23" fillId="0" borderId="38"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69"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23" fillId="0" borderId="48"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34" borderId="42" xfId="0" applyFont="1" applyFill="1" applyBorder="1" applyAlignment="1">
      <alignment horizontal="center" vertical="center" wrapText="1"/>
    </xf>
    <xf numFmtId="0" fontId="23" fillId="34" borderId="46" xfId="0" applyFont="1" applyFill="1" applyBorder="1" applyAlignment="1">
      <alignment horizontal="center" vertical="center" wrapText="1"/>
    </xf>
    <xf numFmtId="0" fontId="23" fillId="34" borderId="40" xfId="0" applyFont="1" applyFill="1" applyBorder="1" applyAlignment="1">
      <alignment horizontal="center" vertical="center" wrapText="1"/>
    </xf>
    <xf numFmtId="0" fontId="23" fillId="34" borderId="44" xfId="0" applyFont="1" applyFill="1" applyBorder="1" applyAlignment="1">
      <alignment horizontal="center" vertical="center" wrapText="1"/>
    </xf>
    <xf numFmtId="0" fontId="20" fillId="25" borderId="25" xfId="0" applyFont="1" applyFill="1" applyBorder="1" applyAlignment="1">
      <alignment horizontal="center" vertical="center" wrapText="1"/>
    </xf>
    <xf numFmtId="0" fontId="20" fillId="25" borderId="26" xfId="0" applyFont="1" applyFill="1" applyBorder="1" applyAlignment="1">
      <alignment horizontal="center" vertical="center" wrapText="1"/>
    </xf>
    <xf numFmtId="0" fontId="20" fillId="25" borderId="28" xfId="0" applyFont="1" applyFill="1" applyBorder="1" applyAlignment="1">
      <alignment horizontal="center" vertical="center" wrapText="1"/>
    </xf>
    <xf numFmtId="0" fontId="20" fillId="25" borderId="77" xfId="0" applyFont="1" applyFill="1" applyBorder="1" applyAlignment="1">
      <alignment horizontal="center" vertical="center" wrapText="1"/>
    </xf>
    <xf numFmtId="0" fontId="20" fillId="25" borderId="79" xfId="0" applyFont="1" applyFill="1" applyBorder="1" applyAlignment="1">
      <alignment horizontal="center" vertical="center" wrapText="1"/>
    </xf>
    <xf numFmtId="0" fontId="20" fillId="25" borderId="78" xfId="0" applyFont="1" applyFill="1" applyBorder="1" applyAlignment="1">
      <alignment horizontal="center" vertical="center" wrapText="1"/>
    </xf>
    <xf numFmtId="0" fontId="23" fillId="0" borderId="68" xfId="0" applyFont="1" applyBorder="1" applyAlignment="1">
      <alignment horizontal="center" vertical="center"/>
    </xf>
    <xf numFmtId="0" fontId="23" fillId="0" borderId="40" xfId="0" applyFont="1" applyBorder="1" applyAlignment="1">
      <alignment horizontal="center" vertical="center"/>
    </xf>
    <xf numFmtId="0" fontId="23" fillId="0" borderId="40" xfId="0" applyFont="1" applyFill="1" applyBorder="1" applyAlignment="1">
      <alignment horizontal="center" vertical="center"/>
    </xf>
    <xf numFmtId="0" fontId="23" fillId="0" borderId="35" xfId="0" applyFont="1" applyBorder="1" applyAlignment="1">
      <alignment horizontal="center" vertical="center" wrapText="1"/>
    </xf>
    <xf numFmtId="0" fontId="18" fillId="0" borderId="34" xfId="0" applyFont="1" applyBorder="1" applyAlignment="1">
      <alignment horizontal="center" vertical="center" wrapText="1"/>
    </xf>
    <xf numFmtId="0" fontId="23" fillId="0" borderId="43" xfId="0" applyFont="1" applyFill="1" applyBorder="1" applyAlignment="1">
      <alignment horizontal="center" vertical="center" wrapText="1"/>
    </xf>
    <xf numFmtId="0" fontId="20" fillId="31" borderId="0" xfId="0" applyFont="1" applyFill="1" applyAlignment="1">
      <alignment horizontal="center" vertical="center" wrapText="1"/>
    </xf>
    <xf numFmtId="0" fontId="23" fillId="0" borderId="49" xfId="0" applyFont="1" applyBorder="1" applyAlignment="1">
      <alignment horizontal="center" vertical="center" wrapText="1"/>
    </xf>
    <xf numFmtId="0" fontId="23" fillId="0" borderId="42"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38"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0" fillId="25" borderId="23"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86" xfId="0" applyFont="1" applyBorder="1" applyAlignment="1">
      <alignment horizontal="center" vertical="center" wrapText="1"/>
    </xf>
    <xf numFmtId="0" fontId="20" fillId="33" borderId="23" xfId="0" applyFont="1" applyFill="1" applyBorder="1" applyAlignment="1">
      <alignment horizontal="center" vertical="center" wrapText="1"/>
    </xf>
    <xf numFmtId="0" fontId="24" fillId="0" borderId="73" xfId="0" applyFont="1" applyFill="1" applyBorder="1" applyAlignment="1">
      <alignment horizontal="center" vertical="center" wrapText="1"/>
    </xf>
    <xf numFmtId="0" fontId="24" fillId="0" borderId="80" xfId="0" applyFont="1" applyFill="1" applyBorder="1" applyAlignment="1">
      <alignment horizontal="center" vertical="center" wrapText="1"/>
    </xf>
    <xf numFmtId="0" fontId="23" fillId="0" borderId="48" xfId="0" applyFont="1" applyBorder="1" applyAlignment="1">
      <alignment horizontal="center" vertical="center" wrapText="1"/>
    </xf>
    <xf numFmtId="0" fontId="23" fillId="0" borderId="71" xfId="0" applyFont="1" applyBorder="1" applyAlignment="1">
      <alignment horizontal="center" vertical="center" wrapText="1"/>
    </xf>
    <xf numFmtId="0" fontId="20" fillId="25" borderId="0"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8"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23" fillId="0" borderId="70" xfId="0" applyFont="1" applyBorder="1" applyAlignment="1">
      <alignment horizontal="center" vertical="center" wrapText="1"/>
    </xf>
    <xf numFmtId="0" fontId="23" fillId="0" borderId="48"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0" fillId="33" borderId="23" xfId="0" applyFont="1" applyFill="1" applyBorder="1" applyAlignment="1">
      <alignment horizontal="center" vertical="center" wrapText="1"/>
    </xf>
    <xf numFmtId="0" fontId="26" fillId="33" borderId="19" xfId="0" applyFont="1" applyFill="1" applyBorder="1" applyAlignment="1">
      <alignment horizontal="center" vertical="center" wrapText="1"/>
    </xf>
    <xf numFmtId="0" fontId="24" fillId="0" borderId="44"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20" fillId="33" borderId="11"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3" fillId="0" borderId="69"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2" fillId="0" borderId="0" xfId="0" applyFont="1" applyAlignment="1">
      <alignment horizontal="left" vertical="center"/>
    </xf>
    <xf numFmtId="0" fontId="20" fillId="24" borderId="24" xfId="0" applyFont="1" applyFill="1" applyBorder="1" applyAlignment="1">
      <alignment horizontal="center" vertical="center" wrapText="1"/>
    </xf>
    <xf numFmtId="0" fontId="20" fillId="24" borderId="0" xfId="0" applyFont="1" applyFill="1" applyBorder="1" applyAlignment="1">
      <alignment horizontal="center" vertical="center" wrapText="1"/>
    </xf>
    <xf numFmtId="0" fontId="20" fillId="24" borderId="54" xfId="0" applyFont="1" applyFill="1" applyBorder="1" applyAlignment="1">
      <alignment horizontal="center" vertical="center" wrapText="1"/>
    </xf>
    <xf numFmtId="0" fontId="20" fillId="24" borderId="57" xfId="0" applyFont="1" applyFill="1" applyBorder="1" applyAlignment="1">
      <alignment horizontal="center" vertical="center" wrapText="1"/>
    </xf>
    <xf numFmtId="0" fontId="20" fillId="24" borderId="53" xfId="0" applyFont="1" applyFill="1" applyBorder="1" applyAlignment="1">
      <alignment horizontal="center" vertical="center" wrapText="1"/>
    </xf>
    <xf numFmtId="0" fontId="20" fillId="24" borderId="15"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2" xfId="0" applyFont="1" applyFill="1" applyBorder="1" applyAlignment="1">
      <alignment horizontal="center" vertical="center" wrapText="1"/>
    </xf>
    <xf numFmtId="0" fontId="23" fillId="0" borderId="46" xfId="0" applyFont="1" applyFill="1" applyBorder="1" applyAlignment="1">
      <alignment horizontal="center" vertical="center" wrapText="1"/>
    </xf>
    <xf numFmtId="0" fontId="20" fillId="24" borderId="62" xfId="0" applyFont="1" applyFill="1" applyBorder="1" applyAlignment="1">
      <alignment horizontal="center" vertical="center" wrapText="1"/>
    </xf>
    <xf numFmtId="0" fontId="20" fillId="24" borderId="32" xfId="0" applyFont="1" applyFill="1" applyBorder="1" applyAlignment="1">
      <alignment horizontal="center" vertical="center" wrapText="1"/>
    </xf>
    <xf numFmtId="0" fontId="20" fillId="24" borderId="36"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73"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0" fillId="33" borderId="23" xfId="0" applyFont="1" applyFill="1" applyBorder="1" applyAlignment="1">
      <alignment horizontal="center" vertical="center" wrapText="1"/>
    </xf>
    <xf numFmtId="0" fontId="20" fillId="33" borderId="29" xfId="0" applyFont="1" applyFill="1" applyBorder="1" applyAlignment="1">
      <alignment horizontal="center" vertical="center" wrapText="1"/>
    </xf>
    <xf numFmtId="0" fontId="20" fillId="0" borderId="54" xfId="0" applyFont="1" applyBorder="1" applyAlignment="1">
      <alignment horizontal="center" vertical="center" textRotation="90" wrapText="1"/>
    </xf>
    <xf numFmtId="0" fontId="20" fillId="0" borderId="0" xfId="0" applyFont="1" applyBorder="1" applyAlignment="1">
      <alignment horizontal="center" vertical="center" textRotation="90" wrapText="1"/>
    </xf>
    <xf numFmtId="0" fontId="20" fillId="0" borderId="42" xfId="0" applyFont="1" applyBorder="1" applyAlignment="1">
      <alignment horizontal="center" vertical="center" wrapText="1"/>
    </xf>
    <xf numFmtId="0" fontId="23" fillId="0" borderId="42" xfId="0" applyFont="1" applyBorder="1" applyAlignment="1">
      <alignment horizontal="center" vertical="center" wrapText="1"/>
    </xf>
    <xf numFmtId="0" fontId="23" fillId="34" borderId="72" xfId="0" applyFont="1" applyFill="1" applyBorder="1" applyAlignment="1">
      <alignment horizontal="center" vertical="center" wrapText="1"/>
    </xf>
    <xf numFmtId="0" fontId="23" fillId="34" borderId="66" xfId="0" applyFont="1" applyFill="1" applyBorder="1" applyAlignment="1">
      <alignment horizontal="center" vertical="center" wrapText="1"/>
    </xf>
    <xf numFmtId="0" fontId="23" fillId="34" borderId="73" xfId="0" applyFont="1" applyFill="1" applyBorder="1" applyAlignment="1">
      <alignment horizontal="center" vertical="center" wrapText="1"/>
    </xf>
    <xf numFmtId="0" fontId="20" fillId="0" borderId="20" xfId="0" applyFont="1" applyBorder="1" applyAlignment="1">
      <alignment horizontal="center" vertical="center" textRotation="90" wrapText="1"/>
    </xf>
    <xf numFmtId="0" fontId="20" fillId="0" borderId="23" xfId="0" applyFont="1" applyBorder="1" applyAlignment="1">
      <alignment horizontal="center" vertical="center" textRotation="90" wrapText="1"/>
    </xf>
    <xf numFmtId="0" fontId="20" fillId="0" borderId="16" xfId="0" applyFont="1" applyBorder="1" applyAlignment="1">
      <alignment horizontal="center" vertical="center" textRotation="90" wrapText="1"/>
    </xf>
    <xf numFmtId="0" fontId="20" fillId="0" borderId="11" xfId="0" applyFont="1" applyBorder="1" applyAlignment="1">
      <alignment horizontal="center" vertical="center" textRotation="90" wrapText="1"/>
    </xf>
    <xf numFmtId="0" fontId="23" fillId="34" borderId="44" xfId="0" applyFont="1" applyFill="1" applyBorder="1" applyAlignment="1">
      <alignment horizontal="center" vertical="center" wrapText="1"/>
    </xf>
    <xf numFmtId="0" fontId="23" fillId="34" borderId="42" xfId="0" applyFont="1" applyFill="1" applyBorder="1" applyAlignment="1">
      <alignment horizontal="center" vertical="center" wrapText="1"/>
    </xf>
    <xf numFmtId="0" fontId="23" fillId="34" borderId="46" xfId="0" applyFont="1" applyFill="1" applyBorder="1" applyAlignment="1">
      <alignment horizontal="center" vertical="center" wrapText="1"/>
    </xf>
    <xf numFmtId="0" fontId="20" fillId="25" borderId="23" xfId="0" applyFont="1" applyFill="1" applyBorder="1" applyAlignment="1">
      <alignment horizontal="center" vertical="center" wrapText="1"/>
    </xf>
    <xf numFmtId="0" fontId="20" fillId="25" borderId="29" xfId="0" applyFont="1" applyFill="1" applyBorder="1" applyAlignment="1">
      <alignment horizontal="center" vertical="center" wrapText="1"/>
    </xf>
    <xf numFmtId="0" fontId="22" fillId="25" borderId="57" xfId="0" applyFont="1" applyFill="1" applyBorder="1" applyAlignment="1">
      <alignment horizontal="center" vertical="center" wrapText="1"/>
    </xf>
    <xf numFmtId="0" fontId="22" fillId="25" borderId="53" xfId="0" applyFont="1" applyFill="1" applyBorder="1" applyAlignment="1">
      <alignment horizontal="center" vertical="center" wrapText="1"/>
    </xf>
    <xf numFmtId="0" fontId="22" fillId="25" borderId="15" xfId="0" applyFont="1" applyFill="1" applyBorder="1" applyAlignment="1">
      <alignment horizontal="center" vertical="center" wrapText="1"/>
    </xf>
    <xf numFmtId="0" fontId="20" fillId="0" borderId="59" xfId="0" applyFont="1" applyBorder="1" applyAlignment="1">
      <alignment horizontal="center" vertical="center" textRotation="90" wrapText="1"/>
    </xf>
    <xf numFmtId="0" fontId="20" fillId="0" borderId="10" xfId="0" applyFont="1" applyBorder="1" applyAlignment="1">
      <alignment horizontal="center" vertical="center" textRotation="90" wrapText="1"/>
    </xf>
    <xf numFmtId="0" fontId="23" fillId="0" borderId="48" xfId="0" applyFont="1" applyFill="1" applyBorder="1" applyAlignment="1">
      <alignment horizontal="center" vertical="center" wrapText="1"/>
    </xf>
    <xf numFmtId="0" fontId="23" fillId="34" borderId="67" xfId="0" applyFont="1" applyFill="1" applyBorder="1" applyAlignment="1">
      <alignment horizontal="center" vertical="center" wrapText="1"/>
    </xf>
    <xf numFmtId="0" fontId="23" fillId="34" borderId="38" xfId="0" applyFont="1" applyFill="1" applyBorder="1" applyAlignment="1">
      <alignment horizontal="center" vertical="center" wrapText="1"/>
    </xf>
    <xf numFmtId="0" fontId="23" fillId="34" borderId="40" xfId="0" applyFont="1" applyFill="1" applyBorder="1" applyAlignment="1">
      <alignment horizontal="center" vertical="center" wrapText="1"/>
    </xf>
    <xf numFmtId="0" fontId="23" fillId="34" borderId="68" xfId="0" applyFont="1" applyFill="1" applyBorder="1" applyAlignment="1">
      <alignment horizontal="center" vertical="center" wrapText="1"/>
    </xf>
  </cellXfs>
  <cellStyles count="42">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rmalny" xfId="0" builtinId="0"/>
    <cellStyle name="Note" xfId="37"/>
    <cellStyle name="Output" xfId="38"/>
    <cellStyle name="Title" xfId="39"/>
    <cellStyle name="Total" xfId="40"/>
    <cellStyle name="Warning Text" xfId="41"/>
  </cellStyles>
  <dxfs count="0"/>
  <tableStyles count="0" defaultTableStyle="TableStyleMedium2" defaultPivotStyle="PivotStyleLight16"/>
  <colors>
    <mruColors>
      <color rgb="FFCC99FF"/>
      <color rgb="FF79CCF5"/>
      <color rgb="FF74D7FA"/>
      <color rgb="FFFFFF99"/>
      <color rgb="FF79D7F5"/>
      <color rgb="FFFFFF66"/>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21"/>
  <sheetViews>
    <sheetView tabSelected="1" view="pageBreakPreview" zoomScale="60" zoomScaleNormal="78" zoomScalePageLayoutView="48" workbookViewId="0">
      <selection activeCell="E2" sqref="E1:E1048576"/>
    </sheetView>
  </sheetViews>
  <sheetFormatPr defaultColWidth="9.109375" defaultRowHeight="13.2" x14ac:dyDescent="0.3"/>
  <cols>
    <col min="1" max="1" width="20.44140625" style="1" customWidth="1"/>
    <col min="2" max="2" width="40.44140625" style="1" customWidth="1"/>
    <col min="3" max="3" width="41.44140625" style="1" customWidth="1"/>
    <col min="4" max="5" width="14.109375" style="1" customWidth="1"/>
    <col min="6" max="6" width="24.109375" style="1" customWidth="1"/>
    <col min="7" max="7" width="10.109375" style="1" customWidth="1"/>
    <col min="8" max="8" width="8.88671875" style="1" customWidth="1"/>
    <col min="9" max="9" width="8.5546875" style="1" customWidth="1"/>
    <col min="10" max="10" width="8" style="1" customWidth="1"/>
    <col min="11" max="11" width="8.44140625" style="1" customWidth="1"/>
    <col min="12" max="14" width="6.88671875" style="1" customWidth="1"/>
    <col min="15" max="16" width="8.44140625" style="1" customWidth="1"/>
    <col min="17" max="17" width="9.5546875" style="1" customWidth="1"/>
    <col min="18" max="18" width="10" style="1" customWidth="1"/>
    <col min="19" max="19" width="7.44140625" style="1" customWidth="1"/>
    <col min="20" max="20" width="7.88671875" style="1" customWidth="1"/>
    <col min="21" max="22" width="7.5546875" style="1" customWidth="1"/>
    <col min="23" max="25" width="6.5546875" style="1" customWidth="1"/>
    <col min="26" max="26" width="7.5546875" style="1" customWidth="1"/>
    <col min="27" max="27" width="9.109375" style="1" customWidth="1"/>
    <col min="28" max="28" width="10.5546875" style="1" customWidth="1"/>
    <col min="29" max="29" width="9.88671875" style="1" customWidth="1"/>
    <col min="30" max="16384" width="9.109375" style="1"/>
  </cols>
  <sheetData>
    <row r="1" spans="1:29" ht="27" customHeight="1" thickBot="1" x14ac:dyDescent="0.35">
      <c r="A1" s="259" t="s">
        <v>80</v>
      </c>
      <c r="B1" s="259"/>
      <c r="C1" s="259"/>
      <c r="D1" s="259"/>
      <c r="E1" s="259"/>
      <c r="F1" s="259"/>
    </row>
    <row r="2" spans="1:29" ht="25.65" customHeight="1" thickBot="1" x14ac:dyDescent="0.35">
      <c r="A2" s="21"/>
      <c r="B2" s="21"/>
      <c r="C2" s="21"/>
      <c r="D2" s="21"/>
      <c r="E2" s="21"/>
      <c r="F2" s="21"/>
      <c r="G2" s="21"/>
      <c r="H2" s="296" t="s">
        <v>69</v>
      </c>
      <c r="I2" s="297"/>
      <c r="J2" s="297"/>
      <c r="K2" s="297"/>
      <c r="L2" s="297"/>
      <c r="M2" s="297"/>
      <c r="N2" s="297"/>
      <c r="O2" s="297"/>
      <c r="P2" s="297"/>
      <c r="Q2" s="297"/>
      <c r="R2" s="298"/>
      <c r="S2" s="296" t="s">
        <v>70</v>
      </c>
      <c r="T2" s="297"/>
      <c r="U2" s="297"/>
      <c r="V2" s="297"/>
      <c r="W2" s="297"/>
      <c r="X2" s="297"/>
      <c r="Y2" s="297"/>
      <c r="Z2" s="297"/>
      <c r="AA2" s="297"/>
      <c r="AB2" s="297"/>
      <c r="AC2" s="298"/>
    </row>
    <row r="3" spans="1:29" ht="75" customHeight="1" thickBot="1" x14ac:dyDescent="0.35">
      <c r="A3" s="14" t="s">
        <v>0</v>
      </c>
      <c r="B3" s="15" t="s">
        <v>5</v>
      </c>
      <c r="C3" s="15" t="s">
        <v>1</v>
      </c>
      <c r="D3" s="15" t="s">
        <v>22</v>
      </c>
      <c r="E3" s="15" t="s">
        <v>44</v>
      </c>
      <c r="F3" s="16" t="s">
        <v>53</v>
      </c>
      <c r="G3" s="22"/>
      <c r="H3" s="23" t="s">
        <v>14</v>
      </c>
      <c r="I3" s="24" t="s">
        <v>15</v>
      </c>
      <c r="J3" s="25" t="s">
        <v>16</v>
      </c>
      <c r="K3" s="25" t="s">
        <v>17</v>
      </c>
      <c r="L3" s="25" t="s">
        <v>18</v>
      </c>
      <c r="M3" s="25" t="s">
        <v>19</v>
      </c>
      <c r="N3" s="25" t="s">
        <v>20</v>
      </c>
      <c r="O3" s="27" t="s">
        <v>27</v>
      </c>
      <c r="P3" s="28" t="s">
        <v>32</v>
      </c>
      <c r="Q3" s="23" t="s">
        <v>34</v>
      </c>
      <c r="R3" s="29" t="s">
        <v>33</v>
      </c>
      <c r="S3" s="30" t="s">
        <v>14</v>
      </c>
      <c r="T3" s="24" t="s">
        <v>15</v>
      </c>
      <c r="U3" s="25" t="s">
        <v>16</v>
      </c>
      <c r="V3" s="25" t="s">
        <v>17</v>
      </c>
      <c r="W3" s="25" t="s">
        <v>18</v>
      </c>
      <c r="X3" s="25" t="s">
        <v>19</v>
      </c>
      <c r="Y3" s="25" t="s">
        <v>20</v>
      </c>
      <c r="Z3" s="25" t="s">
        <v>27</v>
      </c>
      <c r="AA3" s="26" t="s">
        <v>32</v>
      </c>
      <c r="AB3" s="23" t="s">
        <v>34</v>
      </c>
      <c r="AC3" s="29" t="s">
        <v>33</v>
      </c>
    </row>
    <row r="4" spans="1:29" ht="20.399999999999999" customHeight="1" thickBot="1" x14ac:dyDescent="0.35">
      <c r="A4" s="269" t="s">
        <v>6</v>
      </c>
      <c r="B4" s="270"/>
      <c r="C4" s="270"/>
      <c r="D4" s="270"/>
      <c r="E4" s="270"/>
      <c r="F4" s="271"/>
      <c r="G4" s="299" t="s">
        <v>21</v>
      </c>
      <c r="H4" s="31">
        <f t="shared" ref="H4:AC4" si="0">SUM(H5:H22)</f>
        <v>27</v>
      </c>
      <c r="I4" s="31">
        <f t="shared" si="0"/>
        <v>160</v>
      </c>
      <c r="J4" s="31">
        <f t="shared" si="0"/>
        <v>155</v>
      </c>
      <c r="K4" s="31">
        <f t="shared" si="0"/>
        <v>45</v>
      </c>
      <c r="L4" s="31">
        <f t="shared" si="0"/>
        <v>0</v>
      </c>
      <c r="M4" s="31">
        <f t="shared" si="0"/>
        <v>0</v>
      </c>
      <c r="N4" s="31">
        <f t="shared" si="0"/>
        <v>0</v>
      </c>
      <c r="O4" s="31">
        <f t="shared" si="0"/>
        <v>0</v>
      </c>
      <c r="P4" s="31">
        <f t="shared" si="0"/>
        <v>350</v>
      </c>
      <c r="Q4" s="31">
        <f t="shared" si="0"/>
        <v>360</v>
      </c>
      <c r="R4" s="31">
        <f t="shared" si="0"/>
        <v>710</v>
      </c>
      <c r="S4" s="31">
        <f t="shared" si="0"/>
        <v>27</v>
      </c>
      <c r="T4" s="31">
        <f t="shared" si="0"/>
        <v>90</v>
      </c>
      <c r="U4" s="31">
        <f t="shared" si="0"/>
        <v>65</v>
      </c>
      <c r="V4" s="31">
        <f t="shared" si="0"/>
        <v>45</v>
      </c>
      <c r="W4" s="31">
        <f t="shared" si="0"/>
        <v>0</v>
      </c>
      <c r="X4" s="31">
        <f t="shared" si="0"/>
        <v>0</v>
      </c>
      <c r="Y4" s="31">
        <f t="shared" si="0"/>
        <v>0</v>
      </c>
      <c r="Z4" s="31">
        <f t="shared" si="0"/>
        <v>0</v>
      </c>
      <c r="AA4" s="31">
        <f t="shared" si="0"/>
        <v>480</v>
      </c>
      <c r="AB4" s="31">
        <f t="shared" si="0"/>
        <v>200</v>
      </c>
      <c r="AC4" s="31">
        <f t="shared" si="0"/>
        <v>680</v>
      </c>
    </row>
    <row r="5" spans="1:29" ht="38.4" customHeight="1" x14ac:dyDescent="0.3">
      <c r="A5" s="255" t="s">
        <v>2</v>
      </c>
      <c r="B5" s="257" t="s">
        <v>171</v>
      </c>
      <c r="C5" s="192" t="s">
        <v>55</v>
      </c>
      <c r="D5" s="192" t="s">
        <v>40</v>
      </c>
      <c r="E5" s="40" t="s">
        <v>45</v>
      </c>
      <c r="F5" s="41" t="s">
        <v>49</v>
      </c>
      <c r="G5" s="281"/>
      <c r="H5" s="185">
        <v>1</v>
      </c>
      <c r="I5" s="35">
        <v>5</v>
      </c>
      <c r="J5" s="36"/>
      <c r="K5" s="36"/>
      <c r="L5" s="36"/>
      <c r="M5" s="36"/>
      <c r="N5" s="36"/>
      <c r="O5" s="36"/>
      <c r="P5" s="37">
        <f>H5*25-Q5</f>
        <v>20</v>
      </c>
      <c r="Q5" s="38">
        <f t="shared" ref="Q5:Q21" si="1">SUM(I5:O5)</f>
        <v>5</v>
      </c>
      <c r="R5" s="39">
        <f t="shared" ref="R5:R22" si="2">SUM(I5:P5)</f>
        <v>25</v>
      </c>
      <c r="S5" s="185">
        <v>1</v>
      </c>
      <c r="T5" s="35">
        <v>5</v>
      </c>
      <c r="U5" s="36"/>
      <c r="V5" s="36"/>
      <c r="W5" s="36"/>
      <c r="X5" s="36"/>
      <c r="Y5" s="36"/>
      <c r="Z5" s="36"/>
      <c r="AA5" s="37">
        <f>S5*25-AB5</f>
        <v>20</v>
      </c>
      <c r="AB5" s="38">
        <f t="shared" ref="AB5:AB9" si="3">SUM(T5:Z5)</f>
        <v>5</v>
      </c>
      <c r="AC5" s="39">
        <f t="shared" ref="AC5:AC22" si="4">SUM(T5:AA5)</f>
        <v>25</v>
      </c>
    </row>
    <row r="6" spans="1:29" ht="33.6" customHeight="1" thickBot="1" x14ac:dyDescent="0.35">
      <c r="A6" s="256"/>
      <c r="B6" s="258"/>
      <c r="C6" s="193" t="s">
        <v>56</v>
      </c>
      <c r="D6" s="193" t="s">
        <v>40</v>
      </c>
      <c r="E6" s="59" t="s">
        <v>46</v>
      </c>
      <c r="F6" s="78" t="s">
        <v>49</v>
      </c>
      <c r="G6" s="281"/>
      <c r="H6" s="49">
        <v>0</v>
      </c>
      <c r="I6" s="67">
        <v>5</v>
      </c>
      <c r="J6" s="68"/>
      <c r="K6" s="68"/>
      <c r="L6" s="68"/>
      <c r="M6" s="68"/>
      <c r="N6" s="68"/>
      <c r="O6" s="68"/>
      <c r="P6" s="69"/>
      <c r="Q6" s="53">
        <f t="shared" si="1"/>
        <v>5</v>
      </c>
      <c r="R6" s="30">
        <f t="shared" si="2"/>
        <v>5</v>
      </c>
      <c r="S6" s="49">
        <v>0</v>
      </c>
      <c r="T6" s="67">
        <v>5</v>
      </c>
      <c r="U6" s="68"/>
      <c r="V6" s="68"/>
      <c r="W6" s="68"/>
      <c r="X6" s="68"/>
      <c r="Y6" s="68"/>
      <c r="Z6" s="68"/>
      <c r="AA6" s="69"/>
      <c r="AB6" s="53">
        <f t="shared" si="3"/>
        <v>5</v>
      </c>
      <c r="AC6" s="60">
        <f t="shared" si="4"/>
        <v>5</v>
      </c>
    </row>
    <row r="7" spans="1:29" ht="34.5" customHeight="1" x14ac:dyDescent="0.3">
      <c r="A7" s="272" t="s">
        <v>3</v>
      </c>
      <c r="B7" s="266" t="s">
        <v>76</v>
      </c>
      <c r="C7" s="191" t="s">
        <v>160</v>
      </c>
      <c r="D7" s="191" t="s">
        <v>26</v>
      </c>
      <c r="E7" s="191" t="s">
        <v>46</v>
      </c>
      <c r="F7" s="33" t="s">
        <v>50</v>
      </c>
      <c r="G7" s="281"/>
      <c r="H7" s="39">
        <v>2</v>
      </c>
      <c r="I7" s="123"/>
      <c r="J7" s="36"/>
      <c r="K7" s="36">
        <v>30</v>
      </c>
      <c r="L7" s="36"/>
      <c r="M7" s="36"/>
      <c r="N7" s="36"/>
      <c r="O7" s="36"/>
      <c r="P7" s="115">
        <f>H7*25-Q7</f>
        <v>20</v>
      </c>
      <c r="Q7" s="34">
        <f t="shared" si="1"/>
        <v>30</v>
      </c>
      <c r="R7" s="39">
        <f t="shared" si="2"/>
        <v>50</v>
      </c>
      <c r="S7" s="38">
        <v>2</v>
      </c>
      <c r="T7" s="123"/>
      <c r="U7" s="36"/>
      <c r="V7" s="36">
        <v>30</v>
      </c>
      <c r="W7" s="36"/>
      <c r="X7" s="36"/>
      <c r="Y7" s="36"/>
      <c r="Z7" s="36"/>
      <c r="AA7" s="115">
        <f t="shared" ref="AA7:AA22" si="5">S7*25-AB7</f>
        <v>20</v>
      </c>
      <c r="AB7" s="39">
        <f t="shared" si="3"/>
        <v>30</v>
      </c>
      <c r="AC7" s="38">
        <f t="shared" si="4"/>
        <v>50</v>
      </c>
    </row>
    <row r="8" spans="1:29" ht="29.1" customHeight="1" x14ac:dyDescent="0.3">
      <c r="A8" s="273"/>
      <c r="B8" s="267"/>
      <c r="C8" s="192" t="s">
        <v>57</v>
      </c>
      <c r="D8" s="192" t="s">
        <v>26</v>
      </c>
      <c r="E8" s="192" t="s">
        <v>46</v>
      </c>
      <c r="F8" s="41" t="s">
        <v>49</v>
      </c>
      <c r="G8" s="281"/>
      <c r="H8" s="46">
        <v>1</v>
      </c>
      <c r="I8" s="113">
        <v>15</v>
      </c>
      <c r="J8" s="128"/>
      <c r="K8" s="128"/>
      <c r="L8" s="128"/>
      <c r="M8" s="128"/>
      <c r="N8" s="128"/>
      <c r="O8" s="128"/>
      <c r="P8" s="116">
        <f>H8*25-Q8</f>
        <v>10</v>
      </c>
      <c r="Q8" s="58">
        <f t="shared" si="1"/>
        <v>15</v>
      </c>
      <c r="R8" s="46">
        <f t="shared" si="2"/>
        <v>25</v>
      </c>
      <c r="S8" s="45">
        <v>1</v>
      </c>
      <c r="T8" s="113">
        <v>15</v>
      </c>
      <c r="U8" s="128"/>
      <c r="V8" s="128"/>
      <c r="W8" s="128"/>
      <c r="X8" s="128"/>
      <c r="Y8" s="128"/>
      <c r="Z8" s="128"/>
      <c r="AA8" s="116">
        <f t="shared" si="5"/>
        <v>10</v>
      </c>
      <c r="AB8" s="46">
        <f t="shared" si="3"/>
        <v>15</v>
      </c>
      <c r="AC8" s="45">
        <f t="shared" si="4"/>
        <v>25</v>
      </c>
    </row>
    <row r="9" spans="1:29" ht="29.1" customHeight="1" x14ac:dyDescent="0.3">
      <c r="A9" s="273"/>
      <c r="B9" s="267"/>
      <c r="C9" s="192" t="s">
        <v>36</v>
      </c>
      <c r="D9" s="192" t="s">
        <v>26</v>
      </c>
      <c r="E9" s="192" t="s">
        <v>46</v>
      </c>
      <c r="F9" s="41" t="s">
        <v>49</v>
      </c>
      <c r="G9" s="281"/>
      <c r="H9" s="46">
        <v>1</v>
      </c>
      <c r="I9" s="113"/>
      <c r="J9" s="128">
        <v>15</v>
      </c>
      <c r="K9" s="128"/>
      <c r="L9" s="128"/>
      <c r="M9" s="128"/>
      <c r="N9" s="128"/>
      <c r="O9" s="128"/>
      <c r="P9" s="116">
        <f>H9*25-Q9</f>
        <v>10</v>
      </c>
      <c r="Q9" s="58">
        <f t="shared" si="1"/>
        <v>15</v>
      </c>
      <c r="R9" s="46">
        <f t="shared" si="2"/>
        <v>25</v>
      </c>
      <c r="S9" s="45">
        <v>1</v>
      </c>
      <c r="T9" s="113"/>
      <c r="U9" s="128">
        <v>15</v>
      </c>
      <c r="V9" s="128"/>
      <c r="W9" s="128"/>
      <c r="X9" s="128"/>
      <c r="Y9" s="128"/>
      <c r="Z9" s="128"/>
      <c r="AA9" s="116">
        <f t="shared" si="5"/>
        <v>10</v>
      </c>
      <c r="AB9" s="46">
        <f t="shared" si="3"/>
        <v>15</v>
      </c>
      <c r="AC9" s="45">
        <f t="shared" si="4"/>
        <v>25</v>
      </c>
    </row>
    <row r="10" spans="1:29" ht="29.1" customHeight="1" x14ac:dyDescent="0.3">
      <c r="A10" s="273"/>
      <c r="B10" s="267"/>
      <c r="C10" s="218" t="s">
        <v>58</v>
      </c>
      <c r="D10" s="218" t="s">
        <v>26</v>
      </c>
      <c r="E10" s="218" t="s">
        <v>46</v>
      </c>
      <c r="F10" s="41" t="s">
        <v>49</v>
      </c>
      <c r="G10" s="281"/>
      <c r="H10" s="46">
        <v>0</v>
      </c>
      <c r="I10" s="113"/>
      <c r="J10" s="219">
        <v>30</v>
      </c>
      <c r="K10" s="219"/>
      <c r="L10" s="219"/>
      <c r="M10" s="219"/>
      <c r="N10" s="219"/>
      <c r="O10" s="219"/>
      <c r="P10" s="116"/>
      <c r="Q10" s="58">
        <f t="shared" ref="Q10" si="6">SUM(I10:O10)</f>
        <v>30</v>
      </c>
      <c r="R10" s="46">
        <f t="shared" ref="R10" si="7">SUM(I10:P10)</f>
        <v>30</v>
      </c>
      <c r="S10" s="45">
        <v>0</v>
      </c>
      <c r="T10" s="113"/>
      <c r="U10" s="219"/>
      <c r="V10" s="219"/>
      <c r="W10" s="219"/>
      <c r="X10" s="219"/>
      <c r="Y10" s="219"/>
      <c r="Z10" s="219"/>
      <c r="AA10" s="116">
        <f t="shared" ref="AA10" si="8">S10*25-AB10</f>
        <v>0</v>
      </c>
      <c r="AB10" s="46">
        <f t="shared" ref="AB10" si="9">SUM(T10:Z10)</f>
        <v>0</v>
      </c>
      <c r="AC10" s="45">
        <f t="shared" ref="AC10" si="10">SUM(T10:AA10)</f>
        <v>0</v>
      </c>
    </row>
    <row r="11" spans="1:29" ht="30.6" customHeight="1" thickBot="1" x14ac:dyDescent="0.35">
      <c r="A11" s="273"/>
      <c r="B11" s="267"/>
      <c r="C11" s="192" t="s">
        <v>59</v>
      </c>
      <c r="D11" s="192" t="s">
        <v>26</v>
      </c>
      <c r="E11" s="192" t="s">
        <v>46</v>
      </c>
      <c r="F11" s="41" t="s">
        <v>49</v>
      </c>
      <c r="G11" s="281"/>
      <c r="H11" s="46">
        <v>1</v>
      </c>
      <c r="I11" s="113"/>
      <c r="J11" s="128"/>
      <c r="K11" s="128">
        <v>15</v>
      </c>
      <c r="L11" s="128"/>
      <c r="M11" s="128"/>
      <c r="N11" s="128"/>
      <c r="O11" s="128"/>
      <c r="P11" s="116">
        <f t="shared" ref="P11:P22" si="11">H11*25-Q11</f>
        <v>10</v>
      </c>
      <c r="Q11" s="58">
        <f t="shared" si="1"/>
        <v>15</v>
      </c>
      <c r="R11" s="46">
        <f t="shared" si="2"/>
        <v>25</v>
      </c>
      <c r="S11" s="45">
        <v>1</v>
      </c>
      <c r="T11" s="113"/>
      <c r="U11" s="128"/>
      <c r="V11" s="128">
        <v>15</v>
      </c>
      <c r="W11" s="128"/>
      <c r="X11" s="128"/>
      <c r="Y11" s="128"/>
      <c r="Z11" s="128"/>
      <c r="AA11" s="116">
        <f t="shared" si="5"/>
        <v>10</v>
      </c>
      <c r="AB11" s="46">
        <f t="shared" ref="AB11:AB22" si="12">SUM(T11:Z11)</f>
        <v>15</v>
      </c>
      <c r="AC11" s="45">
        <f t="shared" si="4"/>
        <v>25</v>
      </c>
    </row>
    <row r="12" spans="1:29" ht="34.65" customHeight="1" x14ac:dyDescent="0.3">
      <c r="A12" s="272" t="s">
        <v>93</v>
      </c>
      <c r="B12" s="266" t="s">
        <v>125</v>
      </c>
      <c r="C12" s="191" t="s">
        <v>78</v>
      </c>
      <c r="D12" s="61" t="s">
        <v>23</v>
      </c>
      <c r="E12" s="191" t="s">
        <v>91</v>
      </c>
      <c r="F12" s="33" t="s">
        <v>37</v>
      </c>
      <c r="G12" s="281"/>
      <c r="H12" s="39">
        <v>2</v>
      </c>
      <c r="I12" s="123">
        <v>30</v>
      </c>
      <c r="J12" s="36"/>
      <c r="K12" s="36"/>
      <c r="L12" s="36"/>
      <c r="M12" s="36"/>
      <c r="N12" s="36"/>
      <c r="O12" s="36"/>
      <c r="P12" s="115">
        <f t="shared" si="11"/>
        <v>20</v>
      </c>
      <c r="Q12" s="34">
        <f t="shared" si="1"/>
        <v>30</v>
      </c>
      <c r="R12" s="39">
        <f t="shared" si="2"/>
        <v>50</v>
      </c>
      <c r="S12" s="38">
        <v>2</v>
      </c>
      <c r="T12" s="123">
        <v>10</v>
      </c>
      <c r="U12" s="36"/>
      <c r="V12" s="36"/>
      <c r="W12" s="36"/>
      <c r="X12" s="36"/>
      <c r="Y12" s="36"/>
      <c r="Z12" s="36"/>
      <c r="AA12" s="115">
        <f t="shared" si="5"/>
        <v>40</v>
      </c>
      <c r="AB12" s="39">
        <f t="shared" si="12"/>
        <v>10</v>
      </c>
      <c r="AC12" s="38">
        <f t="shared" si="4"/>
        <v>50</v>
      </c>
    </row>
    <row r="13" spans="1:29" ht="30.6" customHeight="1" x14ac:dyDescent="0.3">
      <c r="A13" s="273"/>
      <c r="B13" s="267"/>
      <c r="C13" s="192" t="s">
        <v>79</v>
      </c>
      <c r="D13" s="192" t="s">
        <v>26</v>
      </c>
      <c r="E13" s="192" t="s">
        <v>91</v>
      </c>
      <c r="F13" s="41" t="s">
        <v>38</v>
      </c>
      <c r="G13" s="281"/>
      <c r="H13" s="46">
        <v>2</v>
      </c>
      <c r="I13" s="113"/>
      <c r="J13" s="199">
        <v>15</v>
      </c>
      <c r="K13" s="199"/>
      <c r="L13" s="199"/>
      <c r="M13" s="199"/>
      <c r="N13" s="199"/>
      <c r="O13" s="199"/>
      <c r="P13" s="116">
        <f t="shared" si="11"/>
        <v>35</v>
      </c>
      <c r="Q13" s="58">
        <f t="shared" si="1"/>
        <v>15</v>
      </c>
      <c r="R13" s="46">
        <f t="shared" si="2"/>
        <v>50</v>
      </c>
      <c r="S13" s="45">
        <v>2</v>
      </c>
      <c r="T13" s="113"/>
      <c r="U13" s="199">
        <v>10</v>
      </c>
      <c r="V13" s="199"/>
      <c r="W13" s="199"/>
      <c r="X13" s="199"/>
      <c r="Y13" s="199"/>
      <c r="Z13" s="199"/>
      <c r="AA13" s="116">
        <f t="shared" si="5"/>
        <v>40</v>
      </c>
      <c r="AB13" s="46">
        <f t="shared" si="12"/>
        <v>10</v>
      </c>
      <c r="AC13" s="45">
        <f t="shared" si="4"/>
        <v>50</v>
      </c>
    </row>
    <row r="14" spans="1:29" ht="31.35" customHeight="1" x14ac:dyDescent="0.3">
      <c r="A14" s="273"/>
      <c r="B14" s="267"/>
      <c r="C14" s="192" t="s">
        <v>81</v>
      </c>
      <c r="D14" s="192" t="s">
        <v>26</v>
      </c>
      <c r="E14" s="192" t="s">
        <v>91</v>
      </c>
      <c r="F14" s="41" t="s">
        <v>37</v>
      </c>
      <c r="G14" s="281"/>
      <c r="H14" s="46">
        <v>2</v>
      </c>
      <c r="I14" s="113">
        <v>15</v>
      </c>
      <c r="J14" s="199"/>
      <c r="K14" s="199"/>
      <c r="L14" s="199"/>
      <c r="M14" s="199"/>
      <c r="N14" s="199"/>
      <c r="O14" s="199"/>
      <c r="P14" s="116">
        <f t="shared" si="11"/>
        <v>35</v>
      </c>
      <c r="Q14" s="58">
        <f t="shared" si="1"/>
        <v>15</v>
      </c>
      <c r="R14" s="46">
        <f t="shared" si="2"/>
        <v>50</v>
      </c>
      <c r="S14" s="45">
        <v>2</v>
      </c>
      <c r="T14" s="113">
        <v>10</v>
      </c>
      <c r="U14" s="199"/>
      <c r="V14" s="199"/>
      <c r="W14" s="199"/>
      <c r="X14" s="199"/>
      <c r="Y14" s="199"/>
      <c r="Z14" s="199"/>
      <c r="AA14" s="116">
        <f t="shared" si="5"/>
        <v>40</v>
      </c>
      <c r="AB14" s="46">
        <f t="shared" si="12"/>
        <v>10</v>
      </c>
      <c r="AC14" s="45">
        <f t="shared" si="4"/>
        <v>50</v>
      </c>
    </row>
    <row r="15" spans="1:29" ht="31.35" customHeight="1" x14ac:dyDescent="0.3">
      <c r="A15" s="273"/>
      <c r="B15" s="267"/>
      <c r="C15" s="192" t="s">
        <v>82</v>
      </c>
      <c r="D15" s="192" t="s">
        <v>26</v>
      </c>
      <c r="E15" s="192" t="s">
        <v>91</v>
      </c>
      <c r="F15" s="41" t="s">
        <v>38</v>
      </c>
      <c r="G15" s="281"/>
      <c r="H15" s="46">
        <v>2</v>
      </c>
      <c r="I15" s="113"/>
      <c r="J15" s="199">
        <v>15</v>
      </c>
      <c r="K15" s="199"/>
      <c r="L15" s="199"/>
      <c r="M15" s="199"/>
      <c r="N15" s="199"/>
      <c r="O15" s="199"/>
      <c r="P15" s="116">
        <f t="shared" si="11"/>
        <v>35</v>
      </c>
      <c r="Q15" s="58">
        <f t="shared" si="1"/>
        <v>15</v>
      </c>
      <c r="R15" s="46">
        <f t="shared" si="2"/>
        <v>50</v>
      </c>
      <c r="S15" s="45">
        <v>2</v>
      </c>
      <c r="T15" s="113"/>
      <c r="U15" s="199">
        <v>10</v>
      </c>
      <c r="V15" s="199"/>
      <c r="W15" s="199"/>
      <c r="X15" s="199"/>
      <c r="Y15" s="199"/>
      <c r="Z15" s="199"/>
      <c r="AA15" s="116">
        <f t="shared" si="5"/>
        <v>40</v>
      </c>
      <c r="AB15" s="46">
        <f t="shared" si="12"/>
        <v>10</v>
      </c>
      <c r="AC15" s="45">
        <f t="shared" si="4"/>
        <v>50</v>
      </c>
    </row>
    <row r="16" spans="1:29" ht="43.65" customHeight="1" x14ac:dyDescent="0.3">
      <c r="A16" s="273"/>
      <c r="B16" s="267"/>
      <c r="C16" s="192" t="s">
        <v>84</v>
      </c>
      <c r="D16" s="71" t="s">
        <v>23</v>
      </c>
      <c r="E16" s="192" t="s">
        <v>91</v>
      </c>
      <c r="F16" s="41" t="s">
        <v>37</v>
      </c>
      <c r="G16" s="281"/>
      <c r="H16" s="95">
        <v>2</v>
      </c>
      <c r="I16" s="113">
        <v>30</v>
      </c>
      <c r="J16" s="199"/>
      <c r="K16" s="199"/>
      <c r="L16" s="199"/>
      <c r="M16" s="199"/>
      <c r="N16" s="199"/>
      <c r="O16" s="199"/>
      <c r="P16" s="116">
        <f t="shared" si="11"/>
        <v>20</v>
      </c>
      <c r="Q16" s="58">
        <f t="shared" si="1"/>
        <v>30</v>
      </c>
      <c r="R16" s="46">
        <f t="shared" si="2"/>
        <v>50</v>
      </c>
      <c r="S16" s="88">
        <v>2</v>
      </c>
      <c r="T16" s="113">
        <v>10</v>
      </c>
      <c r="U16" s="199"/>
      <c r="V16" s="199"/>
      <c r="W16" s="199"/>
      <c r="X16" s="199"/>
      <c r="Y16" s="199"/>
      <c r="Z16" s="199"/>
      <c r="AA16" s="116">
        <f t="shared" si="5"/>
        <v>40</v>
      </c>
      <c r="AB16" s="46">
        <f t="shared" si="12"/>
        <v>10</v>
      </c>
      <c r="AC16" s="45">
        <f t="shared" si="4"/>
        <v>50</v>
      </c>
    </row>
    <row r="17" spans="1:29" ht="39.6" customHeight="1" thickBot="1" x14ac:dyDescent="0.35">
      <c r="A17" s="274"/>
      <c r="B17" s="268"/>
      <c r="C17" s="193" t="s">
        <v>83</v>
      </c>
      <c r="D17" s="193" t="s">
        <v>26</v>
      </c>
      <c r="E17" s="193" t="s">
        <v>91</v>
      </c>
      <c r="F17" s="78" t="s">
        <v>38</v>
      </c>
      <c r="G17" s="281"/>
      <c r="H17" s="55">
        <v>2</v>
      </c>
      <c r="I17" s="138"/>
      <c r="J17" s="51">
        <v>30</v>
      </c>
      <c r="K17" s="51"/>
      <c r="L17" s="51"/>
      <c r="M17" s="51"/>
      <c r="N17" s="51"/>
      <c r="O17" s="51"/>
      <c r="P17" s="139">
        <f t="shared" si="11"/>
        <v>20</v>
      </c>
      <c r="Q17" s="66">
        <f t="shared" si="1"/>
        <v>30</v>
      </c>
      <c r="R17" s="55">
        <f t="shared" si="2"/>
        <v>50</v>
      </c>
      <c r="S17" s="76">
        <v>2</v>
      </c>
      <c r="T17" s="138"/>
      <c r="U17" s="51">
        <v>10</v>
      </c>
      <c r="V17" s="51"/>
      <c r="W17" s="51"/>
      <c r="X17" s="51"/>
      <c r="Y17" s="51"/>
      <c r="Z17" s="51"/>
      <c r="AA17" s="139">
        <f t="shared" si="5"/>
        <v>40</v>
      </c>
      <c r="AB17" s="55">
        <f t="shared" si="12"/>
        <v>10</v>
      </c>
      <c r="AC17" s="76">
        <f t="shared" si="4"/>
        <v>50</v>
      </c>
    </row>
    <row r="18" spans="1:29" ht="35.4" customHeight="1" x14ac:dyDescent="0.3">
      <c r="A18" s="272" t="s">
        <v>75</v>
      </c>
      <c r="B18" s="266" t="s">
        <v>126</v>
      </c>
      <c r="C18" s="191" t="s">
        <v>139</v>
      </c>
      <c r="D18" s="191" t="s">
        <v>26</v>
      </c>
      <c r="E18" s="191" t="s">
        <v>46</v>
      </c>
      <c r="F18" s="33" t="s">
        <v>38</v>
      </c>
      <c r="G18" s="281"/>
      <c r="H18" s="34">
        <v>2</v>
      </c>
      <c r="I18" s="35"/>
      <c r="J18" s="36">
        <v>30</v>
      </c>
      <c r="K18" s="36"/>
      <c r="L18" s="36"/>
      <c r="M18" s="36"/>
      <c r="N18" s="36"/>
      <c r="O18" s="36"/>
      <c r="P18" s="37">
        <f>H18*25-Q18</f>
        <v>20</v>
      </c>
      <c r="Q18" s="62">
        <f>SUM(I18:O18)</f>
        <v>30</v>
      </c>
      <c r="R18" s="39">
        <f>SUM(I18:P18)</f>
        <v>50</v>
      </c>
      <c r="S18" s="62">
        <v>2</v>
      </c>
      <c r="T18" s="35"/>
      <c r="U18" s="36">
        <v>10</v>
      </c>
      <c r="V18" s="36"/>
      <c r="W18" s="36"/>
      <c r="X18" s="36"/>
      <c r="Y18" s="36"/>
      <c r="Z18" s="36"/>
      <c r="AA18" s="37">
        <f>S18*25-AB18</f>
        <v>40</v>
      </c>
      <c r="AB18" s="207">
        <f>SUM(T18:Z18)</f>
        <v>10</v>
      </c>
      <c r="AC18" s="204">
        <f>SUM(T18:AA18)</f>
        <v>50</v>
      </c>
    </row>
    <row r="19" spans="1:29" ht="32.4" customHeight="1" x14ac:dyDescent="0.3">
      <c r="A19" s="273"/>
      <c r="B19" s="267"/>
      <c r="C19" s="192" t="s">
        <v>60</v>
      </c>
      <c r="D19" s="192" t="s">
        <v>26</v>
      </c>
      <c r="E19" s="192" t="s">
        <v>46</v>
      </c>
      <c r="F19" s="41" t="s">
        <v>37</v>
      </c>
      <c r="G19" s="281"/>
      <c r="H19" s="58">
        <v>1</v>
      </c>
      <c r="I19" s="43">
        <v>15</v>
      </c>
      <c r="J19" s="199"/>
      <c r="K19" s="199"/>
      <c r="L19" s="199"/>
      <c r="M19" s="199"/>
      <c r="N19" s="199"/>
      <c r="O19" s="199"/>
      <c r="P19" s="112">
        <f>H19*25-Q19</f>
        <v>10</v>
      </c>
      <c r="Q19" s="63">
        <f>SUM(I19:O19)</f>
        <v>15</v>
      </c>
      <c r="R19" s="46">
        <f>SUM(I19:P19)</f>
        <v>25</v>
      </c>
      <c r="S19" s="63">
        <v>1</v>
      </c>
      <c r="T19" s="43">
        <v>10</v>
      </c>
      <c r="U19" s="192"/>
      <c r="V19" s="199"/>
      <c r="W19" s="199"/>
      <c r="X19" s="199"/>
      <c r="Y19" s="199"/>
      <c r="Z19" s="199"/>
      <c r="AA19" s="44">
        <f>S19*25-AB19</f>
        <v>15</v>
      </c>
      <c r="AB19" s="208">
        <f>SUM(T19:Z19)</f>
        <v>10</v>
      </c>
      <c r="AC19" s="205">
        <f>SUM(T19:AA19)</f>
        <v>25</v>
      </c>
    </row>
    <row r="20" spans="1:29" ht="36" customHeight="1" x14ac:dyDescent="0.3">
      <c r="A20" s="273"/>
      <c r="B20" s="267"/>
      <c r="C20" s="192" t="s">
        <v>148</v>
      </c>
      <c r="D20" s="192" t="s">
        <v>26</v>
      </c>
      <c r="E20" s="192" t="s">
        <v>45</v>
      </c>
      <c r="F20" s="41" t="s">
        <v>37</v>
      </c>
      <c r="G20" s="281"/>
      <c r="H20" s="58">
        <v>2</v>
      </c>
      <c r="I20" s="43">
        <v>30</v>
      </c>
      <c r="J20" s="199"/>
      <c r="K20" s="199"/>
      <c r="L20" s="199"/>
      <c r="M20" s="199"/>
      <c r="N20" s="199"/>
      <c r="O20" s="199"/>
      <c r="P20" s="44">
        <f>H20*25-Q20</f>
        <v>20</v>
      </c>
      <c r="Q20" s="63">
        <f>SUM(I20:O20)</f>
        <v>30</v>
      </c>
      <c r="R20" s="46">
        <f>SUM(I20:P20)</f>
        <v>50</v>
      </c>
      <c r="S20" s="63">
        <v>2</v>
      </c>
      <c r="T20" s="43">
        <v>15</v>
      </c>
      <c r="U20" s="199"/>
      <c r="V20" s="199"/>
      <c r="W20" s="199"/>
      <c r="X20" s="199"/>
      <c r="Y20" s="199"/>
      <c r="Z20" s="199"/>
      <c r="AA20" s="44">
        <f>S20*25-AB20</f>
        <v>35</v>
      </c>
      <c r="AB20" s="208">
        <f>SUM(T20:Z20)</f>
        <v>15</v>
      </c>
      <c r="AC20" s="205">
        <f>SUM(T20:AA20)</f>
        <v>50</v>
      </c>
    </row>
    <row r="21" spans="1:29" ht="33" customHeight="1" x14ac:dyDescent="0.3">
      <c r="A21" s="273"/>
      <c r="B21" s="267"/>
      <c r="C21" s="192" t="s">
        <v>61</v>
      </c>
      <c r="D21" s="71" t="s">
        <v>23</v>
      </c>
      <c r="E21" s="192" t="s">
        <v>46</v>
      </c>
      <c r="F21" s="41" t="s">
        <v>37</v>
      </c>
      <c r="G21" s="281"/>
      <c r="H21" s="72">
        <v>2</v>
      </c>
      <c r="I21" s="43">
        <v>15</v>
      </c>
      <c r="J21" s="199"/>
      <c r="K21" s="199"/>
      <c r="L21" s="199"/>
      <c r="M21" s="199"/>
      <c r="N21" s="199"/>
      <c r="O21" s="199"/>
      <c r="P21" s="44">
        <f t="shared" si="11"/>
        <v>35</v>
      </c>
      <c r="Q21" s="63">
        <f t="shared" si="1"/>
        <v>15</v>
      </c>
      <c r="R21" s="46">
        <f t="shared" si="2"/>
        <v>50</v>
      </c>
      <c r="S21" s="105">
        <v>2</v>
      </c>
      <c r="T21" s="43">
        <v>10</v>
      </c>
      <c r="U21" s="199"/>
      <c r="V21" s="199"/>
      <c r="W21" s="199"/>
      <c r="X21" s="199"/>
      <c r="Y21" s="199"/>
      <c r="Z21" s="199"/>
      <c r="AA21" s="44">
        <f t="shared" si="5"/>
        <v>40</v>
      </c>
      <c r="AB21" s="208">
        <f t="shared" si="12"/>
        <v>10</v>
      </c>
      <c r="AC21" s="205">
        <f t="shared" si="4"/>
        <v>50</v>
      </c>
    </row>
    <row r="22" spans="1:29" ht="43.35" customHeight="1" thickBot="1" x14ac:dyDescent="0.35">
      <c r="A22" s="275"/>
      <c r="B22" s="276"/>
      <c r="C22" s="194" t="s">
        <v>149</v>
      </c>
      <c r="D22" s="194" t="s">
        <v>26</v>
      </c>
      <c r="E22" s="194" t="s">
        <v>46</v>
      </c>
      <c r="F22" s="48" t="s">
        <v>38</v>
      </c>
      <c r="G22" s="281"/>
      <c r="H22" s="84">
        <v>2</v>
      </c>
      <c r="I22" s="210"/>
      <c r="J22" s="211">
        <v>20</v>
      </c>
      <c r="K22" s="211"/>
      <c r="L22" s="211"/>
      <c r="M22" s="211"/>
      <c r="N22" s="68"/>
      <c r="O22" s="68"/>
      <c r="P22" s="69">
        <f t="shared" si="11"/>
        <v>30</v>
      </c>
      <c r="Q22" s="77">
        <f t="shared" ref="Q22" si="13">SUM(I22:O22)</f>
        <v>20</v>
      </c>
      <c r="R22" s="60">
        <f t="shared" si="2"/>
        <v>50</v>
      </c>
      <c r="S22" s="106">
        <v>2</v>
      </c>
      <c r="T22" s="210"/>
      <c r="U22" s="211">
        <v>10</v>
      </c>
      <c r="V22" s="211"/>
      <c r="W22" s="211"/>
      <c r="X22" s="212"/>
      <c r="Y22" s="68"/>
      <c r="Z22" s="68"/>
      <c r="AA22" s="69">
        <f t="shared" si="5"/>
        <v>40</v>
      </c>
      <c r="AB22" s="209">
        <f t="shared" si="12"/>
        <v>10</v>
      </c>
      <c r="AC22" s="206">
        <f t="shared" si="4"/>
        <v>50</v>
      </c>
    </row>
    <row r="23" spans="1:29" ht="21" customHeight="1" thickBot="1" x14ac:dyDescent="0.35">
      <c r="A23" s="260" t="s">
        <v>7</v>
      </c>
      <c r="B23" s="261"/>
      <c r="C23" s="261"/>
      <c r="D23" s="261"/>
      <c r="E23" s="261"/>
      <c r="F23" s="262"/>
      <c r="G23" s="290" t="s">
        <v>7</v>
      </c>
      <c r="H23" s="137">
        <f t="shared" ref="H23:AC23" si="14">SUM(H24:H39)</f>
        <v>33</v>
      </c>
      <c r="I23" s="161">
        <f t="shared" si="14"/>
        <v>189</v>
      </c>
      <c r="J23" s="161">
        <f t="shared" si="14"/>
        <v>105</v>
      </c>
      <c r="K23" s="161">
        <f t="shared" si="14"/>
        <v>30</v>
      </c>
      <c r="L23" s="161">
        <f t="shared" si="14"/>
        <v>0</v>
      </c>
      <c r="M23" s="161">
        <f t="shared" si="14"/>
        <v>60</v>
      </c>
      <c r="N23" s="161">
        <f t="shared" si="14"/>
        <v>0</v>
      </c>
      <c r="O23" s="161">
        <f t="shared" si="14"/>
        <v>0</v>
      </c>
      <c r="P23" s="161">
        <f t="shared" si="14"/>
        <v>471</v>
      </c>
      <c r="Q23" s="161">
        <f t="shared" si="14"/>
        <v>384</v>
      </c>
      <c r="R23" s="161">
        <f t="shared" si="14"/>
        <v>855</v>
      </c>
      <c r="S23" s="161">
        <f t="shared" si="14"/>
        <v>33</v>
      </c>
      <c r="T23" s="161">
        <f t="shared" si="14"/>
        <v>99</v>
      </c>
      <c r="U23" s="161">
        <f t="shared" si="14"/>
        <v>40</v>
      </c>
      <c r="V23" s="161">
        <f t="shared" si="14"/>
        <v>30</v>
      </c>
      <c r="W23" s="161">
        <f t="shared" si="14"/>
        <v>0</v>
      </c>
      <c r="X23" s="161">
        <f t="shared" si="14"/>
        <v>30</v>
      </c>
      <c r="Y23" s="161">
        <f t="shared" si="14"/>
        <v>0</v>
      </c>
      <c r="Z23" s="161">
        <f t="shared" si="14"/>
        <v>0</v>
      </c>
      <c r="AA23" s="161">
        <f t="shared" si="14"/>
        <v>626</v>
      </c>
      <c r="AB23" s="161">
        <f t="shared" si="14"/>
        <v>199</v>
      </c>
      <c r="AC23" s="161">
        <f t="shared" si="14"/>
        <v>825</v>
      </c>
    </row>
    <row r="24" spans="1:29" ht="33" customHeight="1" x14ac:dyDescent="0.3">
      <c r="A24" s="272" t="s">
        <v>4</v>
      </c>
      <c r="B24" s="266" t="s">
        <v>172</v>
      </c>
      <c r="C24" s="191" t="s">
        <v>161</v>
      </c>
      <c r="D24" s="191" t="s">
        <v>26</v>
      </c>
      <c r="E24" s="191" t="s">
        <v>46</v>
      </c>
      <c r="F24" s="33" t="s">
        <v>50</v>
      </c>
      <c r="G24" s="280"/>
      <c r="H24" s="39">
        <v>2</v>
      </c>
      <c r="I24" s="123"/>
      <c r="J24" s="36"/>
      <c r="K24" s="36">
        <v>30</v>
      </c>
      <c r="L24" s="36"/>
      <c r="M24" s="36"/>
      <c r="N24" s="36"/>
      <c r="O24" s="36"/>
      <c r="P24" s="37">
        <f>H24*25-Q24</f>
        <v>20</v>
      </c>
      <c r="Q24" s="39">
        <f t="shared" ref="Q24:Q39" si="15">SUM(I24:O24)</f>
        <v>30</v>
      </c>
      <c r="R24" s="38">
        <f t="shared" ref="R24:R39" si="16">SUM(I24:P24)</f>
        <v>50</v>
      </c>
      <c r="S24" s="39">
        <v>2</v>
      </c>
      <c r="T24" s="124"/>
      <c r="U24" s="122"/>
      <c r="V24" s="122">
        <v>30</v>
      </c>
      <c r="W24" s="122"/>
      <c r="X24" s="122"/>
      <c r="Y24" s="122"/>
      <c r="Z24" s="122"/>
      <c r="AA24" s="112">
        <f t="shared" ref="AA24:AA39" si="17">S24*25-AB24</f>
        <v>20</v>
      </c>
      <c r="AB24" s="54">
        <f t="shared" ref="AB24:AB39" si="18">SUM(T24:Z24)</f>
        <v>30</v>
      </c>
      <c r="AC24" s="47">
        <f t="shared" ref="AC24:AC39" si="19">SUM(T24:AA24)</f>
        <v>50</v>
      </c>
    </row>
    <row r="25" spans="1:29" ht="31.2" customHeight="1" x14ac:dyDescent="0.3">
      <c r="A25" s="273"/>
      <c r="B25" s="267"/>
      <c r="C25" s="248" t="s">
        <v>170</v>
      </c>
      <c r="D25" s="192" t="s">
        <v>26</v>
      </c>
      <c r="E25" s="192" t="s">
        <v>46</v>
      </c>
      <c r="F25" s="41" t="s">
        <v>49</v>
      </c>
      <c r="G25" s="280"/>
      <c r="H25" s="95">
        <v>2</v>
      </c>
      <c r="I25" s="146">
        <v>15</v>
      </c>
      <c r="J25" s="223"/>
      <c r="K25" s="223"/>
      <c r="L25" s="223"/>
      <c r="N25" s="223"/>
      <c r="O25" s="223"/>
      <c r="P25" s="44">
        <f>H25*25-Q25</f>
        <v>35</v>
      </c>
      <c r="Q25" s="47">
        <f>SUM(I25:O25)</f>
        <v>15</v>
      </c>
      <c r="R25" s="54">
        <f>SUM(I25:P25)</f>
        <v>50</v>
      </c>
      <c r="S25" s="249">
        <v>2</v>
      </c>
      <c r="T25" s="18">
        <v>10</v>
      </c>
      <c r="U25" s="18"/>
      <c r="V25" s="18"/>
      <c r="W25" s="18"/>
      <c r="Y25" s="18"/>
      <c r="Z25" s="18"/>
      <c r="AA25" s="44">
        <f t="shared" si="17"/>
        <v>40</v>
      </c>
      <c r="AB25" s="46">
        <f>SUM(T25:Z25)</f>
        <v>10</v>
      </c>
      <c r="AC25" s="46">
        <f>SUM(T25:AA25)</f>
        <v>50</v>
      </c>
    </row>
    <row r="26" spans="1:29" ht="26.1" customHeight="1" x14ac:dyDescent="0.3">
      <c r="A26" s="273"/>
      <c r="B26" s="267"/>
      <c r="C26" s="192" t="s">
        <v>71</v>
      </c>
      <c r="D26" s="192" t="s">
        <v>26</v>
      </c>
      <c r="E26" s="192" t="s">
        <v>46</v>
      </c>
      <c r="F26" s="41" t="s">
        <v>49</v>
      </c>
      <c r="G26" s="280"/>
      <c r="H26" s="47">
        <v>1</v>
      </c>
      <c r="I26" s="113">
        <v>9</v>
      </c>
      <c r="J26" s="223"/>
      <c r="K26" s="223"/>
      <c r="L26" s="223"/>
      <c r="M26" s="223"/>
      <c r="N26" s="223"/>
      <c r="O26" s="223"/>
      <c r="P26" s="44">
        <f>H26*25-Q26</f>
        <v>16</v>
      </c>
      <c r="Q26" s="47">
        <f t="shared" si="15"/>
        <v>9</v>
      </c>
      <c r="R26" s="54">
        <f t="shared" si="16"/>
        <v>25</v>
      </c>
      <c r="S26" s="46">
        <v>1</v>
      </c>
      <c r="T26" s="43">
        <v>9</v>
      </c>
      <c r="U26" s="18"/>
      <c r="V26" s="18"/>
      <c r="W26" s="18"/>
      <c r="X26" s="18"/>
      <c r="Y26" s="223"/>
      <c r="Z26" s="223"/>
      <c r="AA26" s="44">
        <f t="shared" si="17"/>
        <v>16</v>
      </c>
      <c r="AB26" s="57">
        <f t="shared" si="18"/>
        <v>9</v>
      </c>
      <c r="AC26" s="47">
        <f t="shared" si="19"/>
        <v>25</v>
      </c>
    </row>
    <row r="27" spans="1:29" ht="27.6" customHeight="1" thickBot="1" x14ac:dyDescent="0.35">
      <c r="A27" s="274"/>
      <c r="B27" s="268"/>
      <c r="C27" s="193" t="s">
        <v>58</v>
      </c>
      <c r="D27" s="193" t="s">
        <v>40</v>
      </c>
      <c r="E27" s="193" t="s">
        <v>46</v>
      </c>
      <c r="F27" s="78" t="s">
        <v>49</v>
      </c>
      <c r="G27" s="280"/>
      <c r="H27" s="60">
        <v>0</v>
      </c>
      <c r="I27" s="114"/>
      <c r="J27" s="68">
        <v>30</v>
      </c>
      <c r="K27" s="68"/>
      <c r="L27" s="68"/>
      <c r="M27" s="68"/>
      <c r="N27" s="68"/>
      <c r="O27" s="68"/>
      <c r="P27" s="69"/>
      <c r="Q27" s="74">
        <f t="shared" si="15"/>
        <v>30</v>
      </c>
      <c r="R27" s="125">
        <f t="shared" si="16"/>
        <v>30</v>
      </c>
      <c r="S27" s="42">
        <v>0</v>
      </c>
      <c r="T27" s="50"/>
      <c r="U27" s="51">
        <v>0</v>
      </c>
      <c r="V27" s="51"/>
      <c r="W27" s="51"/>
      <c r="X27" s="51"/>
      <c r="Y27" s="228"/>
      <c r="Z27" s="228"/>
      <c r="AA27" s="229"/>
      <c r="AB27" s="230">
        <f t="shared" si="18"/>
        <v>0</v>
      </c>
      <c r="AC27" s="125">
        <f t="shared" si="19"/>
        <v>0</v>
      </c>
    </row>
    <row r="28" spans="1:29" ht="36.6" customHeight="1" x14ac:dyDescent="0.3">
      <c r="A28" s="255" t="s">
        <v>94</v>
      </c>
      <c r="B28" s="257" t="s">
        <v>158</v>
      </c>
      <c r="C28" s="191" t="s">
        <v>88</v>
      </c>
      <c r="D28" s="191" t="s">
        <v>26</v>
      </c>
      <c r="E28" s="191" t="s">
        <v>91</v>
      </c>
      <c r="F28" s="33" t="s">
        <v>37</v>
      </c>
      <c r="G28" s="281"/>
      <c r="H28" s="34">
        <v>2</v>
      </c>
      <c r="I28" s="35">
        <v>30</v>
      </c>
      <c r="J28" s="36"/>
      <c r="K28" s="36"/>
      <c r="L28" s="36"/>
      <c r="M28" s="36"/>
      <c r="N28" s="36"/>
      <c r="O28" s="36"/>
      <c r="P28" s="217">
        <f t="shared" ref="P28:P33" si="20">H28*25-Q28</f>
        <v>20</v>
      </c>
      <c r="Q28" s="34">
        <f t="shared" ref="Q28:Q31" si="21">SUM(I28:O28)</f>
        <v>30</v>
      </c>
      <c r="R28" s="39">
        <f t="shared" ref="R28:R37" si="22">SUM(I28:P28)</f>
        <v>50</v>
      </c>
      <c r="S28" s="38">
        <v>2</v>
      </c>
      <c r="T28" s="35">
        <v>15</v>
      </c>
      <c r="U28" s="36"/>
      <c r="V28" s="36"/>
      <c r="W28" s="36"/>
      <c r="X28" s="36"/>
      <c r="Y28" s="36"/>
      <c r="Z28" s="36"/>
      <c r="AA28" s="37">
        <f t="shared" ref="AA28:AA37" si="23">S28*25-AB28</f>
        <v>35</v>
      </c>
      <c r="AB28" s="39">
        <f t="shared" ref="AB28:AB37" si="24">SUM(T28:Z28)</f>
        <v>15</v>
      </c>
      <c r="AC28" s="38">
        <f t="shared" ref="AC28:AC37" si="25">SUM(T28:AA28)</f>
        <v>50</v>
      </c>
    </row>
    <row r="29" spans="1:29" ht="38.4" customHeight="1" x14ac:dyDescent="0.3">
      <c r="A29" s="277"/>
      <c r="B29" s="301"/>
      <c r="C29" s="192" t="s">
        <v>89</v>
      </c>
      <c r="D29" s="192" t="s">
        <v>26</v>
      </c>
      <c r="E29" s="192" t="s">
        <v>91</v>
      </c>
      <c r="F29" s="41" t="s">
        <v>38</v>
      </c>
      <c r="G29" s="281"/>
      <c r="H29" s="58">
        <v>2</v>
      </c>
      <c r="I29" s="43"/>
      <c r="J29" s="162">
        <v>30</v>
      </c>
      <c r="K29" s="162"/>
      <c r="L29" s="162"/>
      <c r="M29" s="162"/>
      <c r="N29" s="162"/>
      <c r="O29" s="162"/>
      <c r="P29" s="139">
        <f t="shared" si="20"/>
        <v>20</v>
      </c>
      <c r="Q29" s="58">
        <f t="shared" si="21"/>
        <v>30</v>
      </c>
      <c r="R29" s="46">
        <f t="shared" si="22"/>
        <v>50</v>
      </c>
      <c r="S29" s="45">
        <v>2</v>
      </c>
      <c r="T29" s="43"/>
      <c r="U29" s="162">
        <v>15</v>
      </c>
      <c r="V29" s="162"/>
      <c r="W29" s="162"/>
      <c r="X29" s="162"/>
      <c r="Y29" s="162"/>
      <c r="Z29" s="162"/>
      <c r="AA29" s="44">
        <f t="shared" si="23"/>
        <v>35</v>
      </c>
      <c r="AB29" s="46">
        <f t="shared" si="24"/>
        <v>15</v>
      </c>
      <c r="AC29" s="45">
        <f t="shared" si="25"/>
        <v>50</v>
      </c>
    </row>
    <row r="30" spans="1:29" ht="34.65" customHeight="1" x14ac:dyDescent="0.3">
      <c r="A30" s="277"/>
      <c r="B30" s="301"/>
      <c r="C30" s="192" t="s">
        <v>150</v>
      </c>
      <c r="D30" s="71" t="s">
        <v>23</v>
      </c>
      <c r="E30" s="192" t="s">
        <v>91</v>
      </c>
      <c r="F30" s="41" t="s">
        <v>37</v>
      </c>
      <c r="G30" s="281"/>
      <c r="H30" s="58">
        <v>2</v>
      </c>
      <c r="I30" s="43">
        <v>30</v>
      </c>
      <c r="J30" s="162"/>
      <c r="K30" s="162"/>
      <c r="L30" s="162"/>
      <c r="M30" s="162"/>
      <c r="N30" s="162"/>
      <c r="O30" s="162"/>
      <c r="P30" s="139">
        <f t="shared" si="20"/>
        <v>20</v>
      </c>
      <c r="Q30" s="58">
        <f t="shared" si="21"/>
        <v>30</v>
      </c>
      <c r="R30" s="46">
        <f t="shared" si="22"/>
        <v>50</v>
      </c>
      <c r="S30" s="45">
        <v>2</v>
      </c>
      <c r="T30" s="43">
        <v>15</v>
      </c>
      <c r="U30" s="162"/>
      <c r="V30" s="162"/>
      <c r="W30" s="162"/>
      <c r="X30" s="162"/>
      <c r="Y30" s="162"/>
      <c r="Z30" s="162"/>
      <c r="AA30" s="44">
        <f t="shared" si="23"/>
        <v>35</v>
      </c>
      <c r="AB30" s="46">
        <f t="shared" si="24"/>
        <v>15</v>
      </c>
      <c r="AC30" s="45">
        <f t="shared" si="25"/>
        <v>50</v>
      </c>
    </row>
    <row r="31" spans="1:29" ht="39" customHeight="1" x14ac:dyDescent="0.3">
      <c r="A31" s="277"/>
      <c r="B31" s="301"/>
      <c r="C31" s="192" t="s">
        <v>151</v>
      </c>
      <c r="D31" s="192" t="s">
        <v>26</v>
      </c>
      <c r="E31" s="192" t="s">
        <v>91</v>
      </c>
      <c r="F31" s="41" t="s">
        <v>38</v>
      </c>
      <c r="G31" s="281"/>
      <c r="H31" s="58">
        <v>3</v>
      </c>
      <c r="I31" s="43"/>
      <c r="J31" s="162">
        <v>30</v>
      </c>
      <c r="K31" s="162"/>
      <c r="L31" s="162"/>
      <c r="M31" s="162"/>
      <c r="N31" s="162"/>
      <c r="O31" s="162"/>
      <c r="P31" s="139">
        <f t="shared" si="20"/>
        <v>45</v>
      </c>
      <c r="Q31" s="58">
        <f t="shared" si="21"/>
        <v>30</v>
      </c>
      <c r="R31" s="46">
        <f t="shared" si="22"/>
        <v>75</v>
      </c>
      <c r="S31" s="45">
        <v>3</v>
      </c>
      <c r="T31" s="43"/>
      <c r="U31" s="162">
        <v>15</v>
      </c>
      <c r="V31" s="162"/>
      <c r="W31" s="162"/>
      <c r="X31" s="162"/>
      <c r="Y31" s="162"/>
      <c r="Z31" s="162"/>
      <c r="AA31" s="44">
        <f t="shared" si="23"/>
        <v>60</v>
      </c>
      <c r="AB31" s="46">
        <f t="shared" si="24"/>
        <v>15</v>
      </c>
      <c r="AC31" s="45">
        <f t="shared" si="25"/>
        <v>75</v>
      </c>
    </row>
    <row r="32" spans="1:29" ht="37.35" customHeight="1" x14ac:dyDescent="0.3">
      <c r="A32" s="277"/>
      <c r="B32" s="301"/>
      <c r="C32" s="192" t="s">
        <v>104</v>
      </c>
      <c r="D32" s="192" t="s">
        <v>26</v>
      </c>
      <c r="E32" s="192" t="s">
        <v>46</v>
      </c>
      <c r="F32" s="41" t="s">
        <v>37</v>
      </c>
      <c r="G32" s="281"/>
      <c r="H32" s="58">
        <v>2</v>
      </c>
      <c r="I32" s="43">
        <v>15</v>
      </c>
      <c r="J32" s="162"/>
      <c r="K32" s="162"/>
      <c r="L32" s="182"/>
      <c r="M32" s="162"/>
      <c r="N32" s="162"/>
      <c r="O32" s="162"/>
      <c r="P32" s="139">
        <f t="shared" si="20"/>
        <v>35</v>
      </c>
      <c r="Q32" s="58">
        <f t="shared" ref="Q32" si="26">SUM(I32:O32)</f>
        <v>15</v>
      </c>
      <c r="R32" s="46">
        <f t="shared" ref="R32" si="27">SUM(I32:P32)</f>
        <v>50</v>
      </c>
      <c r="S32" s="45">
        <v>2</v>
      </c>
      <c r="T32" s="113">
        <v>10</v>
      </c>
      <c r="U32" s="162"/>
      <c r="V32" s="162"/>
      <c r="W32" s="182"/>
      <c r="X32" s="162"/>
      <c r="Y32" s="162"/>
      <c r="Z32" s="162"/>
      <c r="AA32" s="116">
        <f t="shared" ref="AA32" si="28">S32*25-AB32</f>
        <v>40</v>
      </c>
      <c r="AB32" s="46">
        <f t="shared" ref="AB32" si="29">SUM(T32:Z32)</f>
        <v>10</v>
      </c>
      <c r="AC32" s="45">
        <f t="shared" ref="AC32" si="30">SUM(T32:AA32)</f>
        <v>50</v>
      </c>
    </row>
    <row r="33" spans="1:29" ht="47.4" customHeight="1" thickBot="1" x14ac:dyDescent="0.35">
      <c r="A33" s="256"/>
      <c r="B33" s="258"/>
      <c r="C33" s="192" t="s">
        <v>164</v>
      </c>
      <c r="D33" s="155" t="s">
        <v>26</v>
      </c>
      <c r="E33" s="155" t="s">
        <v>46</v>
      </c>
      <c r="F33" s="65" t="s">
        <v>38</v>
      </c>
      <c r="G33" s="281"/>
      <c r="H33" s="58">
        <v>2</v>
      </c>
      <c r="I33" s="43"/>
      <c r="J33" s="162">
        <v>15</v>
      </c>
      <c r="K33" s="162"/>
      <c r="L33" s="182"/>
      <c r="M33" s="162"/>
      <c r="N33" s="162"/>
      <c r="O33" s="162"/>
      <c r="P33" s="139">
        <f t="shared" si="20"/>
        <v>35</v>
      </c>
      <c r="Q33" s="58">
        <f t="shared" ref="Q33" si="31">SUM(I33:O33)</f>
        <v>15</v>
      </c>
      <c r="R33" s="46">
        <f t="shared" ref="R33" si="32">SUM(I33:P33)</f>
        <v>50</v>
      </c>
      <c r="S33" s="45">
        <v>2</v>
      </c>
      <c r="T33" s="113"/>
      <c r="U33" s="162">
        <v>10</v>
      </c>
      <c r="V33" s="162"/>
      <c r="W33" s="182"/>
      <c r="X33" s="162"/>
      <c r="Y33" s="162"/>
      <c r="Z33" s="162"/>
      <c r="AA33" s="116">
        <f t="shared" ref="AA33" si="33">S33*25-AB33</f>
        <v>40</v>
      </c>
      <c r="AB33" s="46">
        <f t="shared" ref="AB33" si="34">SUM(T33:Z33)</f>
        <v>10</v>
      </c>
      <c r="AC33" s="45">
        <f t="shared" ref="AC33" si="35">SUM(T33:AA33)</f>
        <v>50</v>
      </c>
    </row>
    <row r="34" spans="1:29" ht="36" customHeight="1" x14ac:dyDescent="0.3">
      <c r="A34" s="272" t="s">
        <v>146</v>
      </c>
      <c r="B34" s="266" t="s">
        <v>127</v>
      </c>
      <c r="C34" s="191" t="s">
        <v>85</v>
      </c>
      <c r="D34" s="86" t="s">
        <v>23</v>
      </c>
      <c r="E34" s="191" t="s">
        <v>45</v>
      </c>
      <c r="F34" s="33" t="s">
        <v>37</v>
      </c>
      <c r="G34" s="281"/>
      <c r="H34" s="39">
        <v>3</v>
      </c>
      <c r="I34" s="179">
        <v>30</v>
      </c>
      <c r="J34" s="168"/>
      <c r="K34" s="168"/>
      <c r="L34" s="168"/>
      <c r="M34" s="168"/>
      <c r="N34" s="36"/>
      <c r="O34" s="36"/>
      <c r="P34" s="180">
        <f t="shared" ref="P34:P37" si="36">H34*25-Q34</f>
        <v>45</v>
      </c>
      <c r="Q34" s="39">
        <f t="shared" ref="Q34:Q37" si="37">SUM(I34:O34)</f>
        <v>30</v>
      </c>
      <c r="R34" s="38">
        <f t="shared" si="22"/>
        <v>75</v>
      </c>
      <c r="S34" s="39">
        <v>3</v>
      </c>
      <c r="T34" s="181">
        <v>10</v>
      </c>
      <c r="U34" s="168"/>
      <c r="V34" s="168"/>
      <c r="W34" s="168"/>
      <c r="X34" s="168"/>
      <c r="Y34" s="36"/>
      <c r="Z34" s="36"/>
      <c r="AA34" s="37">
        <f t="shared" si="23"/>
        <v>65</v>
      </c>
      <c r="AB34" s="34">
        <f t="shared" si="24"/>
        <v>10</v>
      </c>
      <c r="AC34" s="39">
        <f t="shared" si="25"/>
        <v>75</v>
      </c>
    </row>
    <row r="35" spans="1:29" ht="36" customHeight="1" x14ac:dyDescent="0.3">
      <c r="A35" s="273"/>
      <c r="B35" s="267"/>
      <c r="C35" s="192" t="s">
        <v>86</v>
      </c>
      <c r="D35" s="165" t="s">
        <v>26</v>
      </c>
      <c r="E35" s="192" t="s">
        <v>45</v>
      </c>
      <c r="F35" s="41" t="s">
        <v>38</v>
      </c>
      <c r="G35" s="281"/>
      <c r="H35" s="47">
        <v>3</v>
      </c>
      <c r="I35" s="171"/>
      <c r="J35" s="167"/>
      <c r="K35" s="167"/>
      <c r="L35" s="167"/>
      <c r="M35" s="167">
        <v>30</v>
      </c>
      <c r="N35" s="122"/>
      <c r="O35" s="122"/>
      <c r="P35" s="172">
        <f t="shared" si="36"/>
        <v>45</v>
      </c>
      <c r="Q35" s="46">
        <f t="shared" si="37"/>
        <v>30</v>
      </c>
      <c r="R35" s="54">
        <f t="shared" si="22"/>
        <v>75</v>
      </c>
      <c r="S35" s="47">
        <v>3</v>
      </c>
      <c r="T35" s="173"/>
      <c r="U35" s="167"/>
      <c r="V35" s="167"/>
      <c r="W35" s="167"/>
      <c r="X35" s="167">
        <v>15</v>
      </c>
      <c r="Y35" s="122"/>
      <c r="Z35" s="122"/>
      <c r="AA35" s="112">
        <f t="shared" si="23"/>
        <v>60</v>
      </c>
      <c r="AB35" s="58">
        <f t="shared" si="24"/>
        <v>15</v>
      </c>
      <c r="AC35" s="46">
        <f t="shared" si="25"/>
        <v>75</v>
      </c>
    </row>
    <row r="36" spans="1:29" ht="35.4" customHeight="1" x14ac:dyDescent="0.3">
      <c r="A36" s="273"/>
      <c r="B36" s="267"/>
      <c r="C36" s="192" t="s">
        <v>152</v>
      </c>
      <c r="D36" s="166" t="s">
        <v>23</v>
      </c>
      <c r="E36" s="192" t="s">
        <v>45</v>
      </c>
      <c r="F36" s="41" t="s">
        <v>37</v>
      </c>
      <c r="G36" s="281"/>
      <c r="H36" s="47">
        <v>3</v>
      </c>
      <c r="I36" s="174">
        <v>30</v>
      </c>
      <c r="J36" s="165"/>
      <c r="K36" s="165"/>
      <c r="L36" s="165"/>
      <c r="M36" s="165"/>
      <c r="N36" s="122"/>
      <c r="O36" s="162"/>
      <c r="P36" s="172">
        <f t="shared" si="36"/>
        <v>45</v>
      </c>
      <c r="Q36" s="46">
        <f t="shared" si="37"/>
        <v>30</v>
      </c>
      <c r="R36" s="54">
        <f t="shared" si="22"/>
        <v>75</v>
      </c>
      <c r="S36" s="47">
        <v>3</v>
      </c>
      <c r="T36" s="175">
        <v>10</v>
      </c>
      <c r="U36" s="165"/>
      <c r="V36" s="165"/>
      <c r="W36" s="165"/>
      <c r="X36" s="165"/>
      <c r="Y36" s="122"/>
      <c r="Z36" s="122"/>
      <c r="AA36" s="112">
        <f t="shared" si="23"/>
        <v>65</v>
      </c>
      <c r="AB36" s="58">
        <f t="shared" si="24"/>
        <v>10</v>
      </c>
      <c r="AC36" s="46">
        <f t="shared" si="25"/>
        <v>75</v>
      </c>
    </row>
    <row r="37" spans="1:29" ht="36" customHeight="1" x14ac:dyDescent="0.3">
      <c r="A37" s="273"/>
      <c r="B37" s="267"/>
      <c r="C37" s="192" t="s">
        <v>87</v>
      </c>
      <c r="D37" s="165" t="s">
        <v>26</v>
      </c>
      <c r="E37" s="192" t="s">
        <v>45</v>
      </c>
      <c r="F37" s="41" t="s">
        <v>38</v>
      </c>
      <c r="G37" s="281"/>
      <c r="H37" s="47">
        <v>3</v>
      </c>
      <c r="I37" s="176"/>
      <c r="J37" s="177"/>
      <c r="K37" s="177"/>
      <c r="L37" s="177"/>
      <c r="M37" s="177">
        <v>30</v>
      </c>
      <c r="N37" s="122"/>
      <c r="O37" s="162"/>
      <c r="P37" s="172">
        <f t="shared" si="36"/>
        <v>45</v>
      </c>
      <c r="Q37" s="46">
        <f t="shared" si="37"/>
        <v>30</v>
      </c>
      <c r="R37" s="54">
        <f t="shared" si="22"/>
        <v>75</v>
      </c>
      <c r="S37" s="47">
        <v>3</v>
      </c>
      <c r="T37" s="178"/>
      <c r="U37" s="177"/>
      <c r="V37" s="177"/>
      <c r="W37" s="177"/>
      <c r="X37" s="177">
        <v>15</v>
      </c>
      <c r="Y37" s="122"/>
      <c r="Z37" s="122"/>
      <c r="AA37" s="112">
        <f t="shared" si="23"/>
        <v>60</v>
      </c>
      <c r="AB37" s="58">
        <f t="shared" si="24"/>
        <v>15</v>
      </c>
      <c r="AC37" s="46">
        <f t="shared" si="25"/>
        <v>75</v>
      </c>
    </row>
    <row r="38" spans="1:29" ht="39" customHeight="1" thickBot="1" x14ac:dyDescent="0.35">
      <c r="A38" s="275"/>
      <c r="B38" s="276"/>
      <c r="C38" s="194" t="s">
        <v>140</v>
      </c>
      <c r="D38" s="194" t="s">
        <v>26</v>
      </c>
      <c r="E38" s="194" t="s">
        <v>46</v>
      </c>
      <c r="F38" s="48" t="s">
        <v>37</v>
      </c>
      <c r="G38" s="281"/>
      <c r="H38" s="60">
        <v>1</v>
      </c>
      <c r="I38" s="114">
        <v>15</v>
      </c>
      <c r="J38" s="68"/>
      <c r="K38" s="68"/>
      <c r="L38" s="68"/>
      <c r="M38" s="68"/>
      <c r="N38" s="68"/>
      <c r="O38" s="68"/>
      <c r="P38" s="117">
        <f>H38*25-Q38</f>
        <v>10</v>
      </c>
      <c r="Q38" s="49">
        <f>SUM(I38:O38)</f>
        <v>15</v>
      </c>
      <c r="R38" s="60">
        <f>SUM(I38:P38)</f>
        <v>25</v>
      </c>
      <c r="S38" s="53">
        <v>1</v>
      </c>
      <c r="T38" s="114">
        <v>10</v>
      </c>
      <c r="U38" s="68"/>
      <c r="V38" s="68"/>
      <c r="W38" s="68"/>
      <c r="X38" s="68"/>
      <c r="Y38" s="68"/>
      <c r="Z38" s="68"/>
      <c r="AA38" s="117">
        <f>S38*25-AB38</f>
        <v>15</v>
      </c>
      <c r="AB38" s="60">
        <f>SUM(T38:Z38)</f>
        <v>10</v>
      </c>
      <c r="AC38" s="53">
        <f>SUM(T38:AA38)</f>
        <v>25</v>
      </c>
    </row>
    <row r="39" spans="1:29" ht="42" customHeight="1" thickBot="1" x14ac:dyDescent="0.35">
      <c r="A39" s="195" t="s">
        <v>153</v>
      </c>
      <c r="B39" s="215" t="s">
        <v>142</v>
      </c>
      <c r="C39" s="192" t="s">
        <v>141</v>
      </c>
      <c r="D39" s="64" t="s">
        <v>23</v>
      </c>
      <c r="E39" s="192" t="s">
        <v>46</v>
      </c>
      <c r="F39" s="41" t="s">
        <v>37</v>
      </c>
      <c r="G39" s="281"/>
      <c r="H39" s="253">
        <v>2</v>
      </c>
      <c r="I39" s="169">
        <v>15</v>
      </c>
      <c r="J39" s="188"/>
      <c r="K39" s="188"/>
      <c r="L39" s="188"/>
      <c r="M39" s="188"/>
      <c r="N39" s="188"/>
      <c r="O39" s="188"/>
      <c r="P39" s="189">
        <f t="shared" ref="P39" si="38">H39*25-Q39</f>
        <v>35</v>
      </c>
      <c r="Q39" s="185">
        <f t="shared" si="15"/>
        <v>15</v>
      </c>
      <c r="R39" s="31">
        <f t="shared" si="16"/>
        <v>50</v>
      </c>
      <c r="S39" s="254">
        <v>2</v>
      </c>
      <c r="T39" s="190">
        <v>10</v>
      </c>
      <c r="U39" s="188"/>
      <c r="V39" s="188"/>
      <c r="W39" s="188"/>
      <c r="X39" s="188"/>
      <c r="Y39" s="188"/>
      <c r="Z39" s="188"/>
      <c r="AA39" s="189">
        <f t="shared" si="17"/>
        <v>40</v>
      </c>
      <c r="AB39" s="31">
        <f t="shared" si="18"/>
        <v>10</v>
      </c>
      <c r="AC39" s="184">
        <f t="shared" si="19"/>
        <v>50</v>
      </c>
    </row>
    <row r="40" spans="1:29" ht="24.6" customHeight="1" thickBot="1" x14ac:dyDescent="0.35">
      <c r="A40" s="263" t="s">
        <v>8</v>
      </c>
      <c r="B40" s="264"/>
      <c r="C40" s="264"/>
      <c r="D40" s="264"/>
      <c r="E40" s="264"/>
      <c r="F40" s="265"/>
      <c r="G40" s="300" t="s">
        <v>8</v>
      </c>
      <c r="H40" s="70">
        <f t="shared" ref="H40:AC40" si="39">SUM(H41:H57)</f>
        <v>33</v>
      </c>
      <c r="I40" s="70">
        <f t="shared" si="39"/>
        <v>160</v>
      </c>
      <c r="J40" s="70">
        <f t="shared" si="39"/>
        <v>90</v>
      </c>
      <c r="K40" s="70">
        <f t="shared" si="39"/>
        <v>45</v>
      </c>
      <c r="L40" s="70">
        <f t="shared" si="39"/>
        <v>65</v>
      </c>
      <c r="M40" s="70">
        <f t="shared" si="39"/>
        <v>15</v>
      </c>
      <c r="N40" s="70">
        <f t="shared" si="39"/>
        <v>0</v>
      </c>
      <c r="O40" s="70">
        <f t="shared" si="39"/>
        <v>0</v>
      </c>
      <c r="P40" s="70">
        <f t="shared" si="39"/>
        <v>450</v>
      </c>
      <c r="Q40" s="70">
        <f t="shared" si="39"/>
        <v>375</v>
      </c>
      <c r="R40" s="70">
        <f t="shared" si="39"/>
        <v>825</v>
      </c>
      <c r="S40" s="70">
        <f t="shared" si="39"/>
        <v>33</v>
      </c>
      <c r="T40" s="70">
        <f t="shared" si="39"/>
        <v>95</v>
      </c>
      <c r="U40" s="70">
        <f t="shared" si="39"/>
        <v>45</v>
      </c>
      <c r="V40" s="70">
        <f t="shared" si="39"/>
        <v>40</v>
      </c>
      <c r="W40" s="70">
        <f t="shared" si="39"/>
        <v>20</v>
      </c>
      <c r="X40" s="70">
        <f t="shared" si="39"/>
        <v>23</v>
      </c>
      <c r="Y40" s="70">
        <f t="shared" si="39"/>
        <v>0</v>
      </c>
      <c r="Z40" s="70">
        <f t="shared" si="39"/>
        <v>0</v>
      </c>
      <c r="AA40" s="70">
        <f t="shared" si="39"/>
        <v>602</v>
      </c>
      <c r="AB40" s="70">
        <f t="shared" si="39"/>
        <v>223</v>
      </c>
      <c r="AC40" s="70">
        <f t="shared" si="39"/>
        <v>825</v>
      </c>
    </row>
    <row r="41" spans="1:29" ht="33" customHeight="1" x14ac:dyDescent="0.3">
      <c r="A41" s="272" t="s">
        <v>135</v>
      </c>
      <c r="B41" s="266" t="s">
        <v>187</v>
      </c>
      <c r="C41" s="191" t="s">
        <v>162</v>
      </c>
      <c r="D41" s="191" t="s">
        <v>26</v>
      </c>
      <c r="E41" s="32" t="s">
        <v>46</v>
      </c>
      <c r="F41" s="33" t="s">
        <v>50</v>
      </c>
      <c r="G41" s="280"/>
      <c r="H41" s="56">
        <v>2</v>
      </c>
      <c r="I41" s="35"/>
      <c r="J41" s="36"/>
      <c r="K41" s="36">
        <v>30</v>
      </c>
      <c r="L41" s="36"/>
      <c r="M41" s="36"/>
      <c r="N41" s="36"/>
      <c r="O41" s="36"/>
      <c r="P41" s="37">
        <f t="shared" ref="P41:P51" si="40">H41*25-Q41</f>
        <v>20</v>
      </c>
      <c r="Q41" s="54">
        <f t="shared" ref="Q41:Q66" si="41">SUM(I41:O41)</f>
        <v>30</v>
      </c>
      <c r="R41" s="47">
        <f t="shared" ref="R41:R66" si="42">SUM(I41:P41)</f>
        <v>50</v>
      </c>
      <c r="S41" s="56">
        <v>2</v>
      </c>
      <c r="T41" s="35"/>
      <c r="U41" s="36"/>
      <c r="V41" s="36">
        <v>30</v>
      </c>
      <c r="W41" s="36"/>
      <c r="X41" s="36"/>
      <c r="Y41" s="36"/>
      <c r="Z41" s="36"/>
      <c r="AA41" s="37">
        <f t="shared" ref="AA41:AA66" si="43">S41*25-AB41</f>
        <v>20</v>
      </c>
      <c r="AB41" s="62">
        <f t="shared" ref="AB41:AB66" si="44">SUM(T41:Z41)</f>
        <v>30</v>
      </c>
      <c r="AC41" s="39">
        <f t="shared" ref="AC41:AC66" si="45">SUM(T41:AA41)</f>
        <v>50</v>
      </c>
    </row>
    <row r="42" spans="1:29" ht="33" customHeight="1" x14ac:dyDescent="0.3">
      <c r="A42" s="277"/>
      <c r="B42" s="301"/>
      <c r="C42" s="243" t="s">
        <v>186</v>
      </c>
      <c r="D42" s="240" t="s">
        <v>26</v>
      </c>
      <c r="E42" s="75" t="s">
        <v>46</v>
      </c>
      <c r="F42" s="89" t="s">
        <v>49</v>
      </c>
      <c r="G42" s="280"/>
      <c r="H42" s="42">
        <v>1</v>
      </c>
      <c r="I42" s="242">
        <v>15</v>
      </c>
      <c r="J42" s="228"/>
      <c r="K42" s="228"/>
      <c r="L42" s="228"/>
      <c r="M42" s="228"/>
      <c r="N42" s="228"/>
      <c r="O42" s="228"/>
      <c r="P42" s="112">
        <f t="shared" ref="P42" si="46">H42*25-Q42</f>
        <v>10</v>
      </c>
      <c r="Q42" s="54">
        <f t="shared" ref="Q42" si="47">SUM(I42:O42)</f>
        <v>15</v>
      </c>
      <c r="R42" s="47">
        <f t="shared" ref="R42" si="48">SUM(I42:P42)</f>
        <v>25</v>
      </c>
      <c r="S42" s="42">
        <v>1</v>
      </c>
      <c r="T42" s="242">
        <v>10</v>
      </c>
      <c r="U42" s="228"/>
      <c r="V42" s="228"/>
      <c r="W42" s="228"/>
      <c r="X42" s="228"/>
      <c r="Y42" s="228"/>
      <c r="Z42" s="228"/>
      <c r="AA42" s="112">
        <f t="shared" ref="AA42" si="49">S42*25-AB42</f>
        <v>15</v>
      </c>
      <c r="AB42" s="57">
        <f t="shared" ref="AB42" si="50">SUM(T42:Z42)</f>
        <v>10</v>
      </c>
      <c r="AC42" s="47">
        <f t="shared" ref="AC42" si="51">SUM(T42:AA42)</f>
        <v>25</v>
      </c>
    </row>
    <row r="43" spans="1:29" ht="32.25" customHeight="1" thickBot="1" x14ac:dyDescent="0.35">
      <c r="A43" s="274"/>
      <c r="B43" s="268"/>
      <c r="C43" s="193" t="s">
        <v>77</v>
      </c>
      <c r="D43" s="193" t="s">
        <v>26</v>
      </c>
      <c r="E43" s="59" t="s">
        <v>46</v>
      </c>
      <c r="F43" s="78" t="s">
        <v>49</v>
      </c>
      <c r="G43" s="280"/>
      <c r="H43" s="66">
        <v>1</v>
      </c>
      <c r="I43" s="50"/>
      <c r="J43" s="51"/>
      <c r="K43" s="51"/>
      <c r="L43" s="79"/>
      <c r="M43" s="51">
        <v>15</v>
      </c>
      <c r="N43" s="51"/>
      <c r="O43" s="51"/>
      <c r="P43" s="52">
        <f t="shared" si="40"/>
        <v>10</v>
      </c>
      <c r="Q43" s="76">
        <f t="shared" si="41"/>
        <v>15</v>
      </c>
      <c r="R43" s="55">
        <f t="shared" si="42"/>
        <v>25</v>
      </c>
      <c r="S43" s="66">
        <v>1</v>
      </c>
      <c r="T43" s="50"/>
      <c r="U43" s="51"/>
      <c r="V43" s="51"/>
      <c r="W43" s="79"/>
      <c r="X43" s="51">
        <v>8</v>
      </c>
      <c r="Y43" s="51"/>
      <c r="Z43" s="51"/>
      <c r="AA43" s="52">
        <f t="shared" si="43"/>
        <v>17</v>
      </c>
      <c r="AB43" s="73">
        <f t="shared" si="44"/>
        <v>8</v>
      </c>
      <c r="AC43" s="55">
        <f t="shared" si="45"/>
        <v>25</v>
      </c>
    </row>
    <row r="44" spans="1:29" ht="32.25" customHeight="1" x14ac:dyDescent="0.3">
      <c r="A44" s="255" t="s">
        <v>136</v>
      </c>
      <c r="B44" s="257" t="s">
        <v>159</v>
      </c>
      <c r="C44" s="191" t="s">
        <v>90</v>
      </c>
      <c r="D44" s="191" t="s">
        <v>26</v>
      </c>
      <c r="E44" s="191" t="s">
        <v>91</v>
      </c>
      <c r="F44" s="33" t="s">
        <v>37</v>
      </c>
      <c r="G44" s="281"/>
      <c r="H44" s="34">
        <v>1</v>
      </c>
      <c r="I44" s="35">
        <v>15</v>
      </c>
      <c r="J44" s="36"/>
      <c r="K44" s="36"/>
      <c r="L44" s="183"/>
      <c r="M44" s="36"/>
      <c r="N44" s="36"/>
      <c r="O44" s="36"/>
      <c r="P44" s="37">
        <f t="shared" ref="P44:P49" si="52">H44*25-Q44</f>
        <v>10</v>
      </c>
      <c r="Q44" s="34">
        <f t="shared" ref="Q44:Q49" si="53">SUM(I44:O44)</f>
        <v>15</v>
      </c>
      <c r="R44" s="39">
        <f t="shared" ref="R44:R49" si="54">SUM(I44:P44)</f>
        <v>25</v>
      </c>
      <c r="S44" s="38">
        <v>1</v>
      </c>
      <c r="T44" s="123">
        <v>10</v>
      </c>
      <c r="U44" s="36"/>
      <c r="V44" s="36"/>
      <c r="W44" s="183"/>
      <c r="X44" s="36"/>
      <c r="Y44" s="36"/>
      <c r="Z44" s="36"/>
      <c r="AA44" s="115">
        <f t="shared" ref="AA44:AA49" si="55">S44*25-AB44</f>
        <v>15</v>
      </c>
      <c r="AB44" s="39">
        <f t="shared" ref="AB44:AB49" si="56">SUM(T44:Z44)</f>
        <v>10</v>
      </c>
      <c r="AC44" s="38">
        <f t="shared" ref="AC44:AC49" si="57">SUM(T44:AA44)</f>
        <v>25</v>
      </c>
    </row>
    <row r="45" spans="1:29" ht="34.65" customHeight="1" x14ac:dyDescent="0.3">
      <c r="A45" s="277"/>
      <c r="B45" s="301"/>
      <c r="C45" s="192" t="s">
        <v>122</v>
      </c>
      <c r="D45" s="192" t="s">
        <v>26</v>
      </c>
      <c r="E45" s="192" t="s">
        <v>91</v>
      </c>
      <c r="F45" s="41" t="s">
        <v>38</v>
      </c>
      <c r="G45" s="281"/>
      <c r="H45" s="58">
        <v>2</v>
      </c>
      <c r="I45" s="43"/>
      <c r="J45" s="162"/>
      <c r="K45" s="162"/>
      <c r="L45" s="164">
        <v>20</v>
      </c>
      <c r="M45" s="162"/>
      <c r="N45" s="162"/>
      <c r="O45" s="162"/>
      <c r="P45" s="44">
        <f t="shared" si="52"/>
        <v>30</v>
      </c>
      <c r="Q45" s="58">
        <f t="shared" si="53"/>
        <v>20</v>
      </c>
      <c r="R45" s="46">
        <f t="shared" si="54"/>
        <v>50</v>
      </c>
      <c r="S45" s="45">
        <v>2</v>
      </c>
      <c r="T45" s="113"/>
      <c r="U45" s="162"/>
      <c r="V45" s="162"/>
      <c r="W45" s="164">
        <v>10</v>
      </c>
      <c r="X45" s="162"/>
      <c r="Y45" s="162"/>
      <c r="Z45" s="162"/>
      <c r="AA45" s="116">
        <f t="shared" si="55"/>
        <v>40</v>
      </c>
      <c r="AB45" s="46">
        <f t="shared" si="56"/>
        <v>10</v>
      </c>
      <c r="AC45" s="45">
        <f t="shared" si="57"/>
        <v>50</v>
      </c>
    </row>
    <row r="46" spans="1:29" ht="34.35" customHeight="1" x14ac:dyDescent="0.3">
      <c r="A46" s="277"/>
      <c r="B46" s="301"/>
      <c r="C46" s="192" t="s">
        <v>113</v>
      </c>
      <c r="D46" s="192" t="s">
        <v>26</v>
      </c>
      <c r="E46" s="192" t="s">
        <v>91</v>
      </c>
      <c r="F46" s="41" t="s">
        <v>37</v>
      </c>
      <c r="G46" s="281"/>
      <c r="H46" s="58">
        <v>1</v>
      </c>
      <c r="I46" s="43">
        <v>15</v>
      </c>
      <c r="J46" s="162"/>
      <c r="K46" s="162"/>
      <c r="L46" s="162"/>
      <c r="M46" s="162"/>
      <c r="N46" s="162"/>
      <c r="O46" s="162"/>
      <c r="P46" s="44">
        <f t="shared" si="52"/>
        <v>10</v>
      </c>
      <c r="Q46" s="58">
        <f>SUM(I46:O46)</f>
        <v>15</v>
      </c>
      <c r="R46" s="46">
        <f>SUM(I46:P46)</f>
        <v>25</v>
      </c>
      <c r="S46" s="45">
        <v>1</v>
      </c>
      <c r="T46" s="43">
        <v>10</v>
      </c>
      <c r="U46" s="162"/>
      <c r="V46" s="162"/>
      <c r="W46" s="162"/>
      <c r="X46" s="162"/>
      <c r="Y46" s="162"/>
      <c r="Z46" s="162"/>
      <c r="AA46" s="44">
        <f>S46*25-AB46</f>
        <v>15</v>
      </c>
      <c r="AB46" s="46">
        <f>SUM(T46:Z46)</f>
        <v>10</v>
      </c>
      <c r="AC46" s="45">
        <f>SUM(T46:AA46)</f>
        <v>25</v>
      </c>
    </row>
    <row r="47" spans="1:29" ht="36" customHeight="1" thickBot="1" x14ac:dyDescent="0.35">
      <c r="A47" s="277"/>
      <c r="B47" s="301"/>
      <c r="C47" s="197" t="s">
        <v>92</v>
      </c>
      <c r="D47" s="197" t="s">
        <v>26</v>
      </c>
      <c r="E47" s="197" t="s">
        <v>91</v>
      </c>
      <c r="F47" s="89" t="s">
        <v>38</v>
      </c>
      <c r="G47" s="281"/>
      <c r="H47" s="83">
        <v>1</v>
      </c>
      <c r="I47" s="50"/>
      <c r="J47" s="51"/>
      <c r="K47" s="51">
        <v>15</v>
      </c>
      <c r="L47" s="79"/>
      <c r="M47" s="51"/>
      <c r="N47" s="51"/>
      <c r="O47" s="51"/>
      <c r="P47" s="52">
        <f t="shared" si="52"/>
        <v>10</v>
      </c>
      <c r="Q47" s="66">
        <f t="shared" si="53"/>
        <v>15</v>
      </c>
      <c r="R47" s="55">
        <f t="shared" si="54"/>
        <v>25</v>
      </c>
      <c r="S47" s="152">
        <v>1</v>
      </c>
      <c r="T47" s="138"/>
      <c r="U47" s="51"/>
      <c r="V47" s="51">
        <v>10</v>
      </c>
      <c r="W47" s="79"/>
      <c r="X47" s="51"/>
      <c r="Y47" s="51"/>
      <c r="Z47" s="51"/>
      <c r="AA47" s="139">
        <f t="shared" si="55"/>
        <v>15</v>
      </c>
      <c r="AB47" s="55">
        <f t="shared" si="56"/>
        <v>10</v>
      </c>
      <c r="AC47" s="76">
        <f t="shared" si="57"/>
        <v>25</v>
      </c>
    </row>
    <row r="48" spans="1:29" ht="32.25" customHeight="1" x14ac:dyDescent="0.3">
      <c r="A48" s="272" t="s">
        <v>147</v>
      </c>
      <c r="B48" s="266" t="s">
        <v>129</v>
      </c>
      <c r="C48" s="191" t="s">
        <v>128</v>
      </c>
      <c r="D48" s="86" t="s">
        <v>23</v>
      </c>
      <c r="E48" s="191" t="s">
        <v>45</v>
      </c>
      <c r="F48" s="33" t="s">
        <v>37</v>
      </c>
      <c r="G48" s="281"/>
      <c r="H48" s="87">
        <v>2</v>
      </c>
      <c r="I48" s="181">
        <v>20</v>
      </c>
      <c r="J48" s="168"/>
      <c r="K48" s="168"/>
      <c r="L48" s="168"/>
      <c r="M48" s="168"/>
      <c r="N48" s="36"/>
      <c r="O48" s="36"/>
      <c r="P48" s="37">
        <f t="shared" si="52"/>
        <v>30</v>
      </c>
      <c r="Q48" s="62">
        <f t="shared" si="53"/>
        <v>20</v>
      </c>
      <c r="R48" s="39">
        <f t="shared" si="54"/>
        <v>50</v>
      </c>
      <c r="S48" s="104">
        <v>2</v>
      </c>
      <c r="T48" s="181">
        <v>15</v>
      </c>
      <c r="U48" s="168"/>
      <c r="V48" s="168"/>
      <c r="W48" s="168"/>
      <c r="X48" s="168"/>
      <c r="Y48" s="36"/>
      <c r="Z48" s="36"/>
      <c r="AA48" s="37">
        <f t="shared" si="55"/>
        <v>35</v>
      </c>
      <c r="AB48" s="39">
        <f t="shared" si="56"/>
        <v>15</v>
      </c>
      <c r="AC48" s="38">
        <f t="shared" si="57"/>
        <v>50</v>
      </c>
    </row>
    <row r="49" spans="1:29" ht="32.25" customHeight="1" x14ac:dyDescent="0.3">
      <c r="A49" s="273"/>
      <c r="B49" s="267"/>
      <c r="C49" s="192" t="s">
        <v>28</v>
      </c>
      <c r="D49" s="64" t="s">
        <v>23</v>
      </c>
      <c r="E49" s="192" t="s">
        <v>45</v>
      </c>
      <c r="F49" s="41" t="s">
        <v>37</v>
      </c>
      <c r="G49" s="281"/>
      <c r="H49" s="72">
        <v>2</v>
      </c>
      <c r="I49" s="247">
        <v>20</v>
      </c>
      <c r="J49" s="248"/>
      <c r="K49" s="248"/>
      <c r="L49" s="248"/>
      <c r="M49" s="248"/>
      <c r="N49" s="162"/>
      <c r="O49" s="162"/>
      <c r="P49" s="44">
        <f t="shared" si="52"/>
        <v>30</v>
      </c>
      <c r="Q49" s="63">
        <f t="shared" si="53"/>
        <v>20</v>
      </c>
      <c r="R49" s="46">
        <f t="shared" si="54"/>
        <v>50</v>
      </c>
      <c r="S49" s="63">
        <v>2</v>
      </c>
      <c r="T49" s="43">
        <v>10</v>
      </c>
      <c r="U49" s="162"/>
      <c r="V49" s="162"/>
      <c r="W49" s="162"/>
      <c r="X49" s="162"/>
      <c r="Y49" s="162"/>
      <c r="Z49" s="162"/>
      <c r="AA49" s="44">
        <f t="shared" si="55"/>
        <v>40</v>
      </c>
      <c r="AB49" s="46">
        <f t="shared" si="56"/>
        <v>10</v>
      </c>
      <c r="AC49" s="45">
        <f t="shared" si="57"/>
        <v>50</v>
      </c>
    </row>
    <row r="50" spans="1:29" ht="30.75" customHeight="1" x14ac:dyDescent="0.3">
      <c r="A50" s="273"/>
      <c r="B50" s="267"/>
      <c r="C50" s="192" t="s">
        <v>62</v>
      </c>
      <c r="D50" s="192" t="s">
        <v>26</v>
      </c>
      <c r="E50" s="192" t="s">
        <v>46</v>
      </c>
      <c r="F50" s="41" t="s">
        <v>37</v>
      </c>
      <c r="G50" s="281"/>
      <c r="H50" s="72">
        <v>1</v>
      </c>
      <c r="I50" s="247">
        <v>15</v>
      </c>
      <c r="J50" s="248"/>
      <c r="K50" s="248"/>
      <c r="L50" s="248"/>
      <c r="M50" s="248"/>
      <c r="N50" s="162"/>
      <c r="O50" s="162"/>
      <c r="P50" s="44">
        <f t="shared" si="40"/>
        <v>10</v>
      </c>
      <c r="Q50" s="63">
        <f t="shared" si="41"/>
        <v>15</v>
      </c>
      <c r="R50" s="46">
        <f t="shared" si="42"/>
        <v>25</v>
      </c>
      <c r="S50" s="105">
        <v>1</v>
      </c>
      <c r="T50" s="43">
        <v>10</v>
      </c>
      <c r="U50" s="162"/>
      <c r="V50" s="162"/>
      <c r="W50" s="162"/>
      <c r="X50" s="162"/>
      <c r="Y50" s="162"/>
      <c r="Z50" s="162"/>
      <c r="AA50" s="44">
        <f t="shared" si="43"/>
        <v>15</v>
      </c>
      <c r="AB50" s="46">
        <f t="shared" si="44"/>
        <v>10</v>
      </c>
      <c r="AC50" s="45">
        <f t="shared" si="45"/>
        <v>25</v>
      </c>
    </row>
    <row r="51" spans="1:29" ht="34.5" customHeight="1" thickBot="1" x14ac:dyDescent="0.35">
      <c r="A51" s="275"/>
      <c r="B51" s="276"/>
      <c r="C51" s="194" t="s">
        <v>29</v>
      </c>
      <c r="D51" s="194" t="s">
        <v>26</v>
      </c>
      <c r="E51" s="194" t="s">
        <v>46</v>
      </c>
      <c r="F51" s="48" t="s">
        <v>38</v>
      </c>
      <c r="G51" s="281"/>
      <c r="H51" s="84">
        <v>1</v>
      </c>
      <c r="I51" s="245"/>
      <c r="J51" s="246"/>
      <c r="K51" s="246"/>
      <c r="L51" s="246">
        <v>15</v>
      </c>
      <c r="M51" s="246"/>
      <c r="N51" s="68"/>
      <c r="O51" s="68"/>
      <c r="P51" s="69">
        <f t="shared" si="40"/>
        <v>10</v>
      </c>
      <c r="Q51" s="77">
        <f t="shared" si="41"/>
        <v>15</v>
      </c>
      <c r="R51" s="60">
        <f t="shared" si="42"/>
        <v>25</v>
      </c>
      <c r="S51" s="106">
        <v>1</v>
      </c>
      <c r="T51" s="67"/>
      <c r="U51" s="68"/>
      <c r="V51" s="68"/>
      <c r="W51" s="68">
        <v>10</v>
      </c>
      <c r="X51" s="68"/>
      <c r="Y51" s="68"/>
      <c r="Z51" s="68"/>
      <c r="AA51" s="69">
        <f t="shared" si="43"/>
        <v>15</v>
      </c>
      <c r="AB51" s="60">
        <f t="shared" si="44"/>
        <v>10</v>
      </c>
      <c r="AC51" s="53">
        <f t="shared" si="45"/>
        <v>25</v>
      </c>
    </row>
    <row r="52" spans="1:29" ht="40.35" customHeight="1" x14ac:dyDescent="0.3">
      <c r="A52" s="284" t="s">
        <v>175</v>
      </c>
      <c r="B52" s="291" t="s">
        <v>154</v>
      </c>
      <c r="C52" s="203" t="s">
        <v>102</v>
      </c>
      <c r="D52" s="80" t="s">
        <v>23</v>
      </c>
      <c r="E52" s="129" t="s">
        <v>46</v>
      </c>
      <c r="F52" s="130" t="s">
        <v>41</v>
      </c>
      <c r="G52" s="280"/>
      <c r="H52" s="56">
        <v>3</v>
      </c>
      <c r="I52" s="111">
        <v>30</v>
      </c>
      <c r="J52" s="110"/>
      <c r="K52" s="110"/>
      <c r="L52" s="110"/>
      <c r="M52" s="110"/>
      <c r="N52" s="110"/>
      <c r="O52" s="110"/>
      <c r="P52" s="112">
        <f t="shared" ref="P52:P66" si="58">H52*25-Q52</f>
        <v>45</v>
      </c>
      <c r="Q52" s="54">
        <f t="shared" si="41"/>
        <v>30</v>
      </c>
      <c r="R52" s="47">
        <f t="shared" si="42"/>
        <v>75</v>
      </c>
      <c r="S52" s="56">
        <v>3</v>
      </c>
      <c r="T52" s="111">
        <v>15</v>
      </c>
      <c r="U52" s="110"/>
      <c r="V52" s="110"/>
      <c r="W52" s="110"/>
      <c r="X52" s="110"/>
      <c r="Y52" s="110"/>
      <c r="Z52" s="110"/>
      <c r="AA52" s="112">
        <f t="shared" si="43"/>
        <v>60</v>
      </c>
      <c r="AB52" s="57">
        <f t="shared" si="44"/>
        <v>15</v>
      </c>
      <c r="AC52" s="47">
        <f t="shared" si="45"/>
        <v>75</v>
      </c>
    </row>
    <row r="53" spans="1:29" ht="42" customHeight="1" x14ac:dyDescent="0.3">
      <c r="A53" s="285"/>
      <c r="B53" s="292"/>
      <c r="C53" s="200" t="s">
        <v>103</v>
      </c>
      <c r="D53" s="200" t="s">
        <v>26</v>
      </c>
      <c r="E53" s="131" t="s">
        <v>46</v>
      </c>
      <c r="F53" s="132" t="s">
        <v>51</v>
      </c>
      <c r="G53" s="280"/>
      <c r="H53" s="58">
        <v>3</v>
      </c>
      <c r="I53" s="13"/>
      <c r="J53" s="11">
        <v>30</v>
      </c>
      <c r="K53" s="11"/>
      <c r="L53" s="11"/>
      <c r="M53" s="11"/>
      <c r="N53" s="11"/>
      <c r="O53" s="11"/>
      <c r="P53" s="44">
        <f t="shared" si="58"/>
        <v>45</v>
      </c>
      <c r="Q53" s="45">
        <f t="shared" si="41"/>
        <v>30</v>
      </c>
      <c r="R53" s="46">
        <f t="shared" si="42"/>
        <v>75</v>
      </c>
      <c r="S53" s="58">
        <v>3</v>
      </c>
      <c r="T53" s="13"/>
      <c r="U53" s="11">
        <v>15</v>
      </c>
      <c r="V53" s="11"/>
      <c r="W53" s="11"/>
      <c r="X53" s="11"/>
      <c r="Y53" s="11"/>
      <c r="Z53" s="11"/>
      <c r="AA53" s="44">
        <f t="shared" si="43"/>
        <v>60</v>
      </c>
      <c r="AB53" s="63">
        <f t="shared" si="44"/>
        <v>15</v>
      </c>
      <c r="AC53" s="46">
        <f t="shared" si="45"/>
        <v>75</v>
      </c>
    </row>
    <row r="54" spans="1:29" ht="45" customHeight="1" x14ac:dyDescent="0.3">
      <c r="A54" s="285"/>
      <c r="B54" s="292"/>
      <c r="C54" s="200" t="s">
        <v>165</v>
      </c>
      <c r="D54" s="200" t="s">
        <v>26</v>
      </c>
      <c r="E54" s="131" t="s">
        <v>91</v>
      </c>
      <c r="F54" s="132" t="s">
        <v>41</v>
      </c>
      <c r="G54" s="280"/>
      <c r="H54" s="56">
        <v>3</v>
      </c>
      <c r="I54" s="13">
        <v>30</v>
      </c>
      <c r="J54" s="11"/>
      <c r="K54" s="11"/>
      <c r="L54" s="11"/>
      <c r="M54" s="11"/>
      <c r="N54" s="11"/>
      <c r="O54" s="11"/>
      <c r="P54" s="44">
        <f t="shared" si="58"/>
        <v>45</v>
      </c>
      <c r="Q54" s="54">
        <f t="shared" si="41"/>
        <v>30</v>
      </c>
      <c r="R54" s="47">
        <f t="shared" si="42"/>
        <v>75</v>
      </c>
      <c r="S54" s="58">
        <v>3</v>
      </c>
      <c r="T54" s="13">
        <v>15</v>
      </c>
      <c r="U54" s="11"/>
      <c r="V54" s="11"/>
      <c r="W54" s="11"/>
      <c r="X54" s="11"/>
      <c r="Y54" s="11"/>
      <c r="Z54" s="11"/>
      <c r="AA54" s="44">
        <f t="shared" si="43"/>
        <v>60</v>
      </c>
      <c r="AB54" s="63">
        <f t="shared" si="44"/>
        <v>15</v>
      </c>
      <c r="AC54" s="46">
        <f t="shared" si="45"/>
        <v>75</v>
      </c>
    </row>
    <row r="55" spans="1:29" ht="37.65" customHeight="1" x14ac:dyDescent="0.3">
      <c r="A55" s="285"/>
      <c r="B55" s="292"/>
      <c r="C55" s="200" t="s">
        <v>105</v>
      </c>
      <c r="D55" s="200" t="s">
        <v>26</v>
      </c>
      <c r="E55" s="131" t="s">
        <v>91</v>
      </c>
      <c r="F55" s="132" t="s">
        <v>51</v>
      </c>
      <c r="G55" s="280"/>
      <c r="H55" s="56">
        <v>3</v>
      </c>
      <c r="I55" s="13"/>
      <c r="J55" s="11"/>
      <c r="K55" s="11"/>
      <c r="L55" s="11">
        <v>30</v>
      </c>
      <c r="M55" s="11"/>
      <c r="N55" s="11"/>
      <c r="O55" s="11"/>
      <c r="P55" s="44">
        <f t="shared" si="58"/>
        <v>45</v>
      </c>
      <c r="Q55" s="54">
        <f t="shared" si="41"/>
        <v>30</v>
      </c>
      <c r="R55" s="46">
        <f t="shared" si="42"/>
        <v>75</v>
      </c>
      <c r="S55" s="58">
        <v>3</v>
      </c>
      <c r="T55" s="13"/>
      <c r="U55" s="11"/>
      <c r="V55" s="11"/>
      <c r="W55" s="11"/>
      <c r="X55" s="11">
        <v>15</v>
      </c>
      <c r="Y55" s="11"/>
      <c r="Z55" s="11"/>
      <c r="AA55" s="44">
        <f t="shared" si="43"/>
        <v>60</v>
      </c>
      <c r="AB55" s="63">
        <f t="shared" si="44"/>
        <v>15</v>
      </c>
      <c r="AC55" s="46">
        <f t="shared" si="45"/>
        <v>75</v>
      </c>
    </row>
    <row r="56" spans="1:29" ht="34.65" customHeight="1" x14ac:dyDescent="0.3">
      <c r="A56" s="285"/>
      <c r="B56" s="292"/>
      <c r="C56" s="200" t="s">
        <v>123</v>
      </c>
      <c r="D56" s="200" t="s">
        <v>26</v>
      </c>
      <c r="E56" s="131" t="s">
        <v>91</v>
      </c>
      <c r="F56" s="132" t="s">
        <v>51</v>
      </c>
      <c r="G56" s="280"/>
      <c r="H56" s="56">
        <v>3</v>
      </c>
      <c r="I56" s="13"/>
      <c r="J56" s="11">
        <v>30</v>
      </c>
      <c r="K56" s="11"/>
      <c r="L56" s="11"/>
      <c r="M56" s="11"/>
      <c r="N56" s="11"/>
      <c r="O56" s="11"/>
      <c r="P56" s="44">
        <f t="shared" si="58"/>
        <v>45</v>
      </c>
      <c r="Q56" s="54">
        <f t="shared" si="41"/>
        <v>30</v>
      </c>
      <c r="R56" s="46">
        <f t="shared" si="42"/>
        <v>75</v>
      </c>
      <c r="S56" s="56">
        <v>3</v>
      </c>
      <c r="T56" s="13"/>
      <c r="U56" s="11">
        <v>15</v>
      </c>
      <c r="V56" s="11"/>
      <c r="W56" s="11"/>
      <c r="X56" s="11"/>
      <c r="Y56" s="11"/>
      <c r="Z56" s="11"/>
      <c r="AA56" s="44">
        <f t="shared" si="43"/>
        <v>60</v>
      </c>
      <c r="AB56" s="63">
        <f t="shared" si="44"/>
        <v>15</v>
      </c>
      <c r="AC56" s="46">
        <f t="shared" si="45"/>
        <v>75</v>
      </c>
    </row>
    <row r="57" spans="1:29" ht="34.65" customHeight="1" thickBot="1" x14ac:dyDescent="0.35">
      <c r="A57" s="286"/>
      <c r="B57" s="293"/>
      <c r="C57" s="201" t="s">
        <v>106</v>
      </c>
      <c r="D57" s="201" t="s">
        <v>26</v>
      </c>
      <c r="E57" s="133" t="s">
        <v>91</v>
      </c>
      <c r="F57" s="134" t="s">
        <v>51</v>
      </c>
      <c r="G57" s="280"/>
      <c r="H57" s="42">
        <v>3</v>
      </c>
      <c r="I57" s="81"/>
      <c r="J57" s="12">
        <v>30</v>
      </c>
      <c r="K57" s="12"/>
      <c r="L57" s="12"/>
      <c r="M57" s="12"/>
      <c r="N57" s="12"/>
      <c r="O57" s="12"/>
      <c r="P57" s="52">
        <f t="shared" si="58"/>
        <v>45</v>
      </c>
      <c r="Q57" s="74">
        <f t="shared" si="41"/>
        <v>30</v>
      </c>
      <c r="R57" s="55">
        <f t="shared" si="42"/>
        <v>75</v>
      </c>
      <c r="S57" s="42">
        <v>3</v>
      </c>
      <c r="T57" s="81"/>
      <c r="U57" s="12">
        <v>15</v>
      </c>
      <c r="V57" s="12"/>
      <c r="W57" s="12"/>
      <c r="X57" s="12"/>
      <c r="Y57" s="12"/>
      <c r="Z57" s="12"/>
      <c r="AA57" s="52">
        <f t="shared" si="43"/>
        <v>60</v>
      </c>
      <c r="AB57" s="73">
        <f t="shared" si="44"/>
        <v>15</v>
      </c>
      <c r="AC57" s="55">
        <f t="shared" si="45"/>
        <v>75</v>
      </c>
    </row>
    <row r="58" spans="1:29" ht="36" customHeight="1" x14ac:dyDescent="0.3">
      <c r="A58" s="302" t="s">
        <v>176</v>
      </c>
      <c r="B58" s="303" t="s">
        <v>133</v>
      </c>
      <c r="C58" s="163" t="s">
        <v>64</v>
      </c>
      <c r="D58" s="86" t="s">
        <v>23</v>
      </c>
      <c r="E58" s="163" t="s">
        <v>46</v>
      </c>
      <c r="F58" s="135" t="s">
        <v>41</v>
      </c>
      <c r="G58" s="280"/>
      <c r="H58" s="93">
        <v>2</v>
      </c>
      <c r="I58" s="147">
        <v>30</v>
      </c>
      <c r="J58" s="9"/>
      <c r="K58" s="9"/>
      <c r="L58" s="9"/>
      <c r="M58" s="150"/>
      <c r="N58" s="150"/>
      <c r="O58" s="150"/>
      <c r="P58" s="33">
        <f t="shared" si="58"/>
        <v>20</v>
      </c>
      <c r="Q58" s="39">
        <f t="shared" si="41"/>
        <v>30</v>
      </c>
      <c r="R58" s="39">
        <f t="shared" si="42"/>
        <v>50</v>
      </c>
      <c r="S58" s="93">
        <v>2</v>
      </c>
      <c r="T58" s="118">
        <v>10</v>
      </c>
      <c r="U58" s="9"/>
      <c r="V58" s="150"/>
      <c r="W58" s="150"/>
      <c r="X58" s="150"/>
      <c r="Y58" s="150"/>
      <c r="Z58" s="150"/>
      <c r="AA58" s="32">
        <f t="shared" si="43"/>
        <v>40</v>
      </c>
      <c r="AB58" s="34">
        <f t="shared" si="44"/>
        <v>10</v>
      </c>
      <c r="AC58" s="39">
        <f t="shared" si="45"/>
        <v>50</v>
      </c>
    </row>
    <row r="59" spans="1:29" ht="39" customHeight="1" x14ac:dyDescent="0.3">
      <c r="A59" s="285"/>
      <c r="B59" s="292"/>
      <c r="C59" s="200" t="s">
        <v>30</v>
      </c>
      <c r="D59" s="200" t="s">
        <v>26</v>
      </c>
      <c r="E59" s="200" t="s">
        <v>46</v>
      </c>
      <c r="F59" s="132" t="s">
        <v>41</v>
      </c>
      <c r="G59" s="280"/>
      <c r="H59" s="95">
        <v>2</v>
      </c>
      <c r="I59" s="148">
        <v>30</v>
      </c>
      <c r="J59" s="10"/>
      <c r="K59" s="10"/>
      <c r="L59" s="10"/>
      <c r="M59" s="151"/>
      <c r="N59" s="151"/>
      <c r="O59" s="151"/>
      <c r="P59" s="41">
        <f t="shared" si="58"/>
        <v>20</v>
      </c>
      <c r="Q59" s="46">
        <f t="shared" si="41"/>
        <v>30</v>
      </c>
      <c r="R59" s="46">
        <f t="shared" si="42"/>
        <v>50</v>
      </c>
      <c r="S59" s="120">
        <v>2</v>
      </c>
      <c r="T59" s="119">
        <v>10</v>
      </c>
      <c r="U59" s="10"/>
      <c r="V59" s="151"/>
      <c r="W59" s="151"/>
      <c r="X59" s="151"/>
      <c r="Y59" s="151"/>
      <c r="Z59" s="151"/>
      <c r="AA59" s="40">
        <f t="shared" si="43"/>
        <v>40</v>
      </c>
      <c r="AB59" s="56">
        <f t="shared" si="44"/>
        <v>10</v>
      </c>
      <c r="AC59" s="47">
        <f t="shared" si="45"/>
        <v>50</v>
      </c>
    </row>
    <row r="60" spans="1:29" ht="39" customHeight="1" x14ac:dyDescent="0.3">
      <c r="A60" s="285"/>
      <c r="B60" s="292"/>
      <c r="C60" s="200" t="s">
        <v>31</v>
      </c>
      <c r="D60" s="200" t="s">
        <v>26</v>
      </c>
      <c r="E60" s="200" t="s">
        <v>46</v>
      </c>
      <c r="F60" s="132" t="s">
        <v>51</v>
      </c>
      <c r="G60" s="280"/>
      <c r="H60" s="95">
        <v>2</v>
      </c>
      <c r="I60" s="148"/>
      <c r="J60" s="10">
        <v>20</v>
      </c>
      <c r="K60" s="10"/>
      <c r="L60" s="10"/>
      <c r="M60" s="156"/>
      <c r="N60" s="156"/>
      <c r="O60" s="156"/>
      <c r="P60" s="41">
        <f t="shared" ref="P60" si="59">H60*25-Q60</f>
        <v>30</v>
      </c>
      <c r="Q60" s="46">
        <f t="shared" ref="Q60" si="60">SUM(I60:O60)</f>
        <v>20</v>
      </c>
      <c r="R60" s="46">
        <f t="shared" ref="R60" si="61">SUM(I60:P60)</f>
        <v>50</v>
      </c>
      <c r="S60" s="120">
        <v>2</v>
      </c>
      <c r="T60" s="119"/>
      <c r="U60" s="10">
        <v>10</v>
      </c>
      <c r="V60" s="156"/>
      <c r="W60" s="156"/>
      <c r="X60" s="156"/>
      <c r="Y60" s="156"/>
      <c r="Z60" s="156"/>
      <c r="AA60" s="40">
        <f t="shared" ref="AA60" si="62">S60*25-AB60</f>
        <v>40</v>
      </c>
      <c r="AB60" s="56">
        <f t="shared" ref="AB60" si="63">SUM(T60:Z60)</f>
        <v>10</v>
      </c>
      <c r="AC60" s="47">
        <f t="shared" ref="AC60" si="64">SUM(T60:AA60)</f>
        <v>50</v>
      </c>
    </row>
    <row r="61" spans="1:29" ht="34.35" customHeight="1" x14ac:dyDescent="0.3">
      <c r="A61" s="285"/>
      <c r="B61" s="292"/>
      <c r="C61" s="200" t="s">
        <v>95</v>
      </c>
      <c r="D61" s="200" t="s">
        <v>26</v>
      </c>
      <c r="E61" s="200" t="s">
        <v>46</v>
      </c>
      <c r="F61" s="132" t="s">
        <v>41</v>
      </c>
      <c r="G61" s="280"/>
      <c r="H61" s="95">
        <v>2</v>
      </c>
      <c r="I61" s="148">
        <v>15</v>
      </c>
      <c r="J61" s="10"/>
      <c r="K61" s="10"/>
      <c r="L61" s="10"/>
      <c r="M61" s="156"/>
      <c r="N61" s="156"/>
      <c r="O61" s="156"/>
      <c r="P61" s="41">
        <f t="shared" ref="P61" si="65">H61*25-Q61</f>
        <v>35</v>
      </c>
      <c r="Q61" s="46">
        <f t="shared" ref="Q61" si="66">SUM(I61:O61)</f>
        <v>15</v>
      </c>
      <c r="R61" s="46">
        <f t="shared" ref="R61" si="67">SUM(I61:P61)</f>
        <v>50</v>
      </c>
      <c r="S61" s="120">
        <v>2</v>
      </c>
      <c r="T61" s="119">
        <v>10</v>
      </c>
      <c r="U61" s="10"/>
      <c r="V61" s="156"/>
      <c r="W61" s="156"/>
      <c r="X61" s="156"/>
      <c r="Y61" s="156"/>
      <c r="Z61" s="156"/>
      <c r="AA61" s="40">
        <f t="shared" ref="AA61" si="68">S61*25-AB61</f>
        <v>40</v>
      </c>
      <c r="AB61" s="56">
        <f t="shared" ref="AB61" si="69">SUM(T61:Z61)</f>
        <v>10</v>
      </c>
      <c r="AC61" s="47">
        <f t="shared" ref="AC61" si="70">SUM(T61:AA61)</f>
        <v>50</v>
      </c>
    </row>
    <row r="62" spans="1:29" ht="36.6" customHeight="1" x14ac:dyDescent="0.3">
      <c r="A62" s="285"/>
      <c r="B62" s="292"/>
      <c r="C62" s="200" t="s">
        <v>96</v>
      </c>
      <c r="D62" s="200" t="s">
        <v>26</v>
      </c>
      <c r="E62" s="200" t="s">
        <v>46</v>
      </c>
      <c r="F62" s="132" t="s">
        <v>51</v>
      </c>
      <c r="G62" s="280"/>
      <c r="H62" s="95">
        <v>2</v>
      </c>
      <c r="I62" s="148"/>
      <c r="J62" s="10">
        <v>20</v>
      </c>
      <c r="K62" s="10"/>
      <c r="L62" s="10"/>
      <c r="M62" s="151"/>
      <c r="N62" s="151"/>
      <c r="O62" s="151"/>
      <c r="P62" s="41">
        <f t="shared" si="58"/>
        <v>30</v>
      </c>
      <c r="Q62" s="46">
        <f t="shared" si="41"/>
        <v>20</v>
      </c>
      <c r="R62" s="46">
        <f t="shared" si="42"/>
        <v>50</v>
      </c>
      <c r="S62" s="95">
        <v>2</v>
      </c>
      <c r="T62" s="119"/>
      <c r="U62" s="10">
        <v>10</v>
      </c>
      <c r="V62" s="151"/>
      <c r="W62" s="151"/>
      <c r="X62" s="151"/>
      <c r="Y62" s="151"/>
      <c r="Z62" s="151"/>
      <c r="AA62" s="40">
        <f t="shared" si="43"/>
        <v>40</v>
      </c>
      <c r="AB62" s="56">
        <f t="shared" si="44"/>
        <v>10</v>
      </c>
      <c r="AC62" s="47">
        <f t="shared" si="45"/>
        <v>50</v>
      </c>
    </row>
    <row r="63" spans="1:29" ht="35.4" customHeight="1" x14ac:dyDescent="0.3">
      <c r="A63" s="285"/>
      <c r="B63" s="292"/>
      <c r="C63" s="200" t="s">
        <v>99</v>
      </c>
      <c r="D63" s="200" t="s">
        <v>26</v>
      </c>
      <c r="E63" s="200" t="s">
        <v>46</v>
      </c>
      <c r="F63" s="132" t="s">
        <v>41</v>
      </c>
      <c r="G63" s="280"/>
      <c r="H63" s="120">
        <v>2</v>
      </c>
      <c r="I63" s="148">
        <v>15</v>
      </c>
      <c r="J63" s="10"/>
      <c r="K63" s="10"/>
      <c r="L63" s="10"/>
      <c r="M63" s="151"/>
      <c r="N63" s="151"/>
      <c r="O63" s="151"/>
      <c r="P63" s="41">
        <f t="shared" si="58"/>
        <v>35</v>
      </c>
      <c r="Q63" s="46">
        <f t="shared" si="41"/>
        <v>15</v>
      </c>
      <c r="R63" s="46">
        <f t="shared" si="42"/>
        <v>50</v>
      </c>
      <c r="S63" s="121">
        <v>2</v>
      </c>
      <c r="T63" s="119">
        <v>10</v>
      </c>
      <c r="U63" s="10"/>
      <c r="V63" s="151"/>
      <c r="W63" s="151"/>
      <c r="X63" s="151"/>
      <c r="Y63" s="151"/>
      <c r="Z63" s="151"/>
      <c r="AA63" s="40">
        <f t="shared" si="43"/>
        <v>40</v>
      </c>
      <c r="AB63" s="56">
        <f t="shared" si="44"/>
        <v>10</v>
      </c>
      <c r="AC63" s="47">
        <f t="shared" si="45"/>
        <v>50</v>
      </c>
    </row>
    <row r="64" spans="1:29" ht="33.6" customHeight="1" x14ac:dyDescent="0.3">
      <c r="A64" s="285"/>
      <c r="B64" s="292"/>
      <c r="C64" s="200" t="s">
        <v>100</v>
      </c>
      <c r="D64" s="200" t="s">
        <v>26</v>
      </c>
      <c r="E64" s="200" t="s">
        <v>46</v>
      </c>
      <c r="F64" s="132" t="s">
        <v>51</v>
      </c>
      <c r="G64" s="280"/>
      <c r="H64" s="120">
        <v>2</v>
      </c>
      <c r="I64" s="148"/>
      <c r="J64" s="10">
        <v>15</v>
      </c>
      <c r="K64" s="10"/>
      <c r="L64" s="10"/>
      <c r="M64" s="156"/>
      <c r="N64" s="156"/>
      <c r="O64" s="156"/>
      <c r="P64" s="41">
        <f t="shared" ref="P64" si="71">H64*25-Q64</f>
        <v>35</v>
      </c>
      <c r="Q64" s="46">
        <f t="shared" ref="Q64" si="72">SUM(I64:O64)</f>
        <v>15</v>
      </c>
      <c r="R64" s="46">
        <f t="shared" ref="R64" si="73">SUM(I64:P64)</f>
        <v>50</v>
      </c>
      <c r="S64" s="121">
        <v>2</v>
      </c>
      <c r="T64" s="119"/>
      <c r="U64" s="10">
        <v>10</v>
      </c>
      <c r="V64" s="156"/>
      <c r="W64" s="156"/>
      <c r="X64" s="156"/>
      <c r="Y64" s="156"/>
      <c r="Z64" s="156"/>
      <c r="AA64" s="40">
        <f t="shared" ref="AA64" si="74">S64*25-AB64</f>
        <v>40</v>
      </c>
      <c r="AB64" s="56">
        <f t="shared" ref="AB64" si="75">SUM(T64:Z64)</f>
        <v>10</v>
      </c>
      <c r="AC64" s="47">
        <f t="shared" ref="AC64" si="76">SUM(T64:AA64)</f>
        <v>50</v>
      </c>
    </row>
    <row r="65" spans="1:29" ht="33" customHeight="1" x14ac:dyDescent="0.3">
      <c r="A65" s="285"/>
      <c r="B65" s="292"/>
      <c r="C65" s="200" t="s">
        <v>72</v>
      </c>
      <c r="D65" s="200" t="s">
        <v>26</v>
      </c>
      <c r="E65" s="200" t="s">
        <v>45</v>
      </c>
      <c r="F65" s="132" t="s">
        <v>51</v>
      </c>
      <c r="G65" s="280"/>
      <c r="H65" s="95">
        <v>2</v>
      </c>
      <c r="I65" s="148"/>
      <c r="J65" s="10">
        <v>20</v>
      </c>
      <c r="K65" s="10"/>
      <c r="L65" s="10"/>
      <c r="M65" s="151"/>
      <c r="N65" s="151"/>
      <c r="O65" s="151"/>
      <c r="P65" s="41">
        <f t="shared" si="58"/>
        <v>30</v>
      </c>
      <c r="Q65" s="45">
        <f t="shared" si="41"/>
        <v>20</v>
      </c>
      <c r="R65" s="46">
        <f t="shared" si="42"/>
        <v>50</v>
      </c>
      <c r="S65" s="55">
        <v>2</v>
      </c>
      <c r="T65" s="146"/>
      <c r="U65" s="151">
        <v>10</v>
      </c>
      <c r="V65" s="151"/>
      <c r="W65" s="151"/>
      <c r="X65" s="151"/>
      <c r="Y65" s="151"/>
      <c r="Z65" s="151"/>
      <c r="AA65" s="41">
        <f t="shared" si="43"/>
        <v>40</v>
      </c>
      <c r="AB65" s="63">
        <f t="shared" si="44"/>
        <v>10</v>
      </c>
      <c r="AC65" s="46">
        <f t="shared" si="45"/>
        <v>50</v>
      </c>
    </row>
    <row r="66" spans="1:29" ht="46.35" customHeight="1" thickBot="1" x14ac:dyDescent="0.35">
      <c r="A66" s="285"/>
      <c r="B66" s="292"/>
      <c r="C66" s="200" t="s">
        <v>74</v>
      </c>
      <c r="D66" s="200" t="s">
        <v>26</v>
      </c>
      <c r="E66" s="200" t="s">
        <v>46</v>
      </c>
      <c r="F66" s="132" t="s">
        <v>41</v>
      </c>
      <c r="G66" s="280"/>
      <c r="H66" s="225">
        <v>2</v>
      </c>
      <c r="I66" s="226">
        <v>15</v>
      </c>
      <c r="J66" s="107"/>
      <c r="K66" s="107"/>
      <c r="L66" s="107"/>
      <c r="M66" s="221"/>
      <c r="N66" s="221"/>
      <c r="O66" s="221"/>
      <c r="P66" s="78">
        <f t="shared" si="58"/>
        <v>35</v>
      </c>
      <c r="Q66" s="55">
        <f t="shared" si="41"/>
        <v>15</v>
      </c>
      <c r="R66" s="55">
        <f t="shared" si="42"/>
        <v>50</v>
      </c>
      <c r="S66" s="121">
        <v>2</v>
      </c>
      <c r="T66" s="227">
        <v>10</v>
      </c>
      <c r="U66" s="107"/>
      <c r="V66" s="221"/>
      <c r="W66" s="221"/>
      <c r="X66" s="221"/>
      <c r="Y66" s="221"/>
      <c r="Z66" s="221"/>
      <c r="AA66" s="59">
        <f t="shared" si="43"/>
        <v>40</v>
      </c>
      <c r="AB66" s="42">
        <f t="shared" si="44"/>
        <v>10</v>
      </c>
      <c r="AC66" s="222">
        <f t="shared" si="45"/>
        <v>50</v>
      </c>
    </row>
    <row r="67" spans="1:29" ht="24.75" customHeight="1" thickBot="1" x14ac:dyDescent="0.35">
      <c r="A67" s="263" t="s">
        <v>9</v>
      </c>
      <c r="B67" s="264"/>
      <c r="C67" s="264"/>
      <c r="D67" s="264"/>
      <c r="E67" s="264"/>
      <c r="F67" s="265"/>
      <c r="G67" s="290" t="s">
        <v>9</v>
      </c>
      <c r="H67" s="70">
        <f t="shared" ref="H67:AC67" si="77">SUM(H68:H81)</f>
        <v>27</v>
      </c>
      <c r="I67" s="70">
        <f t="shared" si="77"/>
        <v>114</v>
      </c>
      <c r="J67" s="70">
        <f t="shared" si="77"/>
        <v>155</v>
      </c>
      <c r="K67" s="70">
        <f t="shared" si="77"/>
        <v>30</v>
      </c>
      <c r="L67" s="70">
        <f t="shared" si="77"/>
        <v>0</v>
      </c>
      <c r="M67" s="70">
        <f t="shared" si="77"/>
        <v>0</v>
      </c>
      <c r="N67" s="70">
        <f t="shared" si="77"/>
        <v>0</v>
      </c>
      <c r="O67" s="70">
        <f t="shared" si="77"/>
        <v>0</v>
      </c>
      <c r="P67" s="70">
        <f t="shared" si="77"/>
        <v>376</v>
      </c>
      <c r="Q67" s="70">
        <f t="shared" si="77"/>
        <v>299</v>
      </c>
      <c r="R67" s="70">
        <f t="shared" si="77"/>
        <v>675</v>
      </c>
      <c r="S67" s="70">
        <f t="shared" si="77"/>
        <v>27</v>
      </c>
      <c r="T67" s="70">
        <f t="shared" si="77"/>
        <v>64</v>
      </c>
      <c r="U67" s="70">
        <f t="shared" si="77"/>
        <v>85</v>
      </c>
      <c r="V67" s="70">
        <f t="shared" si="77"/>
        <v>30</v>
      </c>
      <c r="W67" s="70">
        <f t="shared" si="77"/>
        <v>0</v>
      </c>
      <c r="X67" s="70">
        <f t="shared" si="77"/>
        <v>0</v>
      </c>
      <c r="Y67" s="70">
        <f t="shared" si="77"/>
        <v>0</v>
      </c>
      <c r="Z67" s="70">
        <f t="shared" si="77"/>
        <v>0</v>
      </c>
      <c r="AA67" s="70">
        <f t="shared" si="77"/>
        <v>496</v>
      </c>
      <c r="AB67" s="70">
        <f t="shared" si="77"/>
        <v>179</v>
      </c>
      <c r="AC67" s="70">
        <f t="shared" si="77"/>
        <v>675</v>
      </c>
    </row>
    <row r="68" spans="1:29" ht="33.75" customHeight="1" x14ac:dyDescent="0.3">
      <c r="A68" s="272" t="s">
        <v>177</v>
      </c>
      <c r="B68" s="266" t="s">
        <v>173</v>
      </c>
      <c r="C68" s="191" t="s">
        <v>163</v>
      </c>
      <c r="D68" s="191" t="s">
        <v>26</v>
      </c>
      <c r="E68" s="191" t="s">
        <v>46</v>
      </c>
      <c r="F68" s="33" t="s">
        <v>50</v>
      </c>
      <c r="G68" s="288"/>
      <c r="H68" s="42">
        <v>2</v>
      </c>
      <c r="I68" s="35"/>
      <c r="J68" s="36"/>
      <c r="K68" s="36">
        <v>30</v>
      </c>
      <c r="L68" s="36"/>
      <c r="M68" s="36"/>
      <c r="N68" s="36"/>
      <c r="O68" s="36"/>
      <c r="P68" s="37">
        <f t="shared" ref="P68:P89" si="78">H68*25-Q68</f>
        <v>20</v>
      </c>
      <c r="Q68" s="54">
        <f t="shared" ref="Q68:Q89" si="79">SUM(I68:O68)</f>
        <v>30</v>
      </c>
      <c r="R68" s="39">
        <f t="shared" ref="R68:R89" si="80">SUM(I68:P68)</f>
        <v>50</v>
      </c>
      <c r="S68" s="42">
        <v>2</v>
      </c>
      <c r="T68" s="35"/>
      <c r="U68" s="36"/>
      <c r="V68" s="36">
        <v>30</v>
      </c>
      <c r="W68" s="36"/>
      <c r="X68" s="36"/>
      <c r="Y68" s="36"/>
      <c r="Z68" s="36"/>
      <c r="AA68" s="37">
        <f t="shared" ref="AA68:AA89" si="81">S68*25-AB68</f>
        <v>20</v>
      </c>
      <c r="AB68" s="62">
        <f t="shared" ref="AB68:AB89" si="82">SUM(T68:Z68)</f>
        <v>30</v>
      </c>
      <c r="AC68" s="39">
        <f t="shared" ref="AC68:AC89" si="83">SUM(T68:AA68)</f>
        <v>50</v>
      </c>
    </row>
    <row r="69" spans="1:29" ht="42" customHeight="1" thickBot="1" x14ac:dyDescent="0.35">
      <c r="A69" s="275"/>
      <c r="B69" s="276"/>
      <c r="C69" s="194" t="s">
        <v>63</v>
      </c>
      <c r="D69" s="194" t="s">
        <v>26</v>
      </c>
      <c r="E69" s="194" t="s">
        <v>45</v>
      </c>
      <c r="F69" s="48" t="s">
        <v>49</v>
      </c>
      <c r="G69" s="288"/>
      <c r="H69" s="66">
        <v>1</v>
      </c>
      <c r="I69" s="85">
        <v>9</v>
      </c>
      <c r="J69" s="51"/>
      <c r="K69" s="51"/>
      <c r="L69" s="51"/>
      <c r="M69" s="51"/>
      <c r="N69" s="51"/>
      <c r="O69" s="51"/>
      <c r="P69" s="52">
        <f t="shared" si="78"/>
        <v>16</v>
      </c>
      <c r="Q69" s="76">
        <f t="shared" si="79"/>
        <v>9</v>
      </c>
      <c r="R69" s="55">
        <f t="shared" si="80"/>
        <v>25</v>
      </c>
      <c r="S69" s="66">
        <v>1</v>
      </c>
      <c r="T69" s="85">
        <v>9</v>
      </c>
      <c r="U69" s="51"/>
      <c r="V69" s="51"/>
      <c r="W69" s="51"/>
      <c r="X69" s="51"/>
      <c r="Y69" s="51"/>
      <c r="Z69" s="51"/>
      <c r="AA69" s="52">
        <f t="shared" si="81"/>
        <v>16</v>
      </c>
      <c r="AB69" s="73">
        <f t="shared" si="82"/>
        <v>9</v>
      </c>
      <c r="AC69" s="55">
        <f t="shared" si="83"/>
        <v>25</v>
      </c>
    </row>
    <row r="70" spans="1:29" ht="29.1" customHeight="1" x14ac:dyDescent="0.3">
      <c r="A70" s="272" t="s">
        <v>178</v>
      </c>
      <c r="B70" s="266" t="s">
        <v>130</v>
      </c>
      <c r="C70" s="191" t="s">
        <v>114</v>
      </c>
      <c r="D70" s="61" t="s">
        <v>23</v>
      </c>
      <c r="E70" s="32" t="s">
        <v>91</v>
      </c>
      <c r="F70" s="33" t="s">
        <v>37</v>
      </c>
      <c r="G70" s="288"/>
      <c r="H70" s="87">
        <v>1</v>
      </c>
      <c r="I70" s="35">
        <v>15</v>
      </c>
      <c r="J70" s="36"/>
      <c r="K70" s="36"/>
      <c r="L70" s="36"/>
      <c r="M70" s="36"/>
      <c r="N70" s="36"/>
      <c r="O70" s="36"/>
      <c r="P70" s="37">
        <f t="shared" si="78"/>
        <v>10</v>
      </c>
      <c r="Q70" s="38">
        <f t="shared" si="79"/>
        <v>15</v>
      </c>
      <c r="R70" s="39">
        <f t="shared" si="80"/>
        <v>25</v>
      </c>
      <c r="S70" s="87">
        <v>1</v>
      </c>
      <c r="T70" s="35">
        <v>10</v>
      </c>
      <c r="U70" s="36"/>
      <c r="V70" s="36"/>
      <c r="W70" s="36"/>
      <c r="X70" s="36"/>
      <c r="Y70" s="36"/>
      <c r="Z70" s="36"/>
      <c r="AA70" s="37">
        <f t="shared" si="81"/>
        <v>15</v>
      </c>
      <c r="AB70" s="62">
        <f t="shared" si="82"/>
        <v>10</v>
      </c>
      <c r="AC70" s="39">
        <f t="shared" si="83"/>
        <v>25</v>
      </c>
    </row>
    <row r="71" spans="1:29" ht="34.65" customHeight="1" thickBot="1" x14ac:dyDescent="0.35">
      <c r="A71" s="274"/>
      <c r="B71" s="268"/>
      <c r="C71" s="193" t="s">
        <v>115</v>
      </c>
      <c r="D71" s="193" t="s">
        <v>26</v>
      </c>
      <c r="E71" s="75" t="s">
        <v>91</v>
      </c>
      <c r="F71" s="89" t="s">
        <v>38</v>
      </c>
      <c r="G71" s="288"/>
      <c r="H71" s="42">
        <v>2</v>
      </c>
      <c r="I71" s="50"/>
      <c r="J71" s="51">
        <v>20</v>
      </c>
      <c r="K71" s="51"/>
      <c r="L71" s="51"/>
      <c r="M71" s="51"/>
      <c r="N71" s="51"/>
      <c r="O71" s="51"/>
      <c r="P71" s="52">
        <f t="shared" si="78"/>
        <v>30</v>
      </c>
      <c r="Q71" s="74">
        <f t="shared" si="79"/>
        <v>20</v>
      </c>
      <c r="R71" s="55">
        <f t="shared" si="80"/>
        <v>50</v>
      </c>
      <c r="S71" s="42">
        <v>2</v>
      </c>
      <c r="T71" s="50"/>
      <c r="U71" s="51">
        <v>10</v>
      </c>
      <c r="V71" s="51"/>
      <c r="W71" s="51"/>
      <c r="X71" s="51"/>
      <c r="Y71" s="51"/>
      <c r="Z71" s="51"/>
      <c r="AA71" s="52">
        <f t="shared" si="81"/>
        <v>40</v>
      </c>
      <c r="AB71" s="73">
        <f t="shared" si="82"/>
        <v>10</v>
      </c>
      <c r="AC71" s="55">
        <f t="shared" si="83"/>
        <v>50</v>
      </c>
    </row>
    <row r="72" spans="1:29" ht="46.65" customHeight="1" x14ac:dyDescent="0.3">
      <c r="A72" s="272" t="s">
        <v>179</v>
      </c>
      <c r="B72" s="266" t="s">
        <v>155</v>
      </c>
      <c r="C72" s="191" t="s">
        <v>144</v>
      </c>
      <c r="D72" s="191" t="s">
        <v>26</v>
      </c>
      <c r="E72" s="231" t="s">
        <v>45</v>
      </c>
      <c r="F72" s="33" t="s">
        <v>37</v>
      </c>
      <c r="G72" s="288"/>
      <c r="H72" s="39">
        <v>1</v>
      </c>
      <c r="I72" s="123">
        <v>15</v>
      </c>
      <c r="J72" s="36"/>
      <c r="K72" s="36"/>
      <c r="L72" s="36"/>
      <c r="M72" s="36"/>
      <c r="N72" s="36"/>
      <c r="O72" s="36"/>
      <c r="P72" s="115">
        <f t="shared" ref="P72" si="84">H72*25-Q72</f>
        <v>10</v>
      </c>
      <c r="Q72" s="34">
        <f t="shared" ref="Q72" si="85">SUM(I72:O72)</f>
        <v>15</v>
      </c>
      <c r="R72" s="39">
        <f t="shared" ref="R72" si="86">SUM(I72:P72)</f>
        <v>25</v>
      </c>
      <c r="S72" s="38">
        <v>1</v>
      </c>
      <c r="T72" s="123">
        <v>10</v>
      </c>
      <c r="U72" s="36"/>
      <c r="V72" s="36"/>
      <c r="W72" s="36"/>
      <c r="X72" s="36"/>
      <c r="Y72" s="36"/>
      <c r="Z72" s="36"/>
      <c r="AA72" s="115">
        <f t="shared" ref="AA72" si="87">S72*25-AB72</f>
        <v>15</v>
      </c>
      <c r="AB72" s="39">
        <f t="shared" ref="AB72" si="88">SUM(T72:Z72)</f>
        <v>10</v>
      </c>
      <c r="AC72" s="38">
        <f t="shared" ref="AC72" si="89">SUM(T72:AA72)</f>
        <v>25</v>
      </c>
    </row>
    <row r="73" spans="1:29" ht="46.65" customHeight="1" thickBot="1" x14ac:dyDescent="0.35">
      <c r="A73" s="275"/>
      <c r="B73" s="276"/>
      <c r="C73" s="194" t="s">
        <v>143</v>
      </c>
      <c r="D73" s="194" t="s">
        <v>26</v>
      </c>
      <c r="E73" s="234" t="s">
        <v>45</v>
      </c>
      <c r="F73" s="48" t="s">
        <v>38</v>
      </c>
      <c r="G73" s="288"/>
      <c r="H73" s="96">
        <v>1</v>
      </c>
      <c r="I73" s="114"/>
      <c r="J73" s="68">
        <v>15</v>
      </c>
      <c r="K73" s="68"/>
      <c r="L73" s="68"/>
      <c r="M73" s="68"/>
      <c r="N73" s="68"/>
      <c r="O73" s="68"/>
      <c r="P73" s="117">
        <f t="shared" ref="P73" si="90">H73*25-Q73</f>
        <v>10</v>
      </c>
      <c r="Q73" s="49">
        <f t="shared" ref="Q73" si="91">SUM(I73:O73)</f>
        <v>15</v>
      </c>
      <c r="R73" s="60">
        <f t="shared" ref="R73" si="92">SUM(I73:P73)</f>
        <v>25</v>
      </c>
      <c r="S73" s="91">
        <v>1</v>
      </c>
      <c r="T73" s="114"/>
      <c r="U73" s="68">
        <v>10</v>
      </c>
      <c r="V73" s="68"/>
      <c r="W73" s="68"/>
      <c r="X73" s="68"/>
      <c r="Y73" s="68"/>
      <c r="Z73" s="68"/>
      <c r="AA73" s="117">
        <f t="shared" ref="AA73" si="93">S73*25-AB73</f>
        <v>15</v>
      </c>
      <c r="AB73" s="60">
        <f t="shared" ref="AB73" si="94">SUM(T73:Z73)</f>
        <v>10</v>
      </c>
      <c r="AC73" s="53">
        <f t="shared" ref="AC73" si="95">SUM(T73:AA73)</f>
        <v>25</v>
      </c>
    </row>
    <row r="74" spans="1:29" ht="64.349999999999994" customHeight="1" thickBot="1" x14ac:dyDescent="0.35">
      <c r="A74" s="196" t="s">
        <v>188</v>
      </c>
      <c r="B74" s="198" t="s">
        <v>73</v>
      </c>
      <c r="C74" s="244" t="s">
        <v>168</v>
      </c>
      <c r="D74" s="186" t="s">
        <v>26</v>
      </c>
      <c r="E74" s="186" t="s">
        <v>46</v>
      </c>
      <c r="F74" s="170" t="s">
        <v>37</v>
      </c>
      <c r="G74" s="288"/>
      <c r="H74" s="153">
        <v>1</v>
      </c>
      <c r="I74" s="252">
        <v>15</v>
      </c>
      <c r="J74" s="214"/>
      <c r="K74" s="214"/>
      <c r="L74" s="214"/>
      <c r="M74" s="214"/>
      <c r="N74" s="214"/>
      <c r="O74" s="214"/>
      <c r="P74" s="213">
        <f t="shared" si="78"/>
        <v>10</v>
      </c>
      <c r="Q74" s="153">
        <f>SUM(I74:O74)</f>
        <v>15</v>
      </c>
      <c r="R74" s="153">
        <f>SUM(I74:P74)</f>
        <v>25</v>
      </c>
      <c r="S74" s="153">
        <v>1</v>
      </c>
      <c r="T74" s="252">
        <v>10</v>
      </c>
      <c r="U74" s="214"/>
      <c r="V74" s="214"/>
      <c r="W74" s="214"/>
      <c r="X74" s="214"/>
      <c r="Y74" s="214"/>
      <c r="Z74" s="214"/>
      <c r="AA74" s="213">
        <f t="shared" si="81"/>
        <v>15</v>
      </c>
      <c r="AB74" s="153">
        <f>SUM(T74:Z74)</f>
        <v>10</v>
      </c>
      <c r="AC74" s="153">
        <f>SUM(T74:AA74)</f>
        <v>25</v>
      </c>
    </row>
    <row r="75" spans="1:29" s="3" customFormat="1" ht="42.6" customHeight="1" x14ac:dyDescent="0.3">
      <c r="A75" s="284" t="s">
        <v>180</v>
      </c>
      <c r="B75" s="291" t="s">
        <v>131</v>
      </c>
      <c r="C75" s="203" t="s">
        <v>107</v>
      </c>
      <c r="D75" s="80" t="s">
        <v>23</v>
      </c>
      <c r="E75" s="129" t="s">
        <v>91</v>
      </c>
      <c r="F75" s="130" t="s">
        <v>41</v>
      </c>
      <c r="G75" s="288"/>
      <c r="H75" s="56">
        <v>3</v>
      </c>
      <c r="I75" s="111">
        <v>30</v>
      </c>
      <c r="J75" s="110"/>
      <c r="K75" s="110"/>
      <c r="L75" s="110"/>
      <c r="M75" s="110"/>
      <c r="N75" s="110"/>
      <c r="O75" s="110"/>
      <c r="P75" s="112">
        <f t="shared" si="78"/>
        <v>45</v>
      </c>
      <c r="Q75" s="54">
        <f t="shared" si="79"/>
        <v>30</v>
      </c>
      <c r="R75" s="47">
        <f t="shared" si="80"/>
        <v>75</v>
      </c>
      <c r="S75" s="56">
        <v>3</v>
      </c>
      <c r="T75" s="111">
        <v>15</v>
      </c>
      <c r="U75" s="110"/>
      <c r="V75" s="110"/>
      <c r="W75" s="110"/>
      <c r="X75" s="110"/>
      <c r="Y75" s="110"/>
      <c r="Z75" s="110"/>
      <c r="AA75" s="112">
        <f t="shared" si="81"/>
        <v>60</v>
      </c>
      <c r="AB75" s="57">
        <f t="shared" si="82"/>
        <v>15</v>
      </c>
      <c r="AC75" s="47">
        <f t="shared" si="83"/>
        <v>75</v>
      </c>
    </row>
    <row r="76" spans="1:29" s="3" customFormat="1" ht="41.1" customHeight="1" x14ac:dyDescent="0.3">
      <c r="A76" s="285"/>
      <c r="B76" s="292"/>
      <c r="C76" s="200" t="s">
        <v>108</v>
      </c>
      <c r="D76" s="200" t="s">
        <v>26</v>
      </c>
      <c r="E76" s="131" t="s">
        <v>91</v>
      </c>
      <c r="F76" s="132" t="s">
        <v>51</v>
      </c>
      <c r="G76" s="288"/>
      <c r="H76" s="56">
        <v>3</v>
      </c>
      <c r="I76" s="13"/>
      <c r="J76" s="11">
        <v>30</v>
      </c>
      <c r="K76" s="11"/>
      <c r="L76" s="11"/>
      <c r="M76" s="11"/>
      <c r="N76" s="11"/>
      <c r="O76" s="11"/>
      <c r="P76" s="44">
        <f t="shared" si="78"/>
        <v>45</v>
      </c>
      <c r="Q76" s="45">
        <f t="shared" si="79"/>
        <v>30</v>
      </c>
      <c r="R76" s="46">
        <f t="shared" si="80"/>
        <v>75</v>
      </c>
      <c r="S76" s="56">
        <v>3</v>
      </c>
      <c r="T76" s="13"/>
      <c r="U76" s="11">
        <v>15</v>
      </c>
      <c r="V76" s="11"/>
      <c r="W76" s="11"/>
      <c r="X76" s="11"/>
      <c r="Y76" s="11"/>
      <c r="Z76" s="11"/>
      <c r="AA76" s="44">
        <f t="shared" si="81"/>
        <v>60</v>
      </c>
      <c r="AB76" s="63">
        <f t="shared" si="82"/>
        <v>15</v>
      </c>
      <c r="AC76" s="46">
        <f t="shared" si="83"/>
        <v>75</v>
      </c>
    </row>
    <row r="77" spans="1:29" s="3" customFormat="1" ht="41.4" customHeight="1" x14ac:dyDescent="0.3">
      <c r="A77" s="285"/>
      <c r="B77" s="292"/>
      <c r="C77" s="200" t="s">
        <v>124</v>
      </c>
      <c r="D77" s="200" t="s">
        <v>26</v>
      </c>
      <c r="E77" s="131" t="s">
        <v>46</v>
      </c>
      <c r="F77" s="132" t="s">
        <v>51</v>
      </c>
      <c r="G77" s="288"/>
      <c r="H77" s="72">
        <v>3</v>
      </c>
      <c r="I77" s="13"/>
      <c r="J77" s="11">
        <v>30</v>
      </c>
      <c r="K77" s="11"/>
      <c r="L77" s="11"/>
      <c r="M77" s="11"/>
      <c r="N77" s="11"/>
      <c r="O77" s="11"/>
      <c r="P77" s="44">
        <f t="shared" si="78"/>
        <v>45</v>
      </c>
      <c r="Q77" s="45">
        <f t="shared" si="79"/>
        <v>30</v>
      </c>
      <c r="R77" s="46">
        <f t="shared" si="80"/>
        <v>75</v>
      </c>
      <c r="S77" s="58">
        <v>3</v>
      </c>
      <c r="T77" s="13"/>
      <c r="U77" s="11">
        <v>15</v>
      </c>
      <c r="V77" s="11"/>
      <c r="W77" s="11"/>
      <c r="X77" s="11"/>
      <c r="Y77" s="11"/>
      <c r="Z77" s="11"/>
      <c r="AA77" s="44">
        <f t="shared" si="81"/>
        <v>60</v>
      </c>
      <c r="AB77" s="63">
        <f t="shared" si="82"/>
        <v>15</v>
      </c>
      <c r="AC77" s="46">
        <f t="shared" si="83"/>
        <v>75</v>
      </c>
    </row>
    <row r="78" spans="1:29" s="3" customFormat="1" ht="46.35" customHeight="1" x14ac:dyDescent="0.3">
      <c r="A78" s="285"/>
      <c r="B78" s="292"/>
      <c r="C78" s="200" t="s">
        <v>109</v>
      </c>
      <c r="D78" s="200" t="s">
        <v>26</v>
      </c>
      <c r="E78" s="131" t="s">
        <v>91</v>
      </c>
      <c r="F78" s="132" t="s">
        <v>41</v>
      </c>
      <c r="G78" s="288"/>
      <c r="H78" s="72">
        <v>2</v>
      </c>
      <c r="I78" s="143">
        <v>30</v>
      </c>
      <c r="J78" s="11"/>
      <c r="K78" s="11"/>
      <c r="L78" s="11"/>
      <c r="M78" s="11"/>
      <c r="N78" s="11"/>
      <c r="O78" s="11"/>
      <c r="P78" s="44">
        <f t="shared" si="78"/>
        <v>20</v>
      </c>
      <c r="Q78" s="45">
        <f t="shared" si="79"/>
        <v>30</v>
      </c>
      <c r="R78" s="46">
        <f t="shared" si="80"/>
        <v>50</v>
      </c>
      <c r="S78" s="72">
        <v>2</v>
      </c>
      <c r="T78" s="143">
        <v>10</v>
      </c>
      <c r="U78" s="11"/>
      <c r="V78" s="11"/>
      <c r="W78" s="11"/>
      <c r="X78" s="11"/>
      <c r="Y78" s="11"/>
      <c r="Z78" s="11"/>
      <c r="AA78" s="44">
        <f t="shared" si="81"/>
        <v>40</v>
      </c>
      <c r="AB78" s="63">
        <f t="shared" si="82"/>
        <v>10</v>
      </c>
      <c r="AC78" s="46">
        <f t="shared" si="83"/>
        <v>50</v>
      </c>
    </row>
    <row r="79" spans="1:29" s="3" customFormat="1" ht="45" customHeight="1" x14ac:dyDescent="0.3">
      <c r="A79" s="285"/>
      <c r="B79" s="292"/>
      <c r="C79" s="200" t="s">
        <v>110</v>
      </c>
      <c r="D79" s="200" t="s">
        <v>26</v>
      </c>
      <c r="E79" s="131" t="s">
        <v>91</v>
      </c>
      <c r="F79" s="132" t="s">
        <v>51</v>
      </c>
      <c r="G79" s="288"/>
      <c r="H79" s="83">
        <v>3</v>
      </c>
      <c r="I79" s="13"/>
      <c r="J79" s="11">
        <v>30</v>
      </c>
      <c r="K79" s="11"/>
      <c r="L79" s="11"/>
      <c r="M79" s="11"/>
      <c r="N79" s="11"/>
      <c r="O79" s="11"/>
      <c r="P79" s="44">
        <f t="shared" si="78"/>
        <v>45</v>
      </c>
      <c r="Q79" s="45">
        <f t="shared" si="79"/>
        <v>30</v>
      </c>
      <c r="R79" s="46">
        <f t="shared" si="80"/>
        <v>75</v>
      </c>
      <c r="S79" s="83">
        <v>3</v>
      </c>
      <c r="T79" s="13"/>
      <c r="U79" s="11">
        <v>15</v>
      </c>
      <c r="V79" s="11"/>
      <c r="W79" s="11"/>
      <c r="X79" s="11"/>
      <c r="Y79" s="11"/>
      <c r="Z79" s="11"/>
      <c r="AA79" s="44">
        <f t="shared" si="81"/>
        <v>60</v>
      </c>
      <c r="AB79" s="63">
        <f t="shared" si="82"/>
        <v>15</v>
      </c>
      <c r="AC79" s="46">
        <f t="shared" si="83"/>
        <v>75</v>
      </c>
    </row>
    <row r="80" spans="1:29" s="3" customFormat="1" ht="45" customHeight="1" x14ac:dyDescent="0.3">
      <c r="A80" s="286"/>
      <c r="B80" s="293"/>
      <c r="C80" s="201" t="s">
        <v>111</v>
      </c>
      <c r="D80" s="200" t="s">
        <v>26</v>
      </c>
      <c r="E80" s="131" t="s">
        <v>91</v>
      </c>
      <c r="F80" s="132" t="s">
        <v>51</v>
      </c>
      <c r="G80" s="288"/>
      <c r="H80" s="83">
        <v>2</v>
      </c>
      <c r="I80" s="127"/>
      <c r="J80" s="126">
        <v>15</v>
      </c>
      <c r="K80" s="126"/>
      <c r="L80" s="126"/>
      <c r="M80" s="126"/>
      <c r="N80" s="126"/>
      <c r="O80" s="126"/>
      <c r="P80" s="44">
        <f t="shared" si="78"/>
        <v>35</v>
      </c>
      <c r="Q80" s="45">
        <f t="shared" si="79"/>
        <v>15</v>
      </c>
      <c r="R80" s="46">
        <f t="shared" si="80"/>
        <v>50</v>
      </c>
      <c r="S80" s="83">
        <v>2</v>
      </c>
      <c r="T80" s="127"/>
      <c r="U80" s="126">
        <v>10</v>
      </c>
      <c r="V80" s="126"/>
      <c r="W80" s="126"/>
      <c r="X80" s="126"/>
      <c r="Y80" s="126"/>
      <c r="Z80" s="126"/>
      <c r="AA80" s="44">
        <f t="shared" si="81"/>
        <v>40</v>
      </c>
      <c r="AB80" s="63">
        <f t="shared" si="82"/>
        <v>10</v>
      </c>
      <c r="AC80" s="46">
        <f t="shared" si="83"/>
        <v>50</v>
      </c>
    </row>
    <row r="81" spans="1:29" s="3" customFormat="1" ht="42.6" customHeight="1" thickBot="1" x14ac:dyDescent="0.35">
      <c r="A81" s="286"/>
      <c r="B81" s="293"/>
      <c r="C81" s="201" t="s">
        <v>166</v>
      </c>
      <c r="D81" s="201" t="s">
        <v>26</v>
      </c>
      <c r="E81" s="133" t="s">
        <v>91</v>
      </c>
      <c r="F81" s="134" t="s">
        <v>51</v>
      </c>
      <c r="G81" s="288"/>
      <c r="H81" s="90">
        <v>2</v>
      </c>
      <c r="I81" s="81"/>
      <c r="J81" s="12">
        <v>15</v>
      </c>
      <c r="K81" s="12"/>
      <c r="L81" s="12"/>
      <c r="M81" s="12"/>
      <c r="N81" s="12"/>
      <c r="O81" s="12"/>
      <c r="P81" s="52">
        <f t="shared" si="78"/>
        <v>35</v>
      </c>
      <c r="Q81" s="53">
        <f t="shared" si="79"/>
        <v>15</v>
      </c>
      <c r="R81" s="60">
        <f t="shared" si="80"/>
        <v>50</v>
      </c>
      <c r="S81" s="90">
        <v>2</v>
      </c>
      <c r="T81" s="81"/>
      <c r="U81" s="12">
        <v>10</v>
      </c>
      <c r="V81" s="12"/>
      <c r="W81" s="12"/>
      <c r="X81" s="12"/>
      <c r="Y81" s="12"/>
      <c r="Z81" s="12"/>
      <c r="AA81" s="52">
        <f t="shared" si="81"/>
        <v>40</v>
      </c>
      <c r="AB81" s="77">
        <f t="shared" si="82"/>
        <v>10</v>
      </c>
      <c r="AC81" s="60">
        <f t="shared" si="83"/>
        <v>50</v>
      </c>
    </row>
    <row r="82" spans="1:29" s="3" customFormat="1" ht="41.1" customHeight="1" x14ac:dyDescent="0.3">
      <c r="A82" s="302" t="s">
        <v>181</v>
      </c>
      <c r="B82" s="303" t="s">
        <v>132</v>
      </c>
      <c r="C82" s="163" t="s">
        <v>66</v>
      </c>
      <c r="D82" s="86" t="s">
        <v>23</v>
      </c>
      <c r="E82" s="163" t="s">
        <v>46</v>
      </c>
      <c r="F82" s="135" t="s">
        <v>41</v>
      </c>
      <c r="G82" s="288"/>
      <c r="H82" s="87">
        <v>2</v>
      </c>
      <c r="I82" s="147">
        <v>30</v>
      </c>
      <c r="J82" s="9"/>
      <c r="K82" s="9"/>
      <c r="L82" s="9"/>
      <c r="M82" s="140"/>
      <c r="N82" s="140"/>
      <c r="O82" s="140"/>
      <c r="P82" s="33">
        <f t="shared" si="78"/>
        <v>20</v>
      </c>
      <c r="Q82" s="38">
        <f t="shared" si="79"/>
        <v>30</v>
      </c>
      <c r="R82" s="39">
        <f t="shared" si="80"/>
        <v>50</v>
      </c>
      <c r="S82" s="34">
        <v>2</v>
      </c>
      <c r="T82" s="142">
        <v>10</v>
      </c>
      <c r="U82" s="140"/>
      <c r="V82" s="140"/>
      <c r="W82" s="140"/>
      <c r="X82" s="140"/>
      <c r="Y82" s="140"/>
      <c r="Z82" s="140"/>
      <c r="AA82" s="33">
        <f t="shared" si="81"/>
        <v>40</v>
      </c>
      <c r="AB82" s="62">
        <f t="shared" si="82"/>
        <v>10</v>
      </c>
      <c r="AC82" s="39">
        <f t="shared" si="83"/>
        <v>50</v>
      </c>
    </row>
    <row r="83" spans="1:29" s="5" customFormat="1" ht="45" customHeight="1" x14ac:dyDescent="0.3">
      <c r="A83" s="285"/>
      <c r="B83" s="292"/>
      <c r="C83" s="200" t="s">
        <v>67</v>
      </c>
      <c r="D83" s="200" t="s">
        <v>26</v>
      </c>
      <c r="E83" s="200" t="s">
        <v>46</v>
      </c>
      <c r="F83" s="132" t="s">
        <v>41</v>
      </c>
      <c r="G83" s="288"/>
      <c r="H83" s="83">
        <v>2</v>
      </c>
      <c r="I83" s="148">
        <v>20</v>
      </c>
      <c r="J83" s="10"/>
      <c r="K83" s="10"/>
      <c r="L83" s="10"/>
      <c r="M83" s="141"/>
      <c r="N83" s="141"/>
      <c r="O83" s="141"/>
      <c r="P83" s="41">
        <f t="shared" si="78"/>
        <v>30</v>
      </c>
      <c r="Q83" s="45">
        <f t="shared" si="79"/>
        <v>20</v>
      </c>
      <c r="R83" s="46">
        <f t="shared" si="80"/>
        <v>50</v>
      </c>
      <c r="S83" s="66">
        <v>2</v>
      </c>
      <c r="T83" s="143">
        <v>10</v>
      </c>
      <c r="U83" s="141"/>
      <c r="V83" s="141"/>
      <c r="W83" s="141"/>
      <c r="X83" s="141"/>
      <c r="Y83" s="141"/>
      <c r="Z83" s="141"/>
      <c r="AA83" s="41">
        <f t="shared" si="81"/>
        <v>40</v>
      </c>
      <c r="AB83" s="63">
        <f t="shared" si="82"/>
        <v>10</v>
      </c>
      <c r="AC83" s="46">
        <f t="shared" si="83"/>
        <v>50</v>
      </c>
    </row>
    <row r="84" spans="1:29" s="5" customFormat="1" ht="50.25" customHeight="1" x14ac:dyDescent="0.3">
      <c r="A84" s="285"/>
      <c r="B84" s="292"/>
      <c r="C84" s="200" t="s">
        <v>68</v>
      </c>
      <c r="D84" s="200" t="s">
        <v>26</v>
      </c>
      <c r="E84" s="200" t="s">
        <v>46</v>
      </c>
      <c r="F84" s="132" t="s">
        <v>51</v>
      </c>
      <c r="G84" s="288"/>
      <c r="H84" s="95">
        <v>2</v>
      </c>
      <c r="I84" s="148"/>
      <c r="J84" s="10">
        <v>20</v>
      </c>
      <c r="K84" s="10"/>
      <c r="L84" s="10"/>
      <c r="M84" s="141"/>
      <c r="N84" s="141"/>
      <c r="O84" s="141"/>
      <c r="P84" s="41">
        <f t="shared" si="78"/>
        <v>30</v>
      </c>
      <c r="Q84" s="45">
        <f t="shared" si="79"/>
        <v>20</v>
      </c>
      <c r="R84" s="46">
        <f t="shared" si="80"/>
        <v>50</v>
      </c>
      <c r="S84" s="66">
        <v>2</v>
      </c>
      <c r="T84" s="143"/>
      <c r="U84" s="141">
        <v>10</v>
      </c>
      <c r="V84" s="141"/>
      <c r="W84" s="141"/>
      <c r="X84" s="141"/>
      <c r="Y84" s="141"/>
      <c r="Z84" s="141"/>
      <c r="AA84" s="41">
        <f t="shared" si="81"/>
        <v>40</v>
      </c>
      <c r="AB84" s="63">
        <f t="shared" si="82"/>
        <v>10</v>
      </c>
      <c r="AC84" s="46">
        <f t="shared" si="83"/>
        <v>50</v>
      </c>
    </row>
    <row r="85" spans="1:29" s="5" customFormat="1" ht="38.4" customHeight="1" x14ac:dyDescent="0.3">
      <c r="A85" s="285"/>
      <c r="B85" s="292"/>
      <c r="C85" s="200" t="s">
        <v>101</v>
      </c>
      <c r="D85" s="200" t="s">
        <v>26</v>
      </c>
      <c r="E85" s="200" t="s">
        <v>45</v>
      </c>
      <c r="F85" s="132" t="s">
        <v>41</v>
      </c>
      <c r="G85" s="288"/>
      <c r="H85" s="83">
        <v>2</v>
      </c>
      <c r="I85" s="148">
        <v>20</v>
      </c>
      <c r="J85" s="10"/>
      <c r="K85" s="10"/>
      <c r="L85" s="10"/>
      <c r="M85" s="141"/>
      <c r="N85" s="141"/>
      <c r="O85" s="141"/>
      <c r="P85" s="41">
        <f t="shared" si="78"/>
        <v>30</v>
      </c>
      <c r="Q85" s="45">
        <f t="shared" si="79"/>
        <v>20</v>
      </c>
      <c r="R85" s="46">
        <f t="shared" si="80"/>
        <v>50</v>
      </c>
      <c r="S85" s="66">
        <v>2</v>
      </c>
      <c r="T85" s="143">
        <v>10</v>
      </c>
      <c r="U85" s="141"/>
      <c r="V85" s="141"/>
      <c r="W85" s="141"/>
      <c r="X85" s="141"/>
      <c r="Y85" s="141"/>
      <c r="Z85" s="141"/>
      <c r="AA85" s="41">
        <f t="shared" si="81"/>
        <v>40</v>
      </c>
      <c r="AB85" s="63">
        <f t="shared" si="82"/>
        <v>10</v>
      </c>
      <c r="AC85" s="46">
        <f t="shared" si="83"/>
        <v>50</v>
      </c>
    </row>
    <row r="86" spans="1:29" s="5" customFormat="1" ht="36" customHeight="1" x14ac:dyDescent="0.3">
      <c r="A86" s="285"/>
      <c r="B86" s="292"/>
      <c r="C86" s="200" t="s">
        <v>97</v>
      </c>
      <c r="D86" s="200" t="s">
        <v>26</v>
      </c>
      <c r="E86" s="200" t="s">
        <v>91</v>
      </c>
      <c r="F86" s="132" t="s">
        <v>41</v>
      </c>
      <c r="G86" s="288"/>
      <c r="H86" s="83">
        <v>3</v>
      </c>
      <c r="I86" s="148">
        <v>30</v>
      </c>
      <c r="J86" s="10"/>
      <c r="K86" s="10"/>
      <c r="L86" s="10"/>
      <c r="M86" s="141"/>
      <c r="N86" s="141"/>
      <c r="O86" s="141"/>
      <c r="P86" s="41">
        <f t="shared" si="78"/>
        <v>45</v>
      </c>
      <c r="Q86" s="45">
        <f t="shared" si="79"/>
        <v>30</v>
      </c>
      <c r="R86" s="46">
        <f t="shared" si="80"/>
        <v>75</v>
      </c>
      <c r="S86" s="66">
        <v>3</v>
      </c>
      <c r="T86" s="143">
        <v>15</v>
      </c>
      <c r="U86" s="141"/>
      <c r="V86" s="141"/>
      <c r="W86" s="141"/>
      <c r="X86" s="141"/>
      <c r="Y86" s="141"/>
      <c r="Z86" s="141"/>
      <c r="AA86" s="41">
        <f t="shared" si="81"/>
        <v>60</v>
      </c>
      <c r="AB86" s="63">
        <f t="shared" si="82"/>
        <v>15</v>
      </c>
      <c r="AC86" s="46">
        <f t="shared" si="83"/>
        <v>75</v>
      </c>
    </row>
    <row r="87" spans="1:29" s="5" customFormat="1" ht="39" customHeight="1" x14ac:dyDescent="0.3">
      <c r="A87" s="285"/>
      <c r="B87" s="292"/>
      <c r="C87" s="200" t="s">
        <v>98</v>
      </c>
      <c r="D87" s="200" t="s">
        <v>26</v>
      </c>
      <c r="E87" s="200" t="s">
        <v>91</v>
      </c>
      <c r="F87" s="132" t="s">
        <v>51</v>
      </c>
      <c r="G87" s="288"/>
      <c r="H87" s="95">
        <v>3</v>
      </c>
      <c r="I87" s="148"/>
      <c r="J87" s="10"/>
      <c r="K87" s="10"/>
      <c r="L87" s="10">
        <v>30</v>
      </c>
      <c r="M87" s="141"/>
      <c r="N87" s="141"/>
      <c r="O87" s="141"/>
      <c r="P87" s="41">
        <f t="shared" si="78"/>
        <v>45</v>
      </c>
      <c r="Q87" s="45">
        <f t="shared" si="79"/>
        <v>30</v>
      </c>
      <c r="R87" s="46">
        <f t="shared" si="80"/>
        <v>75</v>
      </c>
      <c r="S87" s="66">
        <v>3</v>
      </c>
      <c r="T87" s="143"/>
      <c r="U87" s="141"/>
      <c r="V87" s="141"/>
      <c r="W87" s="141">
        <v>15</v>
      </c>
      <c r="X87" s="141"/>
      <c r="Y87" s="141"/>
      <c r="Z87" s="141"/>
      <c r="AA87" s="41">
        <f t="shared" si="81"/>
        <v>60</v>
      </c>
      <c r="AB87" s="63">
        <f t="shared" si="82"/>
        <v>15</v>
      </c>
      <c r="AC87" s="46">
        <f t="shared" si="83"/>
        <v>75</v>
      </c>
    </row>
    <row r="88" spans="1:29" s="5" customFormat="1" ht="39" customHeight="1" x14ac:dyDescent="0.3">
      <c r="A88" s="286"/>
      <c r="B88" s="293"/>
      <c r="C88" s="200" t="s">
        <v>65</v>
      </c>
      <c r="D88" s="200" t="s">
        <v>26</v>
      </c>
      <c r="E88" s="200" t="s">
        <v>46</v>
      </c>
      <c r="F88" s="132" t="s">
        <v>51</v>
      </c>
      <c r="G88" s="288"/>
      <c r="H88" s="82">
        <v>2</v>
      </c>
      <c r="I88" s="148"/>
      <c r="J88" s="10"/>
      <c r="K88" s="10"/>
      <c r="L88" s="10">
        <v>15</v>
      </c>
      <c r="M88" s="141"/>
      <c r="N88" s="141"/>
      <c r="O88" s="141"/>
      <c r="P88" s="41">
        <f>H88*25-Q88</f>
        <v>35</v>
      </c>
      <c r="Q88" s="46">
        <f>SUM(I88:O88)</f>
        <v>15</v>
      </c>
      <c r="R88" s="46">
        <f>SUM(I88:P88)</f>
        <v>50</v>
      </c>
      <c r="S88" s="121">
        <v>2</v>
      </c>
      <c r="T88" s="119"/>
      <c r="U88" s="10"/>
      <c r="V88" s="141"/>
      <c r="W88" s="141">
        <v>10</v>
      </c>
      <c r="X88" s="141"/>
      <c r="Y88" s="141"/>
      <c r="Z88" s="141"/>
      <c r="AA88" s="40">
        <f>S88*25-AB88</f>
        <v>40</v>
      </c>
      <c r="AB88" s="56">
        <f>SUM(T88:Z88)</f>
        <v>10</v>
      </c>
      <c r="AC88" s="47">
        <f>SUM(T88:AA88)</f>
        <v>50</v>
      </c>
    </row>
    <row r="89" spans="1:29" s="5" customFormat="1" ht="38.25" customHeight="1" thickBot="1" x14ac:dyDescent="0.35">
      <c r="A89" s="305"/>
      <c r="B89" s="304"/>
      <c r="C89" s="202" t="s">
        <v>167</v>
      </c>
      <c r="D89" s="202" t="s">
        <v>26</v>
      </c>
      <c r="E89" s="202" t="s">
        <v>46</v>
      </c>
      <c r="F89" s="136" t="s">
        <v>51</v>
      </c>
      <c r="G89" s="289"/>
      <c r="H89" s="84">
        <v>2</v>
      </c>
      <c r="I89" s="149"/>
      <c r="J89" s="8">
        <v>15</v>
      </c>
      <c r="K89" s="8"/>
      <c r="L89" s="8"/>
      <c r="M89" s="144"/>
      <c r="N89" s="144"/>
      <c r="O89" s="144"/>
      <c r="P89" s="48">
        <f t="shared" si="78"/>
        <v>35</v>
      </c>
      <c r="Q89" s="45">
        <f t="shared" si="79"/>
        <v>15</v>
      </c>
      <c r="R89" s="46">
        <f t="shared" si="80"/>
        <v>50</v>
      </c>
      <c r="S89" s="49">
        <v>2</v>
      </c>
      <c r="T89" s="145"/>
      <c r="U89" s="144">
        <v>10</v>
      </c>
      <c r="V89" s="144"/>
      <c r="W89" s="144"/>
      <c r="X89" s="144"/>
      <c r="Y89" s="144"/>
      <c r="Z89" s="144"/>
      <c r="AA89" s="48">
        <f t="shared" si="81"/>
        <v>40</v>
      </c>
      <c r="AB89" s="63">
        <f t="shared" si="82"/>
        <v>10</v>
      </c>
      <c r="AC89" s="46">
        <f t="shared" si="83"/>
        <v>50</v>
      </c>
    </row>
    <row r="90" spans="1:29" ht="22.35" customHeight="1" thickBot="1" x14ac:dyDescent="0.35">
      <c r="A90" s="269" t="s">
        <v>10</v>
      </c>
      <c r="B90" s="270"/>
      <c r="C90" s="270"/>
      <c r="D90" s="270"/>
      <c r="E90" s="270"/>
      <c r="F90" s="271"/>
      <c r="G90" s="287" t="s">
        <v>10</v>
      </c>
      <c r="H90" s="23">
        <f t="shared" ref="H90:AC90" si="96">SUM(H91:H96)</f>
        <v>26</v>
      </c>
      <c r="I90" s="161">
        <f t="shared" si="96"/>
        <v>40</v>
      </c>
      <c r="J90" s="161">
        <f t="shared" si="96"/>
        <v>20</v>
      </c>
      <c r="K90" s="161">
        <f t="shared" si="96"/>
        <v>0</v>
      </c>
      <c r="L90" s="161">
        <f t="shared" si="96"/>
        <v>20</v>
      </c>
      <c r="M90" s="161">
        <f t="shared" si="96"/>
        <v>0</v>
      </c>
      <c r="N90" s="161">
        <f t="shared" si="96"/>
        <v>15</v>
      </c>
      <c r="O90" s="161">
        <f t="shared" si="96"/>
        <v>360</v>
      </c>
      <c r="P90" s="161">
        <f t="shared" si="96"/>
        <v>255</v>
      </c>
      <c r="Q90" s="161">
        <f t="shared" si="96"/>
        <v>455</v>
      </c>
      <c r="R90" s="161">
        <f t="shared" si="96"/>
        <v>710</v>
      </c>
      <c r="S90" s="161">
        <f t="shared" si="96"/>
        <v>26</v>
      </c>
      <c r="T90" s="161">
        <f t="shared" si="96"/>
        <v>20</v>
      </c>
      <c r="U90" s="161">
        <f t="shared" si="96"/>
        <v>10</v>
      </c>
      <c r="V90" s="161">
        <f t="shared" si="96"/>
        <v>0</v>
      </c>
      <c r="W90" s="161">
        <f t="shared" si="96"/>
        <v>10</v>
      </c>
      <c r="X90" s="161">
        <f t="shared" si="96"/>
        <v>0</v>
      </c>
      <c r="Y90" s="161">
        <f t="shared" si="96"/>
        <v>15</v>
      </c>
      <c r="Z90" s="161">
        <f t="shared" si="96"/>
        <v>360</v>
      </c>
      <c r="AA90" s="161">
        <f t="shared" si="96"/>
        <v>295</v>
      </c>
      <c r="AB90" s="161">
        <f t="shared" si="96"/>
        <v>415</v>
      </c>
      <c r="AC90" s="161">
        <f t="shared" si="96"/>
        <v>710</v>
      </c>
    </row>
    <row r="91" spans="1:29" ht="34.65" customHeight="1" x14ac:dyDescent="0.3">
      <c r="A91" s="255" t="s">
        <v>182</v>
      </c>
      <c r="B91" s="257" t="s">
        <v>174</v>
      </c>
      <c r="C91" s="235" t="s">
        <v>156</v>
      </c>
      <c r="D91" s="235" t="s">
        <v>26</v>
      </c>
      <c r="E91" s="32" t="s">
        <v>46</v>
      </c>
      <c r="F91" s="33" t="s">
        <v>52</v>
      </c>
      <c r="G91" s="288"/>
      <c r="H91" s="103">
        <v>6</v>
      </c>
      <c r="I91" s="236"/>
      <c r="J91" s="235"/>
      <c r="K91" s="235"/>
      <c r="L91" s="235"/>
      <c r="M91" s="235"/>
      <c r="N91" s="235">
        <v>15</v>
      </c>
      <c r="O91" s="235"/>
      <c r="P91" s="33">
        <f>H91*25-Q91</f>
        <v>135</v>
      </c>
      <c r="Q91" s="92">
        <f>SUM(I91:O91)</f>
        <v>15</v>
      </c>
      <c r="R91" s="39">
        <f>SUM(I91:P91)</f>
        <v>150</v>
      </c>
      <c r="S91" s="103">
        <v>6</v>
      </c>
      <c r="T91" s="236"/>
      <c r="U91" s="235"/>
      <c r="V91" s="235"/>
      <c r="W91" s="235"/>
      <c r="X91" s="235"/>
      <c r="Y91" s="235">
        <v>15</v>
      </c>
      <c r="Z91" s="235"/>
      <c r="AA91" s="37">
        <f>S91*25-AB91</f>
        <v>135</v>
      </c>
      <c r="AB91" s="62">
        <f>SUM(T91:Z91)</f>
        <v>15</v>
      </c>
      <c r="AC91" s="39">
        <f>SUM(T91:AA91)</f>
        <v>150</v>
      </c>
    </row>
    <row r="92" spans="1:29" ht="36.6" customHeight="1" thickBot="1" x14ac:dyDescent="0.35">
      <c r="A92" s="256"/>
      <c r="B92" s="258"/>
      <c r="C92" s="244" t="s">
        <v>42</v>
      </c>
      <c r="D92" s="239" t="s">
        <v>40</v>
      </c>
      <c r="E92" s="241" t="s">
        <v>46</v>
      </c>
      <c r="F92" s="170" t="s">
        <v>39</v>
      </c>
      <c r="G92" s="288"/>
      <c r="H92" s="90">
        <v>12</v>
      </c>
      <c r="I92" s="237"/>
      <c r="J92" s="238"/>
      <c r="K92" s="238"/>
      <c r="L92" s="238"/>
      <c r="M92" s="238"/>
      <c r="N92" s="238"/>
      <c r="O92" s="238">
        <v>360</v>
      </c>
      <c r="P92" s="48">
        <f>H92*30-Q92</f>
        <v>0</v>
      </c>
      <c r="Q92" s="91">
        <f>SUM(I92:O92)</f>
        <v>360</v>
      </c>
      <c r="R92" s="60">
        <f>SUM(I92:P92)</f>
        <v>360</v>
      </c>
      <c r="S92" s="90">
        <v>12</v>
      </c>
      <c r="T92" s="237"/>
      <c r="U92" s="238"/>
      <c r="V92" s="238"/>
      <c r="W92" s="238"/>
      <c r="X92" s="238"/>
      <c r="Y92" s="238"/>
      <c r="Z92" s="238">
        <v>360</v>
      </c>
      <c r="AA92" s="69">
        <f>S92*30-AB92</f>
        <v>0</v>
      </c>
      <c r="AB92" s="77">
        <f>SUM(T92:Z92)</f>
        <v>360</v>
      </c>
      <c r="AC92" s="60">
        <f>SUM(T92:AA92)</f>
        <v>360</v>
      </c>
    </row>
    <row r="93" spans="1:29" ht="29.4" customHeight="1" x14ac:dyDescent="0.3">
      <c r="A93" s="272" t="s">
        <v>183</v>
      </c>
      <c r="B93" s="266" t="s">
        <v>134</v>
      </c>
      <c r="C93" s="231" t="s">
        <v>118</v>
      </c>
      <c r="D93" s="61" t="s">
        <v>23</v>
      </c>
      <c r="E93" s="32" t="s">
        <v>91</v>
      </c>
      <c r="F93" s="33" t="s">
        <v>37</v>
      </c>
      <c r="G93" s="288"/>
      <c r="H93" s="87">
        <v>2</v>
      </c>
      <c r="I93" s="157">
        <v>20</v>
      </c>
      <c r="J93" s="154"/>
      <c r="K93" s="154"/>
      <c r="L93" s="154"/>
      <c r="M93" s="154"/>
      <c r="N93" s="154"/>
      <c r="O93" s="154"/>
      <c r="P93" s="33">
        <f t="shared" ref="P93:P96" si="97">H93*25-Q93</f>
        <v>30</v>
      </c>
      <c r="Q93" s="38">
        <f t="shared" ref="Q93:Q96" si="98">SUM(I93:O93)</f>
        <v>20</v>
      </c>
      <c r="R93" s="39">
        <f t="shared" ref="R93:R96" si="99">SUM(I93:P93)</f>
        <v>50</v>
      </c>
      <c r="S93" s="87">
        <v>2</v>
      </c>
      <c r="T93" s="35">
        <v>10</v>
      </c>
      <c r="U93" s="36"/>
      <c r="V93" s="36"/>
      <c r="W93" s="36"/>
      <c r="X93" s="36"/>
      <c r="Y93" s="36"/>
      <c r="Z93" s="36"/>
      <c r="AA93" s="37">
        <f t="shared" ref="AA93:AA96" si="100">S93*25-AB93</f>
        <v>40</v>
      </c>
      <c r="AB93" s="62">
        <f t="shared" ref="AB93:AB96" si="101">SUM(T93:Z93)</f>
        <v>10</v>
      </c>
      <c r="AC93" s="39">
        <f t="shared" ref="AC93:AC96" si="102">SUM(T93:AA93)</f>
        <v>50</v>
      </c>
    </row>
    <row r="94" spans="1:29" ht="33.6" customHeight="1" x14ac:dyDescent="0.3">
      <c r="A94" s="273"/>
      <c r="B94" s="267"/>
      <c r="C94" s="232" t="s">
        <v>119</v>
      </c>
      <c r="D94" s="232" t="s">
        <v>26</v>
      </c>
      <c r="E94" s="40" t="s">
        <v>91</v>
      </c>
      <c r="F94" s="41" t="s">
        <v>38</v>
      </c>
      <c r="G94" s="288"/>
      <c r="H94" s="82">
        <v>2</v>
      </c>
      <c r="I94" s="158"/>
      <c r="J94" s="156">
        <v>20</v>
      </c>
      <c r="K94" s="156"/>
      <c r="L94" s="156"/>
      <c r="M94" s="156"/>
      <c r="N94" s="156"/>
      <c r="O94" s="156"/>
      <c r="P94" s="41">
        <f t="shared" si="97"/>
        <v>30</v>
      </c>
      <c r="Q94" s="54">
        <f t="shared" si="98"/>
        <v>20</v>
      </c>
      <c r="R94" s="46">
        <f t="shared" si="99"/>
        <v>50</v>
      </c>
      <c r="S94" s="82">
        <v>2</v>
      </c>
      <c r="T94" s="43"/>
      <c r="U94" s="162">
        <v>10</v>
      </c>
      <c r="V94" s="162"/>
      <c r="W94" s="162"/>
      <c r="X94" s="162"/>
      <c r="Y94" s="162"/>
      <c r="Z94" s="162"/>
      <c r="AA94" s="44">
        <f t="shared" si="100"/>
        <v>40</v>
      </c>
      <c r="AB94" s="63">
        <f t="shared" si="101"/>
        <v>10</v>
      </c>
      <c r="AC94" s="46">
        <f t="shared" si="102"/>
        <v>50</v>
      </c>
    </row>
    <row r="95" spans="1:29" ht="36" customHeight="1" x14ac:dyDescent="0.3">
      <c r="A95" s="273"/>
      <c r="B95" s="267"/>
      <c r="C95" s="232" t="s">
        <v>116</v>
      </c>
      <c r="D95" s="232" t="s">
        <v>26</v>
      </c>
      <c r="E95" s="40" t="s">
        <v>46</v>
      </c>
      <c r="F95" s="41" t="s">
        <v>37</v>
      </c>
      <c r="G95" s="288"/>
      <c r="H95" s="72">
        <v>2</v>
      </c>
      <c r="I95" s="158">
        <v>20</v>
      </c>
      <c r="J95" s="156"/>
      <c r="K95" s="156"/>
      <c r="L95" s="156"/>
      <c r="M95" s="156"/>
      <c r="N95" s="156"/>
      <c r="O95" s="156"/>
      <c r="P95" s="41">
        <f t="shared" si="97"/>
        <v>30</v>
      </c>
      <c r="Q95" s="54">
        <f t="shared" si="98"/>
        <v>20</v>
      </c>
      <c r="R95" s="46">
        <f t="shared" si="99"/>
        <v>50</v>
      </c>
      <c r="S95" s="72">
        <v>2</v>
      </c>
      <c r="T95" s="43">
        <v>10</v>
      </c>
      <c r="U95" s="162"/>
      <c r="V95" s="162"/>
      <c r="W95" s="162"/>
      <c r="X95" s="162"/>
      <c r="Y95" s="162"/>
      <c r="Z95" s="162"/>
      <c r="AA95" s="44">
        <f t="shared" si="100"/>
        <v>40</v>
      </c>
      <c r="AB95" s="63">
        <f t="shared" si="101"/>
        <v>10</v>
      </c>
      <c r="AC95" s="46">
        <f t="shared" si="102"/>
        <v>50</v>
      </c>
    </row>
    <row r="96" spans="1:29" ht="34.5" customHeight="1" thickBot="1" x14ac:dyDescent="0.35">
      <c r="A96" s="273"/>
      <c r="B96" s="267"/>
      <c r="C96" s="232" t="s">
        <v>117</v>
      </c>
      <c r="D96" s="232" t="s">
        <v>26</v>
      </c>
      <c r="E96" s="40" t="s">
        <v>46</v>
      </c>
      <c r="F96" s="41" t="s">
        <v>38</v>
      </c>
      <c r="G96" s="289"/>
      <c r="H96" s="84">
        <v>2</v>
      </c>
      <c r="I96" s="160"/>
      <c r="J96" s="159"/>
      <c r="K96" s="159"/>
      <c r="L96" s="159">
        <v>20</v>
      </c>
      <c r="M96" s="159"/>
      <c r="N96" s="159"/>
      <c r="O96" s="159"/>
      <c r="P96" s="48">
        <f t="shared" si="97"/>
        <v>30</v>
      </c>
      <c r="Q96" s="30">
        <f t="shared" si="98"/>
        <v>20</v>
      </c>
      <c r="R96" s="60">
        <f t="shared" si="99"/>
        <v>50</v>
      </c>
      <c r="S96" s="84">
        <v>2</v>
      </c>
      <c r="T96" s="67"/>
      <c r="U96" s="68"/>
      <c r="V96" s="68"/>
      <c r="W96" s="68">
        <v>10</v>
      </c>
      <c r="X96" s="68"/>
      <c r="Y96" s="68"/>
      <c r="Z96" s="68"/>
      <c r="AA96" s="69">
        <f t="shared" si="100"/>
        <v>40</v>
      </c>
      <c r="AB96" s="77">
        <f t="shared" si="101"/>
        <v>10</v>
      </c>
      <c r="AC96" s="60">
        <f t="shared" si="102"/>
        <v>50</v>
      </c>
    </row>
    <row r="97" spans="1:31" s="2" customFormat="1" ht="23.1" customHeight="1" thickBot="1" x14ac:dyDescent="0.3">
      <c r="A97" s="263" t="s">
        <v>11</v>
      </c>
      <c r="B97" s="264"/>
      <c r="C97" s="264"/>
      <c r="D97" s="264"/>
      <c r="E97" s="264"/>
      <c r="F97" s="265"/>
      <c r="G97" s="288" t="s">
        <v>11</v>
      </c>
      <c r="H97" s="153">
        <f>SUM(H98:H103)</f>
        <v>34</v>
      </c>
      <c r="I97" s="161">
        <f t="shared" ref="I97:AC97" si="103">SUM(I98:I103)</f>
        <v>15</v>
      </c>
      <c r="J97" s="161">
        <f t="shared" si="103"/>
        <v>30</v>
      </c>
      <c r="K97" s="161">
        <f t="shared" si="103"/>
        <v>0</v>
      </c>
      <c r="L97" s="161">
        <f t="shared" si="103"/>
        <v>0</v>
      </c>
      <c r="M97" s="161">
        <f t="shared" si="103"/>
        <v>15</v>
      </c>
      <c r="N97" s="161">
        <f t="shared" si="103"/>
        <v>15</v>
      </c>
      <c r="O97" s="161">
        <f t="shared" si="103"/>
        <v>600</v>
      </c>
      <c r="P97" s="161">
        <f t="shared" si="103"/>
        <v>275</v>
      </c>
      <c r="Q97" s="161">
        <f t="shared" si="103"/>
        <v>675</v>
      </c>
      <c r="R97" s="161">
        <f t="shared" si="103"/>
        <v>950</v>
      </c>
      <c r="S97" s="153">
        <f t="shared" si="103"/>
        <v>34</v>
      </c>
      <c r="T97" s="161">
        <f t="shared" si="103"/>
        <v>10</v>
      </c>
      <c r="U97" s="161">
        <f t="shared" si="103"/>
        <v>20</v>
      </c>
      <c r="V97" s="161">
        <f t="shared" si="103"/>
        <v>0</v>
      </c>
      <c r="W97" s="161">
        <f t="shared" si="103"/>
        <v>0</v>
      </c>
      <c r="X97" s="161">
        <f t="shared" si="103"/>
        <v>10</v>
      </c>
      <c r="Y97" s="161">
        <f t="shared" si="103"/>
        <v>15</v>
      </c>
      <c r="Z97" s="161">
        <f t="shared" si="103"/>
        <v>600</v>
      </c>
      <c r="AA97" s="161">
        <f t="shared" si="103"/>
        <v>295</v>
      </c>
      <c r="AB97" s="161">
        <f t="shared" si="103"/>
        <v>655</v>
      </c>
      <c r="AC97" s="161">
        <f t="shared" si="103"/>
        <v>950</v>
      </c>
    </row>
    <row r="98" spans="1:31" s="2" customFormat="1" ht="30.75" customHeight="1" x14ac:dyDescent="0.25">
      <c r="A98" s="272" t="s">
        <v>184</v>
      </c>
      <c r="B98" s="266" t="s">
        <v>137</v>
      </c>
      <c r="C98" s="231" t="s">
        <v>156</v>
      </c>
      <c r="D98" s="231" t="s">
        <v>26</v>
      </c>
      <c r="E98" s="32" t="s">
        <v>46</v>
      </c>
      <c r="F98" s="33" t="s">
        <v>52</v>
      </c>
      <c r="G98" s="288"/>
      <c r="H98" s="93">
        <v>6</v>
      </c>
      <c r="I98" s="123"/>
      <c r="J98" s="36"/>
      <c r="K98" s="36"/>
      <c r="L98" s="36"/>
      <c r="M98" s="36"/>
      <c r="N98" s="36">
        <v>15</v>
      </c>
      <c r="O98" s="36"/>
      <c r="P98" s="224">
        <f>H98*25-Q98</f>
        <v>135</v>
      </c>
      <c r="Q98" s="92">
        <f t="shared" ref="Q98:Q103" si="104">SUM(I98:O98)</f>
        <v>15</v>
      </c>
      <c r="R98" s="39">
        <f t="shared" ref="R98:R103" si="105">SUM(I98:P98)</f>
        <v>150</v>
      </c>
      <c r="S98" s="250">
        <v>6</v>
      </c>
      <c r="T98" s="123"/>
      <c r="U98" s="36"/>
      <c r="V98" s="36"/>
      <c r="W98" s="36"/>
      <c r="X98" s="36"/>
      <c r="Y98" s="36">
        <v>15</v>
      </c>
      <c r="Z98" s="36"/>
      <c r="AA98" s="37">
        <f>S98*25-AB98</f>
        <v>135</v>
      </c>
      <c r="AB98" s="104">
        <f t="shared" ref="AB98:AB103" si="106">SUM(T98:Z98)</f>
        <v>15</v>
      </c>
      <c r="AC98" s="93">
        <f t="shared" ref="AC98:AC103" si="107">SUM(T98:AA98)</f>
        <v>150</v>
      </c>
    </row>
    <row r="99" spans="1:31" s="2" customFormat="1" ht="34.35" customHeight="1" x14ac:dyDescent="0.25">
      <c r="A99" s="273"/>
      <c r="B99" s="267"/>
      <c r="C99" s="248" t="s">
        <v>43</v>
      </c>
      <c r="D99" s="232" t="s">
        <v>40</v>
      </c>
      <c r="E99" s="40" t="s">
        <v>46</v>
      </c>
      <c r="F99" s="41" t="s">
        <v>39</v>
      </c>
      <c r="G99" s="288"/>
      <c r="H99" s="95">
        <v>20</v>
      </c>
      <c r="I99" s="113"/>
      <c r="J99" s="18"/>
      <c r="K99" s="18"/>
      <c r="L99" s="18"/>
      <c r="M99" s="18"/>
      <c r="N99" s="18"/>
      <c r="O99" s="10">
        <v>600</v>
      </c>
      <c r="P99" s="44">
        <f>H99*30-Q99</f>
        <v>0</v>
      </c>
      <c r="Q99" s="94">
        <f t="shared" si="104"/>
        <v>600</v>
      </c>
      <c r="R99" s="46">
        <f t="shared" si="105"/>
        <v>600</v>
      </c>
      <c r="S99" s="95">
        <v>20</v>
      </c>
      <c r="T99" s="113"/>
      <c r="U99" s="18"/>
      <c r="V99" s="18"/>
      <c r="W99" s="18"/>
      <c r="X99" s="18"/>
      <c r="Y99" s="18"/>
      <c r="Z99" s="18">
        <v>600</v>
      </c>
      <c r="AA99" s="112">
        <f>S99*30-AB99</f>
        <v>0</v>
      </c>
      <c r="AB99" s="105">
        <f t="shared" si="106"/>
        <v>600</v>
      </c>
      <c r="AC99" s="95">
        <f t="shared" si="107"/>
        <v>600</v>
      </c>
      <c r="AD99" s="1"/>
      <c r="AE99" s="1"/>
    </row>
    <row r="100" spans="1:31" s="2" customFormat="1" ht="33.75" customHeight="1" thickBot="1" x14ac:dyDescent="0.3">
      <c r="A100" s="274"/>
      <c r="B100" s="268"/>
      <c r="C100" s="251" t="s">
        <v>169</v>
      </c>
      <c r="D100" s="233" t="s">
        <v>26</v>
      </c>
      <c r="E100" s="59" t="s">
        <v>46</v>
      </c>
      <c r="F100" s="78" t="s">
        <v>54</v>
      </c>
      <c r="G100" s="288"/>
      <c r="H100" s="96">
        <v>2</v>
      </c>
      <c r="I100" s="138">
        <v>15</v>
      </c>
      <c r="J100" s="51"/>
      <c r="K100" s="51"/>
      <c r="M100" s="51"/>
      <c r="N100" s="51"/>
      <c r="O100" s="107"/>
      <c r="P100" s="52">
        <f>H100*25-Q100</f>
        <v>35</v>
      </c>
      <c r="Q100" s="152">
        <f>SUM(I100:O100)</f>
        <v>15</v>
      </c>
      <c r="R100" s="55">
        <f>SUM(I100:P100)</f>
        <v>50</v>
      </c>
      <c r="S100" s="121">
        <v>2</v>
      </c>
      <c r="T100" s="138">
        <v>10</v>
      </c>
      <c r="U100" s="51"/>
      <c r="V100" s="51"/>
      <c r="X100" s="51"/>
      <c r="Y100" s="51"/>
      <c r="Z100" s="51"/>
      <c r="AA100" s="52">
        <f>S100*25-AB100</f>
        <v>40</v>
      </c>
      <c r="AB100" s="187">
        <f>SUM(T100:Z100)</f>
        <v>10</v>
      </c>
      <c r="AC100" s="121">
        <f>SUM(T100:AA100)</f>
        <v>50</v>
      </c>
      <c r="AD100" s="1"/>
      <c r="AE100" s="1"/>
    </row>
    <row r="101" spans="1:31" s="2" customFormat="1" ht="48" customHeight="1" x14ac:dyDescent="0.25">
      <c r="A101" s="272" t="s">
        <v>185</v>
      </c>
      <c r="B101" s="266" t="s">
        <v>138</v>
      </c>
      <c r="C101" s="231" t="s">
        <v>120</v>
      </c>
      <c r="D101" s="231" t="s">
        <v>26</v>
      </c>
      <c r="E101" s="108" t="s">
        <v>46</v>
      </c>
      <c r="F101" s="33" t="s">
        <v>157</v>
      </c>
      <c r="G101" s="288"/>
      <c r="H101" s="87">
        <v>2</v>
      </c>
      <c r="I101" s="35"/>
      <c r="J101" s="36">
        <v>15</v>
      </c>
      <c r="K101" s="36"/>
      <c r="L101" s="36"/>
      <c r="M101" s="36"/>
      <c r="N101" s="36"/>
      <c r="O101" s="36"/>
      <c r="P101" s="224">
        <f t="shared" ref="P101:P103" si="108">H101*25-Q101</f>
        <v>35</v>
      </c>
      <c r="Q101" s="87">
        <f t="shared" si="104"/>
        <v>15</v>
      </c>
      <c r="R101" s="31">
        <f t="shared" si="105"/>
        <v>50</v>
      </c>
      <c r="S101" s="93">
        <v>2</v>
      </c>
      <c r="T101" s="123"/>
      <c r="U101" s="220">
        <v>10</v>
      </c>
      <c r="V101" s="36"/>
      <c r="W101" s="36"/>
      <c r="X101" s="36"/>
      <c r="Y101" s="36"/>
      <c r="Z101" s="36"/>
      <c r="AA101" s="224">
        <f t="shared" ref="AA101:AA103" si="109">S101*25-AB101</f>
        <v>40</v>
      </c>
      <c r="AB101" s="93">
        <f>SUM(T101:Z101)</f>
        <v>10</v>
      </c>
      <c r="AC101" s="92">
        <f>SUM(T101:AA101)</f>
        <v>50</v>
      </c>
      <c r="AD101" s="1"/>
      <c r="AE101" s="1"/>
    </row>
    <row r="102" spans="1:31" s="2" customFormat="1" ht="48" customHeight="1" x14ac:dyDescent="0.25">
      <c r="A102" s="273"/>
      <c r="B102" s="267"/>
      <c r="C102" s="232" t="s">
        <v>121</v>
      </c>
      <c r="D102" s="232" t="s">
        <v>26</v>
      </c>
      <c r="E102" s="232" t="s">
        <v>91</v>
      </c>
      <c r="F102" s="41" t="s">
        <v>38</v>
      </c>
      <c r="G102" s="288"/>
      <c r="H102" s="72">
        <v>2</v>
      </c>
      <c r="I102" s="43"/>
      <c r="J102" s="223"/>
      <c r="K102" s="223"/>
      <c r="L102" s="223"/>
      <c r="M102" s="223">
        <v>15</v>
      </c>
      <c r="N102" s="223"/>
      <c r="O102" s="223"/>
      <c r="P102" s="52">
        <f t="shared" si="108"/>
        <v>35</v>
      </c>
      <c r="Q102" s="58">
        <f>SUM(I102:O102)</f>
        <v>15</v>
      </c>
      <c r="R102" s="55">
        <f t="shared" si="105"/>
        <v>50</v>
      </c>
      <c r="S102" s="95">
        <v>2</v>
      </c>
      <c r="T102" s="113"/>
      <c r="U102" s="223"/>
      <c r="V102" s="223"/>
      <c r="W102" s="223"/>
      <c r="X102" s="223">
        <v>10</v>
      </c>
      <c r="Y102" s="223"/>
      <c r="Z102" s="223"/>
      <c r="AA102" s="52">
        <f t="shared" si="109"/>
        <v>40</v>
      </c>
      <c r="AB102" s="46">
        <f>SUM(T102:Z102)</f>
        <v>10</v>
      </c>
      <c r="AC102" s="45">
        <f>SUM(T102:AA102)</f>
        <v>50</v>
      </c>
      <c r="AD102" s="1"/>
      <c r="AE102" s="1"/>
    </row>
    <row r="103" spans="1:31" s="2" customFormat="1" ht="46.35" customHeight="1" thickBot="1" x14ac:dyDescent="0.3">
      <c r="A103" s="275"/>
      <c r="B103" s="276"/>
      <c r="C103" s="234" t="s">
        <v>112</v>
      </c>
      <c r="D103" s="234" t="s">
        <v>26</v>
      </c>
      <c r="E103" s="109" t="s">
        <v>46</v>
      </c>
      <c r="F103" s="48" t="s">
        <v>157</v>
      </c>
      <c r="G103" s="289"/>
      <c r="H103" s="84">
        <v>2</v>
      </c>
      <c r="I103" s="67"/>
      <c r="J103" s="68">
        <v>15</v>
      </c>
      <c r="K103" s="68"/>
      <c r="L103" s="68"/>
      <c r="M103" s="68"/>
      <c r="N103" s="68"/>
      <c r="O103" s="68"/>
      <c r="P103" s="69">
        <f t="shared" si="108"/>
        <v>35</v>
      </c>
      <c r="Q103" s="84">
        <f t="shared" si="104"/>
        <v>15</v>
      </c>
      <c r="R103" s="60">
        <f t="shared" si="105"/>
        <v>50</v>
      </c>
      <c r="S103" s="96">
        <v>2</v>
      </c>
      <c r="T103" s="114"/>
      <c r="U103" s="68">
        <v>10</v>
      </c>
      <c r="V103" s="68"/>
      <c r="W103" s="68"/>
      <c r="X103" s="68"/>
      <c r="Y103" s="68"/>
      <c r="Z103" s="68"/>
      <c r="AA103" s="69">
        <f t="shared" si="109"/>
        <v>40</v>
      </c>
      <c r="AB103" s="96">
        <f t="shared" si="106"/>
        <v>10</v>
      </c>
      <c r="AC103" s="91">
        <f t="shared" si="107"/>
        <v>50</v>
      </c>
      <c r="AD103" s="1"/>
      <c r="AE103" s="1"/>
    </row>
    <row r="104" spans="1:31" ht="68.25" customHeight="1" thickBot="1" x14ac:dyDescent="0.3">
      <c r="A104" s="17"/>
      <c r="B104" s="7"/>
      <c r="C104" s="6"/>
      <c r="D104" s="6"/>
      <c r="E104" s="6"/>
      <c r="F104" s="6"/>
      <c r="G104" s="280"/>
      <c r="H104" s="278">
        <f t="shared" ref="H104:O104" si="110">H97+H90+H67+H40+H23+H4</f>
        <v>180</v>
      </c>
      <c r="I104" s="30">
        <f t="shared" si="110"/>
        <v>678</v>
      </c>
      <c r="J104" s="30">
        <f t="shared" si="110"/>
        <v>555</v>
      </c>
      <c r="K104" s="30">
        <f t="shared" si="110"/>
        <v>150</v>
      </c>
      <c r="L104" s="30">
        <f t="shared" si="110"/>
        <v>85</v>
      </c>
      <c r="M104" s="30">
        <f t="shared" si="110"/>
        <v>90</v>
      </c>
      <c r="N104" s="30">
        <f t="shared" si="110"/>
        <v>30</v>
      </c>
      <c r="O104" s="97">
        <f t="shared" si="110"/>
        <v>960</v>
      </c>
      <c r="P104" s="23">
        <f>P4+P23+P40+P67+P90+P97</f>
        <v>2177</v>
      </c>
      <c r="Q104" s="23">
        <f>Q97+Q90+Q67+Q40+Q23+Q4</f>
        <v>2548</v>
      </c>
      <c r="R104" s="30">
        <f>R4+R23+R40+R67+R90+R97</f>
        <v>4725</v>
      </c>
      <c r="S104" s="294">
        <f>S4+S23+S40+S67+S90+S97</f>
        <v>180</v>
      </c>
      <c r="T104" s="30">
        <f>T97+T90+T67+T40+T23+T4</f>
        <v>378</v>
      </c>
      <c r="U104" s="30">
        <f>U97+U90+U67+U40+U23+U4</f>
        <v>265</v>
      </c>
      <c r="V104" s="30">
        <f>V97+V90+V67+V40+V23+V4</f>
        <v>145</v>
      </c>
      <c r="W104" s="30">
        <f>W97+W90+W67+W40+W23+W4</f>
        <v>30</v>
      </c>
      <c r="X104" s="30">
        <f>X97+X90+X67+X40+X23+X4</f>
        <v>63</v>
      </c>
      <c r="Y104" s="30">
        <f>Y4+Y23+Y40+Y67+Y90+Y97</f>
        <v>30</v>
      </c>
      <c r="Z104" s="30">
        <f>Z97+Z90+Z67+Z40+Z23+Z4</f>
        <v>960</v>
      </c>
      <c r="AA104" s="97">
        <f>AA97+AA90+AA67+AA40+AA23+AA4</f>
        <v>2794</v>
      </c>
      <c r="AB104" s="23">
        <f>AB4+AB23+AB40+AB67+AB90+AB97</f>
        <v>1871</v>
      </c>
      <c r="AC104" s="23">
        <f>AC4+AC23+AC40+AC67+AC90+AC97</f>
        <v>4665</v>
      </c>
      <c r="AD104" s="2"/>
      <c r="AE104" s="2"/>
    </row>
    <row r="105" spans="1:31" s="2" customFormat="1" ht="32.4" customHeight="1" thickBot="1" x14ac:dyDescent="0.3">
      <c r="A105" s="6"/>
      <c r="B105" s="6"/>
      <c r="C105" s="6"/>
      <c r="D105" s="6"/>
      <c r="E105" s="6"/>
      <c r="F105" s="6"/>
      <c r="G105" s="280"/>
      <c r="H105" s="279"/>
      <c r="I105" s="98">
        <f>I104/Q104</f>
        <v>0.26609105180533754</v>
      </c>
      <c r="J105" s="99">
        <f>J104/Q104</f>
        <v>0.21781789638932497</v>
      </c>
      <c r="K105" s="99">
        <f>K104/Q104</f>
        <v>5.8869701726844581E-2</v>
      </c>
      <c r="L105" s="99">
        <f>L104/Q104</f>
        <v>3.3359497645211934E-2</v>
      </c>
      <c r="M105" s="99">
        <f>M104/Q104</f>
        <v>3.5321821036106753E-2</v>
      </c>
      <c r="N105" s="99">
        <f>N104/Q104</f>
        <v>1.1773940345368918E-2</v>
      </c>
      <c r="O105" s="100">
        <f>O104/Q104</f>
        <v>0.37676609105180536</v>
      </c>
      <c r="P105" s="100"/>
      <c r="Q105" s="70">
        <f>SUM(I105:O105)</f>
        <v>1</v>
      </c>
      <c r="R105" s="30"/>
      <c r="S105" s="295"/>
      <c r="T105" s="98">
        <f>T104/AB104</f>
        <v>0.20203099946552647</v>
      </c>
      <c r="U105" s="99">
        <f>U104/AB104</f>
        <v>0.14163548904329235</v>
      </c>
      <c r="V105" s="99">
        <f>V104/AB104</f>
        <v>7.7498663816141095E-2</v>
      </c>
      <c r="W105" s="99">
        <f>W104/AB104</f>
        <v>1.6034206306787813E-2</v>
      </c>
      <c r="X105" s="99">
        <f>X104/AB104</f>
        <v>3.3671833244254407E-2</v>
      </c>
      <c r="Y105" s="99">
        <f>Y104/AB104</f>
        <v>1.6034206306787813E-2</v>
      </c>
      <c r="Z105" s="99">
        <f>Z104/AB104</f>
        <v>0.51309460181721001</v>
      </c>
      <c r="AA105" s="100"/>
      <c r="AB105" s="70">
        <f t="shared" ref="AB105" si="111">SUM(T105:AA105)</f>
        <v>1</v>
      </c>
      <c r="AC105" s="23"/>
    </row>
    <row r="106" spans="1:31" s="2" customFormat="1" ht="23.1" customHeight="1" x14ac:dyDescent="0.25">
      <c r="A106" s="6"/>
      <c r="B106" s="6"/>
      <c r="C106" s="6"/>
      <c r="D106" s="6"/>
      <c r="E106" s="6"/>
      <c r="F106" s="6"/>
      <c r="G106" s="281"/>
      <c r="H106" s="20"/>
      <c r="I106" s="6"/>
      <c r="J106" s="6"/>
      <c r="K106" s="6"/>
      <c r="L106" s="6"/>
      <c r="M106" s="6"/>
      <c r="N106" s="6"/>
      <c r="O106" s="6"/>
      <c r="P106" s="6"/>
      <c r="Q106" s="6"/>
      <c r="R106" s="6"/>
      <c r="S106" s="6"/>
      <c r="T106" s="6"/>
      <c r="U106" s="6"/>
      <c r="V106" s="6"/>
      <c r="W106" s="6"/>
      <c r="X106" s="6"/>
      <c r="Y106" s="6"/>
      <c r="Z106" s="6"/>
      <c r="AA106" s="6"/>
      <c r="AB106" s="6"/>
      <c r="AC106" s="6"/>
    </row>
    <row r="107" spans="1:31" s="2" customFormat="1" ht="23.1" customHeight="1" x14ac:dyDescent="0.25">
      <c r="A107" s="282" t="s">
        <v>12</v>
      </c>
      <c r="B107" s="283"/>
      <c r="C107" s="6"/>
      <c r="D107" s="6"/>
      <c r="E107" s="6"/>
      <c r="F107" s="6"/>
      <c r="G107" s="281"/>
      <c r="H107" s="101"/>
      <c r="I107" s="6"/>
      <c r="J107" s="6"/>
      <c r="K107" s="6"/>
      <c r="L107" s="6"/>
      <c r="M107" s="6"/>
      <c r="N107" s="6"/>
      <c r="O107" s="6"/>
      <c r="P107" s="6"/>
      <c r="Q107" s="6"/>
      <c r="R107" s="6"/>
      <c r="S107" s="6"/>
      <c r="T107" s="6"/>
      <c r="U107" s="6"/>
      <c r="V107" s="6"/>
      <c r="W107" s="6"/>
      <c r="X107" s="6"/>
      <c r="Y107" s="6"/>
      <c r="Z107" s="6"/>
      <c r="AA107" s="6"/>
      <c r="AB107" s="6"/>
      <c r="AC107" s="6"/>
    </row>
    <row r="108" spans="1:31" s="2" customFormat="1" ht="23.1" customHeight="1" x14ac:dyDescent="0.25">
      <c r="A108" s="200"/>
      <c r="B108" s="102" t="s">
        <v>13</v>
      </c>
      <c r="C108" s="6"/>
      <c r="D108" s="6"/>
      <c r="E108" s="6"/>
      <c r="F108" s="216"/>
      <c r="G108" s="281"/>
      <c r="H108" s="101"/>
      <c r="I108" s="6"/>
      <c r="J108" s="6"/>
      <c r="K108" s="6"/>
      <c r="L108" s="6"/>
      <c r="M108" s="6"/>
      <c r="N108" s="6"/>
      <c r="O108" s="6"/>
      <c r="P108" s="6"/>
      <c r="Q108" s="6"/>
      <c r="R108" s="6"/>
      <c r="S108" s="6"/>
      <c r="T108" s="6"/>
      <c r="U108" s="6"/>
      <c r="V108" s="6"/>
      <c r="W108" s="6"/>
      <c r="X108" s="6"/>
      <c r="Y108" s="6"/>
      <c r="Z108" s="6"/>
      <c r="AA108" s="6"/>
      <c r="AB108" s="6"/>
      <c r="AC108" s="6"/>
    </row>
    <row r="109" spans="1:31" s="2" customFormat="1" ht="23.1" customHeight="1" x14ac:dyDescent="0.25">
      <c r="A109" s="64" t="s">
        <v>23</v>
      </c>
      <c r="B109" s="102" t="s">
        <v>24</v>
      </c>
      <c r="C109" s="6"/>
      <c r="D109" s="6"/>
      <c r="E109" s="6"/>
      <c r="F109" s="6"/>
      <c r="G109" s="281"/>
      <c r="H109" s="20"/>
      <c r="I109" s="6"/>
      <c r="J109" s="6"/>
      <c r="K109" s="6"/>
      <c r="L109" s="6"/>
      <c r="M109" s="6"/>
      <c r="N109" s="6"/>
      <c r="O109" s="6"/>
      <c r="P109" s="6"/>
      <c r="Q109" s="6"/>
      <c r="R109" s="6"/>
      <c r="S109" s="6"/>
      <c r="T109" s="6"/>
      <c r="U109" s="6"/>
      <c r="V109" s="6"/>
      <c r="W109" s="6"/>
      <c r="X109" s="6"/>
      <c r="Y109" s="6"/>
      <c r="Z109" s="6"/>
      <c r="AA109" s="6"/>
      <c r="AB109" s="6"/>
      <c r="AC109" s="6"/>
      <c r="AD109" s="1"/>
      <c r="AE109" s="1"/>
    </row>
    <row r="110" spans="1:31" s="2" customFormat="1" ht="23.1" customHeight="1" x14ac:dyDescent="0.25">
      <c r="A110" s="199" t="s">
        <v>26</v>
      </c>
      <c r="B110" s="102" t="s">
        <v>25</v>
      </c>
      <c r="C110" s="6"/>
      <c r="D110" s="6"/>
      <c r="E110" s="6"/>
      <c r="F110" s="6"/>
      <c r="G110" s="281"/>
      <c r="H110" s="20"/>
      <c r="I110" s="6"/>
      <c r="J110" s="6"/>
      <c r="K110" s="6"/>
      <c r="L110" s="6"/>
      <c r="M110" s="6"/>
      <c r="N110" s="6"/>
      <c r="O110" s="6"/>
      <c r="P110" s="6"/>
      <c r="Q110" s="6"/>
      <c r="R110" s="6"/>
      <c r="S110" s="6"/>
      <c r="T110" s="6"/>
      <c r="U110" s="6"/>
      <c r="V110" s="6"/>
      <c r="W110" s="6"/>
      <c r="X110" s="6"/>
      <c r="Y110" s="6"/>
      <c r="Z110" s="6"/>
      <c r="AA110" s="6"/>
      <c r="AB110" s="6"/>
      <c r="AC110" s="6"/>
      <c r="AD110" s="1"/>
      <c r="AE110" s="1"/>
    </row>
    <row r="111" spans="1:31" s="2" customFormat="1" ht="23.1" customHeight="1" x14ac:dyDescent="0.25">
      <c r="A111" s="199" t="s">
        <v>40</v>
      </c>
      <c r="B111" s="102" t="s">
        <v>35</v>
      </c>
      <c r="C111" s="6"/>
      <c r="D111" s="6"/>
      <c r="E111" s="6"/>
      <c r="F111" s="6"/>
      <c r="G111" s="281"/>
      <c r="H111" s="20"/>
      <c r="I111" s="6"/>
      <c r="J111" s="6"/>
      <c r="K111" s="6"/>
      <c r="L111" s="6"/>
      <c r="M111" s="6"/>
      <c r="N111" s="6"/>
      <c r="O111" s="6"/>
      <c r="P111" s="6"/>
      <c r="Q111" s="6"/>
      <c r="R111" s="6"/>
      <c r="S111" s="6"/>
      <c r="T111" s="6"/>
      <c r="U111" s="6"/>
      <c r="V111" s="6"/>
      <c r="W111" s="6"/>
      <c r="X111" s="6"/>
      <c r="Y111" s="6"/>
      <c r="Z111" s="6"/>
      <c r="AA111" s="6"/>
      <c r="AB111" s="6"/>
      <c r="AC111" s="6"/>
      <c r="AD111" s="1"/>
      <c r="AE111" s="1"/>
    </row>
    <row r="112" spans="1:31" s="2" customFormat="1" ht="23.1" customHeight="1" x14ac:dyDescent="0.25">
      <c r="A112" s="199" t="s">
        <v>46</v>
      </c>
      <c r="B112" s="19" t="s">
        <v>47</v>
      </c>
      <c r="C112" s="6"/>
      <c r="D112" s="6"/>
      <c r="E112" s="6"/>
      <c r="F112" s="6"/>
      <c r="G112" s="281"/>
      <c r="H112" s="20"/>
      <c r="I112" s="6"/>
      <c r="J112" s="6"/>
      <c r="K112" s="6"/>
      <c r="L112" s="6"/>
      <c r="M112" s="6"/>
      <c r="N112" s="6"/>
      <c r="O112" s="6"/>
      <c r="P112" s="6"/>
      <c r="Q112" s="6"/>
      <c r="R112" s="6"/>
      <c r="S112" s="6"/>
      <c r="T112" s="6"/>
      <c r="U112" s="6"/>
      <c r="V112" s="6"/>
      <c r="W112" s="6"/>
      <c r="X112" s="6"/>
      <c r="Y112" s="6"/>
      <c r="Z112" s="6"/>
      <c r="AA112" s="6"/>
      <c r="AB112" s="6"/>
      <c r="AC112" s="6"/>
      <c r="AD112" s="1"/>
      <c r="AE112" s="1"/>
    </row>
    <row r="113" spans="1:31" s="2" customFormat="1" ht="23.1" customHeight="1" x14ac:dyDescent="0.25">
      <c r="A113" s="199" t="s">
        <v>91</v>
      </c>
      <c r="B113" s="19" t="s">
        <v>145</v>
      </c>
      <c r="C113" s="6"/>
      <c r="D113" s="6"/>
      <c r="E113" s="6"/>
      <c r="F113" s="6"/>
      <c r="G113" s="281"/>
      <c r="H113" s="20"/>
      <c r="I113" s="6"/>
      <c r="J113" s="6"/>
      <c r="K113" s="6"/>
      <c r="L113" s="6"/>
      <c r="M113" s="6"/>
      <c r="N113" s="6"/>
      <c r="O113" s="6"/>
      <c r="P113" s="6"/>
      <c r="Q113" s="6"/>
      <c r="R113" s="6"/>
      <c r="S113" s="6"/>
      <c r="T113" s="6"/>
      <c r="U113" s="6"/>
      <c r="V113" s="6"/>
      <c r="W113" s="6"/>
      <c r="X113" s="6"/>
      <c r="Y113" s="6"/>
      <c r="Z113" s="6"/>
      <c r="AA113" s="6"/>
      <c r="AB113" s="6"/>
      <c r="AC113" s="6"/>
      <c r="AD113" s="1"/>
      <c r="AE113" s="1"/>
    </row>
    <row r="114" spans="1:31" s="2" customFormat="1" ht="23.1" customHeight="1" x14ac:dyDescent="0.25">
      <c r="A114" s="199" t="s">
        <v>45</v>
      </c>
      <c r="B114" s="19" t="s">
        <v>48</v>
      </c>
      <c r="C114" s="6"/>
      <c r="D114" s="6"/>
      <c r="E114" s="6"/>
      <c r="F114" s="6"/>
      <c r="G114" s="281"/>
      <c r="H114" s="20"/>
      <c r="I114" s="6"/>
      <c r="J114" s="6"/>
      <c r="K114" s="6"/>
      <c r="L114" s="6"/>
      <c r="M114" s="6"/>
      <c r="N114" s="6"/>
      <c r="O114" s="6"/>
      <c r="P114" s="6"/>
      <c r="Q114" s="6"/>
      <c r="R114" s="6"/>
      <c r="S114" s="6"/>
      <c r="T114" s="6"/>
      <c r="U114" s="6"/>
      <c r="V114" s="6"/>
      <c r="W114" s="6"/>
      <c r="X114" s="6"/>
      <c r="Y114" s="6"/>
      <c r="Z114" s="6"/>
      <c r="AA114" s="6"/>
      <c r="AB114" s="6"/>
      <c r="AC114" s="6"/>
      <c r="AD114" s="1"/>
      <c r="AE114" s="1"/>
    </row>
    <row r="115" spans="1:31" ht="15" customHeight="1" x14ac:dyDescent="0.3"/>
    <row r="116" spans="1:31" ht="24" customHeight="1" x14ac:dyDescent="0.3"/>
    <row r="117" spans="1:31" ht="27.75" customHeight="1" x14ac:dyDescent="0.3">
      <c r="G117" s="4"/>
    </row>
    <row r="118" spans="1:31" ht="42" customHeight="1" x14ac:dyDescent="0.3">
      <c r="G118" s="4"/>
    </row>
    <row r="119" spans="1:31" ht="18.75" customHeight="1" x14ac:dyDescent="0.3"/>
    <row r="120" spans="1:31" ht="18.75" customHeight="1" x14ac:dyDescent="0.3"/>
    <row r="121" spans="1:31" ht="18.75" customHeight="1" x14ac:dyDescent="0.3"/>
  </sheetData>
  <autoFilter ref="A3:AC121"/>
  <mergeCells count="61">
    <mergeCell ref="B28:B33"/>
    <mergeCell ref="A72:A73"/>
    <mergeCell ref="B72:B73"/>
    <mergeCell ref="A67:F67"/>
    <mergeCell ref="A44:A47"/>
    <mergeCell ref="B44:B47"/>
    <mergeCell ref="A48:A51"/>
    <mergeCell ref="B48:B51"/>
    <mergeCell ref="B58:B66"/>
    <mergeCell ref="A52:A57"/>
    <mergeCell ref="B52:B57"/>
    <mergeCell ref="B70:B71"/>
    <mergeCell ref="B68:B69"/>
    <mergeCell ref="S104:S105"/>
    <mergeCell ref="B98:B100"/>
    <mergeCell ref="A98:A100"/>
    <mergeCell ref="S2:AC2"/>
    <mergeCell ref="H2:R2"/>
    <mergeCell ref="G4:G22"/>
    <mergeCell ref="A41:A43"/>
    <mergeCell ref="G40:G66"/>
    <mergeCell ref="B41:B43"/>
    <mergeCell ref="A24:A27"/>
    <mergeCell ref="A58:A66"/>
    <mergeCell ref="B82:B89"/>
    <mergeCell ref="A82:A89"/>
    <mergeCell ref="A97:F97"/>
    <mergeCell ref="G23:G39"/>
    <mergeCell ref="A70:A71"/>
    <mergeCell ref="A75:A81"/>
    <mergeCell ref="A90:F90"/>
    <mergeCell ref="A101:A103"/>
    <mergeCell ref="B101:B103"/>
    <mergeCell ref="G90:G96"/>
    <mergeCell ref="G97:G103"/>
    <mergeCell ref="G67:G89"/>
    <mergeCell ref="B75:B81"/>
    <mergeCell ref="A68:A69"/>
    <mergeCell ref="A91:A92"/>
    <mergeCell ref="B91:B92"/>
    <mergeCell ref="H104:H105"/>
    <mergeCell ref="A93:A96"/>
    <mergeCell ref="B93:B96"/>
    <mergeCell ref="G104:G114"/>
    <mergeCell ref="A107:B107"/>
    <mergeCell ref="A5:A6"/>
    <mergeCell ref="B5:B6"/>
    <mergeCell ref="A1:F1"/>
    <mergeCell ref="A23:F23"/>
    <mergeCell ref="A40:F40"/>
    <mergeCell ref="B24:B27"/>
    <mergeCell ref="A4:F4"/>
    <mergeCell ref="A7:A11"/>
    <mergeCell ref="B7:B11"/>
    <mergeCell ref="A12:A17"/>
    <mergeCell ref="B12:B17"/>
    <mergeCell ref="A34:A38"/>
    <mergeCell ref="A18:A22"/>
    <mergeCell ref="B18:B22"/>
    <mergeCell ref="B34:B38"/>
    <mergeCell ref="A28:A33"/>
  </mergeCells>
  <phoneticPr fontId="0" type="noConversion"/>
  <printOptions horizontalCentered="1"/>
  <pageMargins left="0.23622047244094491" right="0.23622047244094491" top="0.74803149606299213" bottom="0.74803149606299213" header="0.31496062992125984" footer="0.31496062992125984"/>
  <pageSetup paperSize="9" scale="41" fitToHeight="0" orientation="landscape" horizontalDpi="300" verticalDpi="300" r:id="rId1"/>
  <rowBreaks count="3" manualBreakCount="3">
    <brk id="114" max="32" man="1"/>
    <brk id="115" max="34" man="1"/>
    <brk id="122" max="28" man="1"/>
  </rowBreaks>
  <ignoredErrors>
    <ignoredError sqref="P92 P9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Plan studiów</vt:lpstr>
      <vt:lpstr>'Plan studiów'!Obszar_wydruku</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Apolonia Walczyna</cp:lastModifiedBy>
  <cp:lastPrinted>2026-02-04T07:48:22Z</cp:lastPrinted>
  <dcterms:created xsi:type="dcterms:W3CDTF">2012-05-29T21:14:38Z</dcterms:created>
  <dcterms:modified xsi:type="dcterms:W3CDTF">2026-08-13T10:46:02Z</dcterms:modified>
</cp:coreProperties>
</file>