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Kształcenie specjalistyczne\_Programy 2026-2027\"/>
    </mc:Choice>
  </mc:AlternateContent>
  <bookViews>
    <workbookView xWindow="0" yWindow="0" windowWidth="23040" windowHeight="9192" tabRatio="474"/>
  </bookViews>
  <sheets>
    <sheet name="Spec.-Junior Developer" sheetId="1" r:id="rId1"/>
    <sheet name="Arkusz1" sheetId="2" state="hidden" r:id="rId2"/>
  </sheets>
  <definedNames>
    <definedName name="_xlnm._FilterDatabase" localSheetId="0" hidden="1">'Spec.-Junior Developer'!$A$3:$E$3</definedName>
    <definedName name="_xlnm.Print_Area" localSheetId="0">'Spec.-Junior Developer'!$A$1:$E$46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2" i="1" l="1"/>
  <c r="R23" i="1"/>
  <c r="AA38" i="1" l="1"/>
  <c r="Z38" i="1" s="1"/>
  <c r="AB38" i="1" s="1"/>
  <c r="P38" i="1"/>
  <c r="O38" i="1" s="1"/>
  <c r="Q38" i="1" s="1"/>
  <c r="AA37" i="1"/>
  <c r="Z37" i="1" s="1"/>
  <c r="AB37" i="1" s="1"/>
  <c r="P37" i="1"/>
  <c r="O37" i="1" s="1"/>
  <c r="Q37" i="1" s="1"/>
  <c r="AA33" i="1"/>
  <c r="Z33" i="1" s="1"/>
  <c r="AB33" i="1" s="1"/>
  <c r="P33" i="1"/>
  <c r="O33" i="1" s="1"/>
  <c r="Q33" i="1" s="1"/>
  <c r="AA40" i="1"/>
  <c r="Z40" i="1" s="1"/>
  <c r="AB40" i="1" s="1"/>
  <c r="P40" i="1"/>
  <c r="O40" i="1" s="1"/>
  <c r="Q40" i="1" s="1"/>
  <c r="AA39" i="1"/>
  <c r="Z39" i="1" s="1"/>
  <c r="AB39" i="1" s="1"/>
  <c r="P39" i="1"/>
  <c r="O39" i="1" s="1"/>
  <c r="Q39" i="1" s="1"/>
  <c r="AA36" i="1"/>
  <c r="Z36" i="1" s="1"/>
  <c r="AB36" i="1" s="1"/>
  <c r="P36" i="1"/>
  <c r="O36" i="1" s="1"/>
  <c r="Q36" i="1" s="1"/>
  <c r="AA29" i="1"/>
  <c r="Z29" i="1" s="1"/>
  <c r="P29" i="1"/>
  <c r="O29" i="1" s="1"/>
  <c r="I17" i="1"/>
  <c r="J17" i="1"/>
  <c r="K17" i="1"/>
  <c r="L17" i="1"/>
  <c r="M17" i="1"/>
  <c r="N17" i="1"/>
  <c r="S17" i="1"/>
  <c r="T17" i="1"/>
  <c r="U17" i="1"/>
  <c r="V17" i="1"/>
  <c r="W17" i="1"/>
  <c r="X17" i="1"/>
  <c r="Y17" i="1"/>
  <c r="H17" i="1"/>
  <c r="G17" i="1"/>
  <c r="AA18" i="1"/>
  <c r="Z18" i="1" s="1"/>
  <c r="AB18" i="1" s="1"/>
  <c r="P18" i="1"/>
  <c r="O18" i="1" s="1"/>
  <c r="Q18" i="1" s="1"/>
  <c r="G30" i="1"/>
  <c r="AB29" i="1" l="1"/>
  <c r="Q29" i="1"/>
  <c r="AA23" i="1"/>
  <c r="Z23" i="1" s="1"/>
  <c r="AB23" i="1" s="1"/>
  <c r="P23" i="1"/>
  <c r="O23" i="1" s="1"/>
  <c r="Q23" i="1" s="1"/>
  <c r="AA24" i="1"/>
  <c r="Z24" i="1" s="1"/>
  <c r="AB24" i="1" s="1"/>
  <c r="P24" i="1"/>
  <c r="O24" i="1" s="1"/>
  <c r="Q24" i="1" s="1"/>
  <c r="G4" i="1"/>
  <c r="G41" i="1" s="1"/>
  <c r="AA15" i="1"/>
  <c r="Z15" i="1" s="1"/>
  <c r="AB15" i="1" s="1"/>
  <c r="P15" i="1"/>
  <c r="O15" i="1" s="1"/>
  <c r="Q15" i="1" s="1"/>
  <c r="AA13" i="1"/>
  <c r="Z13" i="1" s="1"/>
  <c r="AB13" i="1" s="1"/>
  <c r="P13" i="1"/>
  <c r="O13" i="1" s="1"/>
  <c r="Q13" i="1" s="1"/>
  <c r="AA11" i="1"/>
  <c r="Z11" i="1" s="1"/>
  <c r="AB11" i="1" s="1"/>
  <c r="P11" i="1"/>
  <c r="O11" i="1" s="1"/>
  <c r="Q11" i="1" s="1"/>
  <c r="AA8" i="1"/>
  <c r="Z8" i="1" s="1"/>
  <c r="AB8" i="1" s="1"/>
  <c r="P8" i="1"/>
  <c r="O8" i="1" s="1"/>
  <c r="Q8" i="1" s="1"/>
  <c r="H30" i="1" l="1"/>
  <c r="I30" i="1"/>
  <c r="J30" i="1"/>
  <c r="K30" i="1"/>
  <c r="L30" i="1"/>
  <c r="M30" i="1"/>
  <c r="N30" i="1"/>
  <c r="S30" i="1"/>
  <c r="T30" i="1"/>
  <c r="U30" i="1"/>
  <c r="V30" i="1"/>
  <c r="W30" i="1"/>
  <c r="X30" i="1"/>
  <c r="Y30" i="1"/>
  <c r="H4" i="1"/>
  <c r="I4" i="1"/>
  <c r="J4" i="1"/>
  <c r="K4" i="1"/>
  <c r="L4" i="1"/>
  <c r="M4" i="1"/>
  <c r="N4" i="1"/>
  <c r="S4" i="1"/>
  <c r="T4" i="1"/>
  <c r="U4" i="1"/>
  <c r="V4" i="1"/>
  <c r="W4" i="1"/>
  <c r="X4" i="1"/>
  <c r="Y4" i="1"/>
  <c r="R16" i="1" l="1"/>
  <c r="R14" i="1"/>
  <c r="R12" i="1"/>
  <c r="R10" i="1"/>
  <c r="R9" i="1"/>
  <c r="R7" i="1"/>
  <c r="R6" i="1"/>
  <c r="R5" i="1"/>
  <c r="R34" i="1"/>
  <c r="R35" i="1"/>
  <c r="R32" i="1"/>
  <c r="R31" i="1"/>
  <c r="R19" i="1"/>
  <c r="R20" i="1"/>
  <c r="R25" i="1"/>
  <c r="R21" i="1"/>
  <c r="R27" i="1"/>
  <c r="R28" i="1"/>
  <c r="R26" i="1"/>
  <c r="R17" i="1" l="1"/>
  <c r="R30" i="1"/>
  <c r="R4" i="1"/>
  <c r="P35" i="1"/>
  <c r="O35" i="1" s="1"/>
  <c r="Q35" i="1" s="1"/>
  <c r="P34" i="1"/>
  <c r="O34" i="1" s="1"/>
  <c r="Q34" i="1" s="1"/>
  <c r="P26" i="1"/>
  <c r="O26" i="1" s="1"/>
  <c r="P28" i="1"/>
  <c r="O28" i="1" s="1"/>
  <c r="Q28" i="1" s="1"/>
  <c r="P27" i="1"/>
  <c r="O27" i="1" s="1"/>
  <c r="Q27" i="1" s="1"/>
  <c r="P32" i="1"/>
  <c r="O32" i="1" s="1"/>
  <c r="Q32" i="1" s="1"/>
  <c r="P31" i="1"/>
  <c r="P22" i="1"/>
  <c r="O22" i="1" s="1"/>
  <c r="Q22" i="1" s="1"/>
  <c r="P21" i="1"/>
  <c r="O21" i="1" s="1"/>
  <c r="Q21" i="1" s="1"/>
  <c r="P25" i="1"/>
  <c r="O25" i="1" s="1"/>
  <c r="Q25" i="1" s="1"/>
  <c r="P20" i="1"/>
  <c r="O20" i="1" s="1"/>
  <c r="Q20" i="1" s="1"/>
  <c r="P19" i="1"/>
  <c r="P16" i="1"/>
  <c r="O16" i="1" s="1"/>
  <c r="Q16" i="1" s="1"/>
  <c r="P14" i="1"/>
  <c r="O14" i="1" s="1"/>
  <c r="Q14" i="1" s="1"/>
  <c r="P12" i="1"/>
  <c r="O12" i="1" s="1"/>
  <c r="Q12" i="1" s="1"/>
  <c r="P10" i="1"/>
  <c r="O10" i="1" s="1"/>
  <c r="Q10" i="1" s="1"/>
  <c r="P9" i="1"/>
  <c r="O9" i="1" s="1"/>
  <c r="Q9" i="1" s="1"/>
  <c r="P7" i="1"/>
  <c r="O7" i="1" s="1"/>
  <c r="Q7" i="1" s="1"/>
  <c r="P6" i="1"/>
  <c r="O6" i="1" s="1"/>
  <c r="Q6" i="1" s="1"/>
  <c r="P5" i="1"/>
  <c r="O5" i="1" s="1"/>
  <c r="Q5" i="1" s="1"/>
  <c r="L41" i="1"/>
  <c r="O19" i="1" l="1"/>
  <c r="P17" i="1"/>
  <c r="P30" i="1"/>
  <c r="P4" i="1"/>
  <c r="O4" i="1"/>
  <c r="O31" i="1"/>
  <c r="O30" i="1" s="1"/>
  <c r="K41" i="1"/>
  <c r="N41" i="1"/>
  <c r="Q26" i="1"/>
  <c r="I41" i="1"/>
  <c r="M41" i="1"/>
  <c r="J41" i="1"/>
  <c r="H41" i="1"/>
  <c r="Q19" i="1" l="1"/>
  <c r="Q17" i="1" s="1"/>
  <c r="O17" i="1"/>
  <c r="Q4" i="1"/>
  <c r="Q31" i="1"/>
  <c r="Q30" i="1" s="1"/>
  <c r="P41" i="1"/>
  <c r="O41" i="1" l="1"/>
  <c r="Q41" i="1"/>
  <c r="H42" i="1" s="1"/>
  <c r="S41" i="1"/>
  <c r="T41" i="1"/>
  <c r="U41" i="1"/>
  <c r="V41" i="1"/>
  <c r="W41" i="1"/>
  <c r="X41" i="1"/>
  <c r="Y41" i="1"/>
  <c r="R41" i="1"/>
  <c r="M42" i="1" l="1"/>
  <c r="K42" i="1"/>
  <c r="J42" i="1"/>
  <c r="I42" i="1"/>
  <c r="L42" i="1"/>
  <c r="AA6" i="1"/>
  <c r="Z6" i="1" s="1"/>
  <c r="AB6" i="1" l="1"/>
  <c r="AA5" i="1"/>
  <c r="AA7" i="1"/>
  <c r="Z7" i="1" s="1"/>
  <c r="AA9" i="1"/>
  <c r="Z9" i="1" s="1"/>
  <c r="AB9" i="1" s="1"/>
  <c r="AA10" i="1"/>
  <c r="Z10" i="1" s="1"/>
  <c r="AB10" i="1" s="1"/>
  <c r="AA12" i="1"/>
  <c r="Z12" i="1" s="1"/>
  <c r="AB12" i="1" s="1"/>
  <c r="AA14" i="1"/>
  <c r="Z14" i="1" s="1"/>
  <c r="AB14" i="1" s="1"/>
  <c r="AA16" i="1"/>
  <c r="Z16" i="1" s="1"/>
  <c r="AB16" i="1" s="1"/>
  <c r="AA19" i="1"/>
  <c r="AA20" i="1"/>
  <c r="Z20" i="1" s="1"/>
  <c r="AB20" i="1" s="1"/>
  <c r="AA25" i="1"/>
  <c r="Z25" i="1" s="1"/>
  <c r="AB25" i="1" s="1"/>
  <c r="AA21" i="1"/>
  <c r="Z21" i="1" s="1"/>
  <c r="AB21" i="1" s="1"/>
  <c r="AA22" i="1"/>
  <c r="Z22" i="1" s="1"/>
  <c r="AB22" i="1" s="1"/>
  <c r="AA27" i="1"/>
  <c r="Z27" i="1" s="1"/>
  <c r="AB27" i="1" s="1"/>
  <c r="AA28" i="1"/>
  <c r="Z28" i="1" s="1"/>
  <c r="AB28" i="1" s="1"/>
  <c r="AA31" i="1"/>
  <c r="AA32" i="1"/>
  <c r="Z32" i="1" s="1"/>
  <c r="AB32" i="1" s="1"/>
  <c r="AA26" i="1"/>
  <c r="Z26" i="1" s="1"/>
  <c r="AB26" i="1" s="1"/>
  <c r="AA34" i="1"/>
  <c r="Z34" i="1" s="1"/>
  <c r="AB34" i="1" s="1"/>
  <c r="AA35" i="1"/>
  <c r="Z35" i="1" s="1"/>
  <c r="AB35" i="1" s="1"/>
  <c r="Z19" i="1" l="1"/>
  <c r="AA17" i="1"/>
  <c r="AA30" i="1"/>
  <c r="Z5" i="1"/>
  <c r="AA4" i="1"/>
  <c r="Z31" i="1"/>
  <c r="Z30" i="1" s="1"/>
  <c r="AB7" i="1"/>
  <c r="AB19" i="1" l="1"/>
  <c r="AB17" i="1" s="1"/>
  <c r="Z17" i="1"/>
  <c r="AB5" i="1"/>
  <c r="Z4" i="1"/>
  <c r="AB31" i="1"/>
  <c r="AB30" i="1" s="1"/>
  <c r="AA41" i="1"/>
  <c r="DV4" i="2"/>
  <c r="DV5" i="2"/>
  <c r="DV6" i="2"/>
  <c r="DV7" i="2"/>
  <c r="DV8" i="2"/>
  <c r="DV9" i="2"/>
  <c r="DV10" i="2"/>
  <c r="DV11" i="2"/>
  <c r="DV21" i="2"/>
  <c r="DV22" i="2"/>
  <c r="DV23" i="2"/>
  <c r="DV24" i="2"/>
  <c r="DV25" i="2"/>
  <c r="DV26" i="2"/>
  <c r="DV27" i="2"/>
  <c r="DV28" i="2"/>
  <c r="DV29" i="2"/>
  <c r="DV30" i="2"/>
  <c r="DV31" i="2"/>
  <c r="DV32" i="2"/>
  <c r="DV33" i="2"/>
  <c r="DV34" i="2"/>
  <c r="DV35" i="2"/>
  <c r="DV50" i="2"/>
  <c r="DV51" i="2"/>
  <c r="DV52" i="2"/>
  <c r="DV53" i="2"/>
  <c r="DV54" i="2"/>
  <c r="DV55" i="2"/>
  <c r="DV56" i="2"/>
  <c r="DV57" i="2"/>
  <c r="DV58" i="2"/>
  <c r="DV59" i="2"/>
  <c r="DV60" i="2"/>
  <c r="DV61" i="2"/>
  <c r="DV3" i="2"/>
  <c r="C2" i="2" a="1"/>
  <c r="J2" i="2" s="1"/>
  <c r="DU1" i="2"/>
  <c r="DV1" i="2"/>
  <c r="DT1" i="2"/>
  <c r="DP1" i="2"/>
  <c r="DQ1" i="2"/>
  <c r="DR1" i="2"/>
  <c r="DS1" i="2"/>
  <c r="D1" i="2"/>
  <c r="E1" i="2"/>
  <c r="F1" i="2"/>
  <c r="G1" i="2"/>
  <c r="H1" i="2"/>
  <c r="I1" i="2"/>
  <c r="J1" i="2"/>
  <c r="K1" i="2"/>
  <c r="L1" i="2"/>
  <c r="M1" i="2"/>
  <c r="N1" i="2"/>
  <c r="O1" i="2"/>
  <c r="P1" i="2"/>
  <c r="Q1" i="2"/>
  <c r="R1" i="2"/>
  <c r="S1" i="2"/>
  <c r="T1" i="2"/>
  <c r="U1" i="2"/>
  <c r="V1" i="2"/>
  <c r="W1" i="2"/>
  <c r="X1" i="2"/>
  <c r="Y1" i="2"/>
  <c r="Z1" i="2"/>
  <c r="AA1" i="2"/>
  <c r="AB1" i="2"/>
  <c r="AC1" i="2"/>
  <c r="AD1" i="2"/>
  <c r="AE1" i="2"/>
  <c r="AF1" i="2"/>
  <c r="AG1" i="2"/>
  <c r="AH1" i="2"/>
  <c r="AI1" i="2"/>
  <c r="AJ1" i="2"/>
  <c r="AK1" i="2"/>
  <c r="AL1" i="2"/>
  <c r="AM1" i="2"/>
  <c r="AN1" i="2"/>
  <c r="AO1" i="2"/>
  <c r="AP1" i="2"/>
  <c r="AQ1" i="2"/>
  <c r="AR1" i="2"/>
  <c r="AS1" i="2"/>
  <c r="AT1" i="2"/>
  <c r="AU1" i="2"/>
  <c r="AV1" i="2"/>
  <c r="AW1" i="2"/>
  <c r="AX1" i="2"/>
  <c r="AY1" i="2"/>
  <c r="AZ1" i="2"/>
  <c r="BA1" i="2"/>
  <c r="BB1" i="2"/>
  <c r="BC1" i="2"/>
  <c r="BD1" i="2"/>
  <c r="BE1" i="2"/>
  <c r="BF1" i="2"/>
  <c r="BG1" i="2"/>
  <c r="BH1" i="2"/>
  <c r="BI1" i="2"/>
  <c r="BJ1" i="2"/>
  <c r="BK1" i="2"/>
  <c r="BL1" i="2"/>
  <c r="BM1" i="2"/>
  <c r="BN1" i="2"/>
  <c r="BO1" i="2"/>
  <c r="BP1" i="2"/>
  <c r="BQ1" i="2"/>
  <c r="BR1" i="2"/>
  <c r="BS1" i="2"/>
  <c r="BT1" i="2"/>
  <c r="BU1" i="2"/>
  <c r="BV1" i="2"/>
  <c r="BW1" i="2"/>
  <c r="BX1" i="2"/>
  <c r="BY1" i="2"/>
  <c r="BZ1" i="2"/>
  <c r="CA1" i="2"/>
  <c r="CB1" i="2"/>
  <c r="CC1" i="2"/>
  <c r="CD1" i="2"/>
  <c r="CE1" i="2"/>
  <c r="CF1" i="2"/>
  <c r="CG1" i="2"/>
  <c r="CH1" i="2"/>
  <c r="CI1" i="2"/>
  <c r="CJ1" i="2"/>
  <c r="CK1" i="2"/>
  <c r="CL1" i="2"/>
  <c r="CM1" i="2"/>
  <c r="CN1" i="2"/>
  <c r="CO1" i="2"/>
  <c r="CP1" i="2"/>
  <c r="CQ1" i="2"/>
  <c r="CR1" i="2"/>
  <c r="CS1" i="2"/>
  <c r="CT1" i="2"/>
  <c r="CU1" i="2"/>
  <c r="CV1" i="2"/>
  <c r="CW1" i="2"/>
  <c r="CX1" i="2"/>
  <c r="CY1" i="2"/>
  <c r="CZ1" i="2"/>
  <c r="DA1" i="2"/>
  <c r="DB1" i="2"/>
  <c r="DC1" i="2"/>
  <c r="DD1" i="2"/>
  <c r="DE1" i="2"/>
  <c r="DF1" i="2"/>
  <c r="DG1" i="2"/>
  <c r="DH1" i="2"/>
  <c r="DI1" i="2"/>
  <c r="DJ1" i="2"/>
  <c r="DK1" i="2"/>
  <c r="DL1" i="2"/>
  <c r="DM1" i="2"/>
  <c r="DN1" i="2"/>
  <c r="DO1" i="2"/>
  <c r="C1" i="2"/>
  <c r="AB4" i="1" l="1"/>
  <c r="AB41" i="1" s="1"/>
  <c r="Z41" i="1"/>
  <c r="DV2" i="2"/>
  <c r="BU2" i="2"/>
  <c r="CO2" i="2"/>
  <c r="AB2" i="2"/>
  <c r="BP2" i="2"/>
  <c r="CI2" i="2"/>
  <c r="AH2" i="2"/>
  <c r="AG2" i="2"/>
  <c r="CQ2" i="2"/>
  <c r="AI2" i="2"/>
  <c r="DI2" i="2"/>
  <c r="DA2" i="2"/>
  <c r="AR2" i="2"/>
  <c r="BN2" i="2"/>
  <c r="F2" i="2"/>
  <c r="AY2" i="2"/>
  <c r="CF2" i="2"/>
  <c r="I2" i="2"/>
  <c r="BV2" i="2"/>
  <c r="CK2" i="2"/>
  <c r="AX2" i="2"/>
  <c r="S2" i="2"/>
  <c r="BR2" i="2"/>
  <c r="CB2" i="2"/>
  <c r="CA2" i="2"/>
  <c r="CZ2" i="2"/>
  <c r="AV2" i="2"/>
  <c r="BH2" i="2"/>
  <c r="DB2" i="2"/>
  <c r="CV2" i="2"/>
  <c r="BA2" i="2"/>
  <c r="AT2" i="2"/>
  <c r="AF2" i="2"/>
  <c r="DH2" i="2"/>
  <c r="DJ2" i="2"/>
  <c r="BJ2" i="2"/>
  <c r="BX2" i="2"/>
  <c r="W2" i="2"/>
  <c r="CG2" i="2"/>
  <c r="G2" i="2"/>
  <c r="DL2" i="2"/>
  <c r="CH2" i="2"/>
  <c r="AE2" i="2"/>
  <c r="K2" i="2"/>
  <c r="CC2" i="2"/>
  <c r="BL2" i="2"/>
  <c r="CW2" i="2"/>
  <c r="CY2" i="2"/>
  <c r="DF2" i="2"/>
  <c r="BS2" i="2"/>
  <c r="CL2" i="2"/>
  <c r="AO2" i="2"/>
  <c r="CN2" i="2"/>
  <c r="DN2" i="2"/>
  <c r="BK2" i="2"/>
  <c r="D2" i="2"/>
  <c r="DO2" i="2"/>
  <c r="BM2" i="2"/>
  <c r="E2" i="2"/>
  <c r="X2" i="2"/>
  <c r="AL2" i="2"/>
  <c r="CR2" i="2"/>
  <c r="BF2" i="2"/>
  <c r="CU2" i="2"/>
  <c r="BI2" i="2"/>
  <c r="BO2" i="2"/>
  <c r="AC2" i="2"/>
  <c r="O2" i="2"/>
  <c r="DT2" i="2"/>
  <c r="BW2" i="2"/>
  <c r="U2" i="2"/>
  <c r="DK2" i="2"/>
  <c r="AJ2" i="2"/>
  <c r="BY2" i="2"/>
  <c r="V2" i="2"/>
  <c r="CJ2" i="2"/>
  <c r="BQ2" i="2"/>
  <c r="DQ2" i="2"/>
  <c r="CD2" i="2"/>
  <c r="C2" i="2"/>
  <c r="CM2" i="2"/>
  <c r="H2" i="2"/>
  <c r="BG2" i="2"/>
  <c r="AU2" i="2"/>
  <c r="DR2" i="2"/>
  <c r="BT2" i="2"/>
  <c r="CE2" i="2"/>
  <c r="AS2" i="2"/>
  <c r="AD2" i="2"/>
  <c r="DC2" i="2"/>
  <c r="DS2" i="2"/>
  <c r="AA2" i="2"/>
  <c r="AK2" i="2"/>
  <c r="N2" i="2"/>
  <c r="R2" i="2"/>
  <c r="DD2" i="2"/>
  <c r="CS2" i="2"/>
  <c r="AP2" i="2"/>
  <c r="T2" i="2"/>
  <c r="CT2" i="2"/>
  <c r="AQ2" i="2"/>
  <c r="BD2" i="2"/>
  <c r="DG2" i="2"/>
  <c r="DU2" i="2"/>
  <c r="M2" i="2"/>
  <c r="BE2" i="2"/>
  <c r="Q2" i="2"/>
  <c r="Y2" i="2"/>
  <c r="CX2" i="2"/>
  <c r="L2" i="2"/>
  <c r="DE2" i="2"/>
  <c r="BB2" i="2"/>
  <c r="CP2" i="2"/>
  <c r="AZ2" i="2"/>
  <c r="BC2" i="2"/>
  <c r="DM2" i="2"/>
  <c r="DP2" i="2"/>
  <c r="Z2" i="2"/>
  <c r="BZ2" i="2"/>
  <c r="AM2" i="2"/>
  <c r="P2" i="2"/>
  <c r="AW2" i="2"/>
  <c r="AN2" i="2"/>
  <c r="X42" i="1" l="1"/>
  <c r="V42" i="1"/>
  <c r="T42" i="1"/>
  <c r="S42" i="1"/>
  <c r="U42" i="1"/>
  <c r="W42" i="1"/>
  <c r="T43" i="1" l="1"/>
</calcChain>
</file>

<file path=xl/sharedStrings.xml><?xml version="1.0" encoding="utf-8"?>
<sst xmlns="http://schemas.openxmlformats.org/spreadsheetml/2006/main" count="286" uniqueCount="210">
  <si>
    <t>ECTS</t>
  </si>
  <si>
    <t>Numer i nazwa modułu</t>
  </si>
  <si>
    <t>Elementy modułu</t>
  </si>
  <si>
    <t>Formy i metody kształcenia</t>
  </si>
  <si>
    <t>Forma zaliczenia przedmiotu</t>
  </si>
  <si>
    <t>w</t>
  </si>
  <si>
    <t>ćw</t>
  </si>
  <si>
    <t>lab</t>
  </si>
  <si>
    <t>proj</t>
  </si>
  <si>
    <t>war</t>
  </si>
  <si>
    <t>sem</t>
  </si>
  <si>
    <t>Inne</t>
  </si>
  <si>
    <t>samokształcenie</t>
  </si>
  <si>
    <t xml:space="preserve">Semestr 1 </t>
  </si>
  <si>
    <t>Semestr 1</t>
  </si>
  <si>
    <t>warsztat</t>
  </si>
  <si>
    <t>Z/O</t>
  </si>
  <si>
    <t>wykład</t>
  </si>
  <si>
    <t>laboratorium</t>
  </si>
  <si>
    <t>ćwiczenia</t>
  </si>
  <si>
    <t>E</t>
  </si>
  <si>
    <t>Semestr 2</t>
  </si>
  <si>
    <t>Z</t>
  </si>
  <si>
    <t>Semestr 3</t>
  </si>
  <si>
    <t>LEGENDA</t>
  </si>
  <si>
    <t>INF_W01</t>
  </si>
  <si>
    <t>INF_W02</t>
  </si>
  <si>
    <t>Ma wiedzę w zakresie, matematyki, algebry liniowej i matematyki dyskretnej, obejmującą pojęcia funkcji, relacji i zbioru, elementy logiki matematycznej, rekurencję, kombinatorykę, drzewa i grafy.</t>
  </si>
  <si>
    <t>INF_W03</t>
  </si>
  <si>
    <t>INF_W04</t>
  </si>
  <si>
    <t>INF_W05</t>
  </si>
  <si>
    <t>INF_W06</t>
  </si>
  <si>
    <t>INF_W07</t>
  </si>
  <si>
    <t>INF_W08</t>
  </si>
  <si>
    <t>Zna i rozumie podstawowe pojęcia i zasady z zakresu ochrony własności przemysłowej i prawa autorskiego; potrafi korzystać z zasobów informacji patentowej.</t>
  </si>
  <si>
    <t>INF_W09</t>
  </si>
  <si>
    <t>Zna ogólne zasady tworzenia i rozwoju form indywidualnej przedsiębiorczości, wykorzystującej wiedzę z zakresu dziedzin nauki i dyscyplin naukowych, właściwych dla studiowanego kierunku studiów.</t>
  </si>
  <si>
    <t>INF_W10</t>
  </si>
  <si>
    <t>INF_W11</t>
  </si>
  <si>
    <t>INF_W12</t>
  </si>
  <si>
    <t>Posiada wiedzę z zakresu user experience, potrafi wskazać zasady poprawnego projektowania interfejsu człowiek-komputer</t>
  </si>
  <si>
    <t>UMIEJĘTNOŚCI</t>
  </si>
  <si>
    <t>INF_U01</t>
  </si>
  <si>
    <t>INF_U02</t>
  </si>
  <si>
    <t>Potrafi planować i przeprowadzać eksperymenty, w tym symulacje komputerowe, interpretować uzyskane wyniki i wyciągać wnioski.</t>
  </si>
  <si>
    <t>INF_U03</t>
  </si>
  <si>
    <t>Potrafi dokonać wstępnej analizy ekonomicznej podejmowanych działań inżynierskich.</t>
  </si>
  <si>
    <t>INF_U04</t>
  </si>
  <si>
    <t>INF_U05</t>
  </si>
  <si>
    <t>Potrafi właściwie zaprojektować model implementacyjny bazy danych, zbudować bazę danych zgodnie z podaną specyfikacją, definiować zapytania do bazy danych i interpretować ich wyniki.</t>
  </si>
  <si>
    <t>INF_U06</t>
  </si>
  <si>
    <t>INF_U07</t>
  </si>
  <si>
    <t>INF_U08</t>
  </si>
  <si>
    <t>INF_U09</t>
  </si>
  <si>
    <t>INF_U10</t>
  </si>
  <si>
    <t>INF_U11</t>
  </si>
  <si>
    <t>INF_U12</t>
  </si>
  <si>
    <t>INF_U13</t>
  </si>
  <si>
    <t>INF_U14</t>
  </si>
  <si>
    <t>Potrafi projektować i tworzyć nowoczesne interfejsy użytkownika korzystając z dedykowanych narzędzi i języków opisu</t>
  </si>
  <si>
    <t>INF_U15</t>
  </si>
  <si>
    <t>Potrafi projektować aplikacje internetowe z uwzględnieniem programowania po stronie klienta oraz wykorzystać technologie strony klienta do zwiększenia jakości interakcji człowiek-komputer.</t>
  </si>
  <si>
    <t>KOMPETENCJE SPOŁECZNE</t>
  </si>
  <si>
    <t>INF_K01</t>
  </si>
  <si>
    <t>Rozumie potrzebę uczenia się przez całe życie; potrafi inspirować i organizować proces uczenia się.</t>
  </si>
  <si>
    <t>INF_K02</t>
  </si>
  <si>
    <t>Ma świadomość ważności i rozumie pozatechniczne aspekty i skutki działalności inżynierskiej, w tym jej wpływu na środowisko, i związanej z tym odpowiedzialności za podejmowane decyzje.</t>
  </si>
  <si>
    <t>INF_K03</t>
  </si>
  <si>
    <t>Potrafi myśleć i działać w sposób kreatywny i przedsiębiorczy.</t>
  </si>
  <si>
    <t>INF_K04</t>
  </si>
  <si>
    <t>Potrafi współdziałać i pracować w grupie, przyjmując w niej różne role.</t>
  </si>
  <si>
    <t>INF_K05</t>
  </si>
  <si>
    <t>Potrafi odpowiednio określić priorytety służące realizacji określonego przez siebie lub innych zadania.</t>
  </si>
  <si>
    <t>INF_K06</t>
  </si>
  <si>
    <t>Prawidłowo identyfikuje i rozstrzyga dylematy związane z wykonywaniem zawodu.</t>
  </si>
  <si>
    <t>INF_K07</t>
  </si>
  <si>
    <t>Ma świadomość roli społecznej absolwenta uczelni technicznej, a zwłaszcza rozumie potrzebę formułowania i przekazywania społeczeństwu, w szczególności poprzez środki masowego przekazu, informacji i opinii dotyczących osiągnięć techniki i innych aspektów działalności inżynierskiej; podejmuje starania, aby przekazać takie informacje i opinie w sposób powszechnie zrozumiały.</t>
  </si>
  <si>
    <t>Wymiar godzin z udziałem nauczyciela</t>
  </si>
  <si>
    <t>Wymiar godzin przedmiotu razem</t>
  </si>
  <si>
    <t>projekt</t>
  </si>
  <si>
    <t>Ma wiedzę z zakresu elektrotechniki i innych obszarów właściwych dla studiowanego kierunku studiów, niezbędną do formułowania i rozwiązywania typowych, prostych zadań z zakresu studiowanego kierunku studiów.</t>
  </si>
  <si>
    <t>Ma podstawową wiedzę w zakresie systemów baz danych, projektowania relacyjnych bazy danych, języków zapytań do baz danych i przetwarzania transakcji.</t>
  </si>
  <si>
    <t xml:space="preserve">Ma teoretyczną wiedzę ogólną w zakresie baz danych i ich zarządzania, programowania i modelowania danych, tworzenia systemów gromadzenia i eksploracji danych łącznie z metodami analizy danych. </t>
  </si>
  <si>
    <t>Ma wiedzę z zakresu architektury systemów informatycznych, istniejących technologii i ich rozwoju.</t>
  </si>
  <si>
    <t>Ma ogólną wiedzę w zakresie podstaw sterowania i automatyki w tym sterowników programowalnych i elementów techniki cyfrowej. </t>
  </si>
  <si>
    <t>Ma uporządkowaną wiedzę w zakresie narzędzi i metod inżynierii oprogramowania.</t>
  </si>
  <si>
    <t>Ma wiedzę w zakresie podstawowych paradygmatów programowania.</t>
  </si>
  <si>
    <t>Ma podstawową wiedzę ogólną w zakresie grafiki komputerowej i przetwarzania obrazów.</t>
  </si>
  <si>
    <t>Ma podstawową wiedzę ogólną w zakresie sztucznej inteligencji.</t>
  </si>
  <si>
    <t>Ma teoretyczną wiedzę ogólną w zakresie, algorytmów i ich złożoności obliczeniowej.</t>
  </si>
  <si>
    <t>Ma wiedzę ogólną związaną z systemami rozproszonymi oraz technologiami i systemami chmurowymi.</t>
  </si>
  <si>
    <t>INF_W13</t>
  </si>
  <si>
    <t>Ma teoretyczną wiedzę ogólną w zakresie budowy systemów operacyjnych i ich najważniejszych funkcji.</t>
  </si>
  <si>
    <t>INF_W14</t>
  </si>
  <si>
    <t>Ma teoretyczną wiedzę ogólną sieci komputerowych i technologii sieciowych.</t>
  </si>
  <si>
    <t>INF_W15</t>
  </si>
  <si>
    <t>INF_W16</t>
  </si>
  <si>
    <t>INF_W17</t>
  </si>
  <si>
    <t>Ma uporządkowaną, podbudowaną teoretycznie wiedzę ogólną obejmującą kluczowe zagadnienia z zakresu zarządzania innowacjami oraz zarządzania projektami w instytucjach gospodarczych.</t>
  </si>
  <si>
    <t>INF_W18</t>
  </si>
  <si>
    <t>Ma wiedzę z zakresu przetwarzania równoległego i rozproszonego.</t>
  </si>
  <si>
    <t>INF_W19</t>
  </si>
  <si>
    <t>Ma wiedzę dotyczącą wykorzystania narzędzi do tworzenia modeli i komputerowego symulowania systemów rzeczywistych.</t>
  </si>
  <si>
    <t>INF_W20</t>
  </si>
  <si>
    <t>Ma wiedze z zakresu projektowania, programowania i architektury aplikacji w wybranych zastosowaniach informatyki.</t>
  </si>
  <si>
    <t>INF_W21</t>
  </si>
  <si>
    <t>Potrafi pozyskiwać informacje z literatury, baz danych oraz innych właściwie dobranych źródeł, także w języku angielskim lub innym języku obcym uznawanym za język komunikacji międzynarodowej w zakresie studiowanego kierunku studiów.</t>
  </si>
  <si>
    <t>Potrafi integrować uzyskane informacje, dokonywać ich interpretacji, a także wyciągać wnioski oraz formułować i uzasadniać opinie, ma umiejętność samokształcenia się.</t>
  </si>
  <si>
    <t>Potrafi wykorzystać systemy mikrokomputerowe przy projektowaniu prostych układów i systemów elektrotechnicznych.</t>
  </si>
  <si>
    <t>Potrafi projektować proste układy i systemy elektrotechniczne przeznaczone do różnych zastosowań, również z wykorzystaniem technik cyfrowego przetwarzania sygnałów.</t>
  </si>
  <si>
    <t>Potrafi dokonać wstępnej analizy proponowanych rozwiązań projektów i podejmowanych działań inżynierskich właściwych dla kierunku studiów.</t>
  </si>
  <si>
    <t>Potrafi opisać oraz dokonać krytycznej analizy sposobu funkcjonowania i ocenić, zwłaszcza w powiązaniu ze studiowanym kierunkiem studiów istniejące rozwiązania techniczne, w szczególności: obiekty, systemy procesy i usługi.</t>
  </si>
  <si>
    <t>Potrafi porozumiewać się przy użyciu różnych technik i specjalistycznej terminologii z zakresu studiowanego kierunku, brać udział w debacie, przedstawiać i oceniać różne opinie oraz dyskutować o nich.</t>
  </si>
  <si>
    <t>Ma przygotowanie niezbędne do pracy w środowisku przemysłowym, potrafi planować i organizować pracę indywidualną oraz w zespole.</t>
  </si>
  <si>
    <t>Potrafi przy formułowaniu i rozwiązywaniu zadań inżynierskich właściwych dla kierunku studiów dostrzegać ich aspekty systemowe i pozatechniczne.</t>
  </si>
  <si>
    <t>Potrafi ocenić przydatność, dobrać oraz zastosować metody i narzędzia, w tym techniki informacyjno-komunikacyjne, odpowiednie do realizacji typowych zadań i złożonych problemów właściwych do zarządzania informacjami i zarządzania projektami.</t>
  </si>
  <si>
    <t>Potrafi wykorzystać do identyfikowania, formułowania i rozwiązywania zadań inżynierskich właściwych dla kierunku studiów metody analityczne, symulacyjne oraz eksperymentalne.</t>
  </si>
  <si>
    <t>Potrafi samodzielnie wykonać projekt oprogramowania informatycznego obiektowo i strukturalnie.</t>
  </si>
  <si>
    <t>Potrafi samodzielnie wykonać projekt oprogramowania informatycznego z uwzględnieniem zasad bezpieczeństwa danych.</t>
  </si>
  <si>
    <t>INF_U16</t>
  </si>
  <si>
    <t>Umie zaprojektować i zapisać w sposób nieformalny proste algorytmy oraz potrafi zweryfikować poprawność ich działania.</t>
  </si>
  <si>
    <t>INF_U17</t>
  </si>
  <si>
    <t>Potrafi stosować w praktyce twierdzenia dotyczące złożoności obliczeniowej algorytmów.</t>
  </si>
  <si>
    <t>INF_U18</t>
  </si>
  <si>
    <t>Umie tworzyć oprogramowanie w wybranych środowiskach programistycznych w oparciu o poznane algorytmy, metody i techniki.</t>
  </si>
  <si>
    <t>INF_U19</t>
  </si>
  <si>
    <t>Potrafi wybrać i zastosować w praktyce właściwy sposób organizacji prac programistycznych w tym technikę testowania aplikacji lub programu wbudowanego</t>
  </si>
  <si>
    <t>INF_U20</t>
  </si>
  <si>
    <r>
      <t xml:space="preserve">Potrafi realizować projekty </t>
    </r>
    <r>
      <rPr>
        <sz val="8"/>
        <color rgb="FF000000"/>
        <rFont val="Century Gothic"/>
        <family val="1"/>
      </rPr>
      <t xml:space="preserve">w wybranych zastosowaniach informatyki. </t>
    </r>
  </si>
  <si>
    <t>INF_U21</t>
  </si>
  <si>
    <t>Potrafi zaprojektować proste urządzenie, obiekt, system lub proces typowe dla studiowanego kierunku wraz z wykorzystaniem właściwych metod, narzędzi, technik i materiałów</t>
  </si>
  <si>
    <t>INF_U22</t>
  </si>
  <si>
    <r>
      <t>Potrafi posługiwać się</t>
    </r>
    <r>
      <rPr>
        <sz val="8"/>
        <color rgb="FF000000"/>
        <rFont val="Century Gothic"/>
        <family val="1"/>
      </rPr>
      <t xml:space="preserve"> umiejętnościami związanymi z projektowaniem wzorcami projektowymi, aby stworzyć gotowe do użytku oprogramowanie.</t>
    </r>
  </si>
  <si>
    <t>INF_U23</t>
  </si>
  <si>
    <t>Umie zaprojektować i skonfigurować prostą sieć komputerową.</t>
  </si>
  <si>
    <t>INF_U24</t>
  </si>
  <si>
    <t>Potrafi zrealizować niezbędne zabezpieczenia sieci komputerowej lub systemu informacyjnego przed niepowołanym dostępem.</t>
  </si>
  <si>
    <t>INF_U25</t>
  </si>
  <si>
    <t>Potrafi wykorzystywać metody numeryczne do zastosowań inżynierskich .</t>
  </si>
  <si>
    <t>INF_U26</t>
  </si>
  <si>
    <t>Potrafi przetwarzać dane z użyciem metod inżynierii przetwarzania danych i szeroko pojętej eksploracji danych.</t>
  </si>
  <si>
    <t>INF_U27</t>
  </si>
  <si>
    <t>INF_U28</t>
  </si>
  <si>
    <t>INF_U29</t>
  </si>
  <si>
    <t>Algorytmy i struktury danych - wykład</t>
  </si>
  <si>
    <t>Algorytmy i struktury danych - ćwiczenia</t>
  </si>
  <si>
    <t>Architektura systemów komputerowych - wykład</t>
  </si>
  <si>
    <t>Architektura systemów komputerowych - laboratorium</t>
  </si>
  <si>
    <t>Paradygmat programowania obiektowego - laboratorium</t>
  </si>
  <si>
    <t>Systemy operacyjne - wykład</t>
  </si>
  <si>
    <t>Systemy operacyjne - laboratorium</t>
  </si>
  <si>
    <t>Bazy danych - wykład</t>
  </si>
  <si>
    <t>Bazy danych - laboratorium</t>
  </si>
  <si>
    <t>Systemy wbudowane - wykład</t>
  </si>
  <si>
    <t>Systemy wbudowane - projekt</t>
  </si>
  <si>
    <t>Projekt zespołowy systemu informatycznego - projekt</t>
  </si>
  <si>
    <t>Projekt zespołowy systemu informatycznego - wykład</t>
  </si>
  <si>
    <t>Ochrona danych osobowych - wykład</t>
  </si>
  <si>
    <t>BHP i ergonomia - wykład</t>
  </si>
  <si>
    <t>Język obcy - laboratorium</t>
  </si>
  <si>
    <t>Kształcenie specjalistyczne stacjonarne</t>
  </si>
  <si>
    <t>Kształcenie specjalistyczne niestacjonarne</t>
  </si>
  <si>
    <t>Paradygmaty programowania - warsztat</t>
  </si>
  <si>
    <t>Bezpieczeństwo systemów informatycznych - wykład</t>
  </si>
  <si>
    <t>Wstęp do inżynierii oprogramowania - wykład</t>
  </si>
  <si>
    <t>Wstęp do inżynierii oprogramowania - projekt</t>
  </si>
  <si>
    <t>Podstawy techniki cyfrowej - laboratorium</t>
  </si>
  <si>
    <t>Podstawy programowania - laboratorium</t>
  </si>
  <si>
    <t>Sieci komputerowe - laboratorium</t>
  </si>
  <si>
    <t>M5. Sieci komputerowe</t>
  </si>
  <si>
    <t>Opis modułu</t>
  </si>
  <si>
    <t>Technologie informacyjne - laboratorium</t>
  </si>
  <si>
    <t>Podstawy techniki cyfrowej - wykład</t>
  </si>
  <si>
    <t>Podstawy programowania - wykład</t>
  </si>
  <si>
    <t>Sieci komputerowe - wykład</t>
  </si>
  <si>
    <t>Paradygmat programowania obiektowego - wykład</t>
  </si>
  <si>
    <t>Język obcy cz.2. - laboratorium</t>
  </si>
  <si>
    <t>Wprowadzenie do grafiki komputerowej - laboratorium</t>
  </si>
  <si>
    <t>Podstawy teorii grafów - wykład</t>
  </si>
  <si>
    <t>Zarządzanie przedsięwzięciami informatycznymi - projekt</t>
  </si>
  <si>
    <t>Metody numeryczne - wykład</t>
  </si>
  <si>
    <t>Metody numeryczne - laboratorium</t>
  </si>
  <si>
    <t>M1. Bezpieczeństwo, ergonomia i ochrona informacji</t>
  </si>
  <si>
    <t>Moduł zapewnia podstawowe przygotowanie w zakresie ochrony danych osobowych, bezpieczeństwa i higieny pracy oraz ergonomii. Uczestnik poznaje zasady bezpiecznej organizacji stanowiska pracy i odpowiedzialnego postępowania z informacjami.</t>
  </si>
  <si>
    <t>M2. Kompetencje językowe i cyfrowe</t>
  </si>
  <si>
    <t>Moduł rozwija kompetencje językowe i cyfrowe niezbędne w kształceniu oraz przyszłej pracy w branży IT. Uczestnik doskonali komunikację w języku obcym i praktyczne posługiwanie się podstawowymi narzędziami informacyjnymi.</t>
  </si>
  <si>
    <t>M3. Algorytmika i struktury danych</t>
  </si>
  <si>
    <t>Moduł rozwija kompetencje w zakresie algorytmicznego rozwiązywania problemów oraz doboru i stosowania struktur danych. Uczestnik uczy się analizować poprawność i efektywność algorytmów oraz zapisywać rozwiązania w sposób uporządkowany.</t>
  </si>
  <si>
    <t>M4. Technika cyfrowa i podstawy programowania</t>
  </si>
  <si>
    <t>Moduł zapoznaje z podstawami techniki cyfrowej i programowania. Uczestnik poznaje sposób reprezentacji i przetwarzania danych w systemach cyfrowych oraz nabywa umiejętność tworzenia, uruchamiania i testowania prostych programów.</t>
  </si>
  <si>
    <t>Moduł dostarcza wiedzy i umiejętności z zakresu budowy, działania i eksploatacji sieci komputerowych. Uczestnik poznaje podstawowe protokoły, urządzenia i zasady adresacji oraz wykonuje podstawowe zadania związane z konfiguracją i diagnostyką sieci.</t>
  </si>
  <si>
    <t>M6. Kompetencje językowe w środowisku IT</t>
  </si>
  <si>
    <t>Moduł rozwija kompetencje językowe potrzebne do pracy w środowisku informatycznym. Uczestnik doskonali rozumienie dokumentacji technicznej, terminologii branżowej oraz komunikację w typowych sytuacjach zawodowych.</t>
  </si>
  <si>
    <t>M7. Architektura komputerów, systemy operacyjne i bezpieczeństwo</t>
  </si>
  <si>
    <t>Moduł zapoznaje z budową i funkcjonowaniem systemów komputerowych, rolą systemu operacyjnego oraz podstawami bezpieczeństwa systemów informatycznych. Uczestnik nabywa umiejętności konfiguracji środowiska, zarządzania zasobami i rozpoznawania podstawowych zagrożeń.</t>
  </si>
  <si>
    <t>M8. Programowanie obiektowe i paradygmaty programowania</t>
  </si>
  <si>
    <t>Moduł rozwija umiejętności programowania z wykorzystaniem paradygmatu obiektowego oraz innych wybranych paradygmatów programowania. Uczestnik poznaje zasady abstrakcji, enkapsulacji, dziedziczenia i polimorfizmu oraz dobiera sposób programowania do charakteru problemu.</t>
  </si>
  <si>
    <t>M9. Bazy danych</t>
  </si>
  <si>
    <t>Moduł przygotowuje do projektowania i użytkowania relacyjnych baz danych. Uczestnik poznaje zasady modelowania danych, normalizacji i integralności oraz nabywa umiejętność tworzenia zapytań i wykonywania operacji na danych.</t>
  </si>
  <si>
    <t>M10. Grafika komputerowa</t>
  </si>
  <si>
    <t>Moduł wprowadza do podstaw grafiki komputerowej i cyfrowej reprezentacji obrazu. Uczestnik poznaje podstawowe pojęcia, formaty i przekształcenia graficzne oraz wykorzystuje narzędzia do tworzenia i edycji materiałów graficznych.</t>
  </si>
  <si>
    <t>M11. Inżynieria oprogramowania i zarządzanie przedsięwzięciami IT</t>
  </si>
  <si>
    <t>Moduł zapoznaje z cyklem życia oprogramowania oraz zasadami planowania i prowadzenia przedsięwzięć informatycznych. Uczestnik rozwija umiejętności analizy wymagań, projektowania, dokumentowania, testowania, szacowania prac i zarządzania ryzykiem.</t>
  </si>
  <si>
    <t>M12. Zespołowe projektowanie systemu informatycznego</t>
  </si>
  <si>
    <t>Moduł integruje wiedzę i umiejętności zdobyte w toku kształcenia poprzez realizację zespołowego projektu systemu informatycznego. Uczestnik uczy się podziału ról i zadań, współpracy, kontroli wersji, dokumentowania rozwiązań oraz prezentacji rezultatów.</t>
  </si>
  <si>
    <t>M13. Matematyczne i numeryczne podstawy informatyki</t>
  </si>
  <si>
    <t>Moduł rozwija matematyczne podstawy rozwiązywania problemów informatycznych. Uczestnik poznaje modele grafowe i wybrane metody numeryczne oraz nabywa umiejętność ich doboru i zastosowania w analizie oraz implementacji rozwiązań obliczeniowych.</t>
  </si>
  <si>
    <t>M14. Systemy wbudowane</t>
  </si>
  <si>
    <t>Moduł zapoznaje z architekturą i zasadami działania systemów wbudowanych. Uczestnik poznaje współpracę sprzętu i oprogramowania oraz nabywa umiejętność projektowania i uruchamiania prostych rozwiązań wykorzystujących urządzenia programowalne.</t>
  </si>
  <si>
    <t>Program kształcenia specjalistycznego - Specjalista - Junior Developer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</si>
</sst>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9"/>
      <name val="Century Gothic"/>
      <family val="2"/>
      <charset val="238"/>
    </font>
    <font>
      <b/>
      <sz val="9"/>
      <name val="Century Gothic"/>
      <family val="2"/>
      <charset val="238"/>
    </font>
    <font>
      <b/>
      <sz val="9"/>
      <color rgb="FFFF0000"/>
      <name val="Century Gothic"/>
      <family val="2"/>
      <charset val="238"/>
    </font>
    <font>
      <sz val="9"/>
      <color theme="1"/>
      <name val="Century Gothic"/>
      <family val="2"/>
      <charset val="238"/>
    </font>
    <font>
      <sz val="12"/>
      <name val="Century Gothic"/>
      <family val="2"/>
      <charset val="238"/>
    </font>
    <font>
      <sz val="8"/>
      <color rgb="FF000000"/>
      <name val="Century Gothic"/>
      <family val="2"/>
      <charset val="238"/>
    </font>
    <font>
      <b/>
      <sz val="8"/>
      <color rgb="FF000000"/>
      <name val="Century Gothic"/>
      <family val="2"/>
      <charset val="238"/>
    </font>
    <font>
      <sz val="8"/>
      <color theme="1"/>
      <name val="Century Gothic"/>
      <family val="2"/>
      <charset val="238"/>
    </font>
    <font>
      <sz val="8"/>
      <color rgb="FF000000"/>
      <name val="Century Gothic"/>
      <family val="1"/>
    </font>
    <font>
      <sz val="8"/>
      <color rgb="FF222222"/>
      <name val="Century Gothic"/>
      <family val="1"/>
    </font>
    <font>
      <sz val="8"/>
      <color theme="1"/>
      <name val="Century Gothic"/>
      <family val="1"/>
    </font>
    <font>
      <b/>
      <sz val="10"/>
      <name val="Century Gothic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000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0" fontId="2" fillId="2" borderId="6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2" fontId="0" fillId="0" borderId="0" xfId="0" applyNumberFormat="1"/>
    <xf numFmtId="1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10" fontId="2" fillId="6" borderId="2" xfId="0" applyNumberFormat="1" applyFont="1" applyFill="1" applyBorder="1" applyAlignment="1">
      <alignment horizontal="center" vertical="center" wrapText="1"/>
    </xf>
    <xf numFmtId="10" fontId="2" fillId="6" borderId="1" xfId="0" applyNumberFormat="1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6" borderId="45" xfId="0" applyFont="1" applyFill="1" applyBorder="1" applyAlignment="1">
      <alignment horizontal="center" vertical="center" wrapText="1"/>
    </xf>
    <xf numFmtId="0" fontId="2" fillId="6" borderId="41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2" fillId="6" borderId="56" xfId="0" applyFont="1" applyFill="1" applyBorder="1" applyAlignment="1">
      <alignment horizontal="center" vertical="center" wrapText="1"/>
    </xf>
    <xf numFmtId="0" fontId="2" fillId="6" borderId="55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2" fillId="6" borderId="52" xfId="0" applyFont="1" applyFill="1" applyBorder="1" applyAlignment="1">
      <alignment horizontal="center" vertical="center" wrapText="1"/>
    </xf>
    <xf numFmtId="0" fontId="2" fillId="6" borderId="61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2" fillId="6" borderId="60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2" fillId="6" borderId="65" xfId="0" applyFont="1" applyFill="1" applyBorder="1" applyAlignment="1">
      <alignment horizontal="center" vertical="center" wrapText="1"/>
    </xf>
    <xf numFmtId="0" fontId="2" fillId="6" borderId="64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1" fillId="0" borderId="71" xfId="0" applyFont="1" applyFill="1" applyBorder="1" applyAlignment="1">
      <alignment horizontal="center" vertical="center" wrapText="1"/>
    </xf>
    <xf numFmtId="0" fontId="1" fillId="0" borderId="69" xfId="0" applyFont="1" applyFill="1" applyBorder="1" applyAlignment="1">
      <alignment vertical="center" wrapText="1"/>
    </xf>
    <xf numFmtId="0" fontId="1" fillId="0" borderId="72" xfId="0" applyFont="1" applyFill="1" applyBorder="1" applyAlignment="1">
      <alignment horizontal="center" vertical="center" wrapText="1"/>
    </xf>
    <xf numFmtId="0" fontId="2" fillId="6" borderId="71" xfId="0" applyFont="1" applyFill="1" applyBorder="1" applyAlignment="1">
      <alignment horizontal="center" vertical="center" wrapText="1"/>
    </xf>
    <xf numFmtId="0" fontId="2" fillId="6" borderId="72" xfId="0" applyFont="1" applyFill="1" applyBorder="1" applyAlignment="1">
      <alignment horizontal="center" vertical="center" wrapText="1"/>
    </xf>
    <xf numFmtId="0" fontId="1" fillId="0" borderId="73" xfId="0" applyFont="1" applyFill="1" applyBorder="1" applyAlignment="1">
      <alignment horizontal="center" vertical="center" wrapText="1"/>
    </xf>
    <xf numFmtId="0" fontId="2" fillId="6" borderId="70" xfId="0" applyFont="1" applyFill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2" fillId="6" borderId="63" xfId="0" applyFont="1" applyFill="1" applyBorder="1" applyAlignment="1">
      <alignment horizontal="center" vertical="center" wrapText="1"/>
    </xf>
    <xf numFmtId="0" fontId="1" fillId="0" borderId="63" xfId="0" applyFont="1" applyFill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2" fillId="6" borderId="5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2" fillId="6" borderId="50" xfId="0" applyFont="1" applyFill="1" applyBorder="1" applyAlignment="1">
      <alignment horizontal="center" vertical="center" wrapText="1"/>
    </xf>
    <xf numFmtId="0" fontId="2" fillId="6" borderId="68" xfId="0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2" fillId="6" borderId="75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4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 textRotation="90" wrapText="1"/>
    </xf>
    <xf numFmtId="0" fontId="2" fillId="0" borderId="74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left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 vertical="center" wrapText="1"/>
    </xf>
    <xf numFmtId="0" fontId="1" fillId="0" borderId="58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99FF"/>
      <color rgb="FFCC66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4"/>
  <sheetViews>
    <sheetView tabSelected="1" zoomScale="80" zoomScaleNormal="80" zoomScaleSheetLayoutView="55" workbookViewId="0">
      <selection activeCell="C40" sqref="C40"/>
    </sheetView>
  </sheetViews>
  <sheetFormatPr defaultColWidth="9.109375" defaultRowHeight="13.2" x14ac:dyDescent="0.3"/>
  <cols>
    <col min="1" max="1" width="23.6640625" style="2" customWidth="1"/>
    <col min="2" max="2" width="44.88671875" style="2" customWidth="1"/>
    <col min="3" max="3" width="34.109375" style="1" customWidth="1"/>
    <col min="4" max="4" width="19.88671875" style="1" customWidth="1"/>
    <col min="5" max="5" width="15.44140625" style="1" customWidth="1"/>
    <col min="6" max="6" width="4.88671875" style="1" customWidth="1"/>
    <col min="7" max="7" width="8.109375" style="67" customWidth="1"/>
    <col min="8" max="8" width="8.33203125" style="67" customWidth="1"/>
    <col min="9" max="9" width="8" style="67" customWidth="1"/>
    <col min="10" max="10" width="6.88671875" style="67" customWidth="1"/>
    <col min="11" max="11" width="7.44140625" style="67" customWidth="1"/>
    <col min="12" max="12" width="7.6640625" style="67" customWidth="1"/>
    <col min="13" max="13" width="8.109375" style="67" customWidth="1"/>
    <col min="14" max="14" width="7.88671875" style="67" customWidth="1"/>
    <col min="15" max="15" width="9.88671875" style="67" customWidth="1"/>
    <col min="16" max="16" width="10.5546875" style="67" customWidth="1"/>
    <col min="17" max="17" width="10.33203125" style="67" customWidth="1"/>
    <col min="18" max="18" width="6.6640625" style="1" customWidth="1"/>
    <col min="19" max="19" width="9.33203125" style="1" customWidth="1"/>
    <col min="20" max="21" width="7.6640625" style="1" customWidth="1"/>
    <col min="22" max="22" width="6.33203125" style="1" customWidth="1"/>
    <col min="23" max="23" width="6.6640625" style="1" customWidth="1"/>
    <col min="24" max="24" width="7.109375" style="1" customWidth="1"/>
    <col min="25" max="25" width="5.88671875" style="28" customWidth="1"/>
    <col min="26" max="26" width="9.88671875" style="29" customWidth="1"/>
    <col min="27" max="27" width="11.6640625" style="35" customWidth="1"/>
    <col min="28" max="28" width="11.33203125" style="1" customWidth="1"/>
    <col min="29" max="16384" width="9.109375" style="1"/>
  </cols>
  <sheetData>
    <row r="1" spans="1:28" ht="35.25" customHeight="1" thickBot="1" x14ac:dyDescent="0.35">
      <c r="A1" s="188" t="s">
        <v>209</v>
      </c>
      <c r="B1" s="188"/>
      <c r="C1" s="188"/>
      <c r="D1" s="188"/>
      <c r="E1" s="188"/>
      <c r="F1" s="33"/>
      <c r="R1" s="33"/>
      <c r="S1" s="33"/>
      <c r="T1" s="33"/>
      <c r="U1" s="33"/>
      <c r="V1" s="33"/>
      <c r="W1" s="33"/>
      <c r="X1" s="33"/>
      <c r="Y1" s="33"/>
      <c r="Z1" s="33"/>
      <c r="AB1" s="33"/>
    </row>
    <row r="2" spans="1:28" ht="15" customHeight="1" thickBot="1" x14ac:dyDescent="0.35">
      <c r="C2" s="33"/>
      <c r="D2" s="33"/>
      <c r="E2" s="33"/>
      <c r="F2" s="33"/>
      <c r="G2" s="189" t="s">
        <v>160</v>
      </c>
      <c r="H2" s="189"/>
      <c r="I2" s="189"/>
      <c r="J2" s="189"/>
      <c r="K2" s="189"/>
      <c r="L2" s="189"/>
      <c r="M2" s="189"/>
      <c r="N2" s="189"/>
      <c r="O2" s="189"/>
      <c r="P2" s="189"/>
      <c r="Q2" s="190"/>
      <c r="R2" s="189" t="s">
        <v>161</v>
      </c>
      <c r="S2" s="189"/>
      <c r="T2" s="189"/>
      <c r="U2" s="189"/>
      <c r="V2" s="189"/>
      <c r="W2" s="189"/>
      <c r="X2" s="189"/>
      <c r="Y2" s="189"/>
      <c r="Z2" s="189"/>
      <c r="AA2" s="189"/>
      <c r="AB2" s="190"/>
    </row>
    <row r="3" spans="1:28" ht="113.25" customHeight="1" thickBot="1" x14ac:dyDescent="0.35">
      <c r="A3" s="36" t="s">
        <v>1</v>
      </c>
      <c r="B3" s="36" t="s">
        <v>170</v>
      </c>
      <c r="C3" s="36" t="s">
        <v>2</v>
      </c>
      <c r="D3" s="37" t="s">
        <v>3</v>
      </c>
      <c r="E3" s="69" t="s">
        <v>4</v>
      </c>
      <c r="F3" s="31"/>
      <c r="G3" s="68" t="s">
        <v>0</v>
      </c>
      <c r="H3" s="3" t="s">
        <v>5</v>
      </c>
      <c r="I3" s="68" t="s">
        <v>6</v>
      </c>
      <c r="J3" s="68" t="s">
        <v>7</v>
      </c>
      <c r="K3" s="68" t="s">
        <v>8</v>
      </c>
      <c r="L3" s="68" t="s">
        <v>9</v>
      </c>
      <c r="M3" s="68" t="s">
        <v>10</v>
      </c>
      <c r="N3" s="4" t="s">
        <v>11</v>
      </c>
      <c r="O3" s="4" t="s">
        <v>12</v>
      </c>
      <c r="P3" s="38" t="s">
        <v>77</v>
      </c>
      <c r="Q3" s="39" t="s">
        <v>78</v>
      </c>
      <c r="R3" s="32" t="s">
        <v>0</v>
      </c>
      <c r="S3" s="3" t="s">
        <v>5</v>
      </c>
      <c r="T3" s="32" t="s">
        <v>6</v>
      </c>
      <c r="U3" s="32" t="s">
        <v>7</v>
      </c>
      <c r="V3" s="32" t="s">
        <v>8</v>
      </c>
      <c r="W3" s="32" t="s">
        <v>9</v>
      </c>
      <c r="X3" s="32" t="s">
        <v>10</v>
      </c>
      <c r="Y3" s="4" t="s">
        <v>11</v>
      </c>
      <c r="Z3" s="4" t="s">
        <v>12</v>
      </c>
      <c r="AA3" s="38" t="s">
        <v>77</v>
      </c>
      <c r="AB3" s="39" t="s">
        <v>78</v>
      </c>
    </row>
    <row r="4" spans="1:28" ht="24" customHeight="1" thickBot="1" x14ac:dyDescent="0.35">
      <c r="A4" s="193" t="s">
        <v>13</v>
      </c>
      <c r="B4" s="194"/>
      <c r="C4" s="194"/>
      <c r="D4" s="194"/>
      <c r="E4" s="194"/>
      <c r="F4" s="171" t="s">
        <v>14</v>
      </c>
      <c r="G4" s="58">
        <f t="shared" ref="G4:AB4" si="0">SUM(G5:G16)</f>
        <v>24</v>
      </c>
      <c r="H4" s="58">
        <f t="shared" si="0"/>
        <v>110</v>
      </c>
      <c r="I4" s="58">
        <f t="shared" si="0"/>
        <v>30</v>
      </c>
      <c r="J4" s="58">
        <f t="shared" si="0"/>
        <v>135</v>
      </c>
      <c r="K4" s="58">
        <f t="shared" si="0"/>
        <v>0</v>
      </c>
      <c r="L4" s="58">
        <f t="shared" si="0"/>
        <v>0</v>
      </c>
      <c r="M4" s="58">
        <f t="shared" si="0"/>
        <v>0</v>
      </c>
      <c r="N4" s="58">
        <f t="shared" si="0"/>
        <v>0</v>
      </c>
      <c r="O4" s="58">
        <f t="shared" si="0"/>
        <v>325</v>
      </c>
      <c r="P4" s="58">
        <f t="shared" si="0"/>
        <v>275</v>
      </c>
      <c r="Q4" s="58">
        <f t="shared" si="0"/>
        <v>600</v>
      </c>
      <c r="R4" s="58">
        <f t="shared" si="0"/>
        <v>24</v>
      </c>
      <c r="S4" s="58">
        <f t="shared" si="0"/>
        <v>60</v>
      </c>
      <c r="T4" s="58">
        <f t="shared" si="0"/>
        <v>15</v>
      </c>
      <c r="U4" s="58">
        <f t="shared" si="0"/>
        <v>90</v>
      </c>
      <c r="V4" s="58">
        <f t="shared" si="0"/>
        <v>0</v>
      </c>
      <c r="W4" s="58">
        <f t="shared" si="0"/>
        <v>0</v>
      </c>
      <c r="X4" s="58">
        <f t="shared" si="0"/>
        <v>0</v>
      </c>
      <c r="Y4" s="58">
        <f t="shared" si="0"/>
        <v>0</v>
      </c>
      <c r="Z4" s="58">
        <f t="shared" si="0"/>
        <v>435</v>
      </c>
      <c r="AA4" s="58">
        <f t="shared" si="0"/>
        <v>165</v>
      </c>
      <c r="AB4" s="58">
        <f t="shared" si="0"/>
        <v>600</v>
      </c>
    </row>
    <row r="5" spans="1:28" s="29" customFormat="1" ht="42.75" customHeight="1" x14ac:dyDescent="0.3">
      <c r="A5" s="183" t="s">
        <v>182</v>
      </c>
      <c r="B5" s="180" t="s">
        <v>183</v>
      </c>
      <c r="C5" s="118" t="s">
        <v>157</v>
      </c>
      <c r="D5" s="9" t="s">
        <v>17</v>
      </c>
      <c r="E5" s="9" t="s">
        <v>22</v>
      </c>
      <c r="F5" s="191"/>
      <c r="G5" s="52">
        <v>1</v>
      </c>
      <c r="H5" s="8">
        <v>5</v>
      </c>
      <c r="I5" s="9"/>
      <c r="J5" s="9"/>
      <c r="K5" s="9"/>
      <c r="L5" s="9"/>
      <c r="M5" s="9"/>
      <c r="N5" s="9"/>
      <c r="O5" s="10">
        <f>G5*25-P5</f>
        <v>20</v>
      </c>
      <c r="P5" s="63">
        <f>SUM(H5:N5)</f>
        <v>5</v>
      </c>
      <c r="Q5" s="59">
        <f>SUM(H5:O5)</f>
        <v>25</v>
      </c>
      <c r="R5" s="52">
        <f>G5</f>
        <v>1</v>
      </c>
      <c r="S5" s="8">
        <v>5</v>
      </c>
      <c r="T5" s="9"/>
      <c r="U5" s="9"/>
      <c r="V5" s="9"/>
      <c r="W5" s="9"/>
      <c r="X5" s="9"/>
      <c r="Y5" s="9"/>
      <c r="Z5" s="10">
        <f>R5*25-AA5</f>
        <v>20</v>
      </c>
      <c r="AA5" s="63">
        <f>SUM(S5:Y5)</f>
        <v>5</v>
      </c>
      <c r="AB5" s="59">
        <f>SUM(S5:Z5)</f>
        <v>25</v>
      </c>
    </row>
    <row r="6" spans="1:28" s="29" customFormat="1" ht="39.75" customHeight="1" thickBot="1" x14ac:dyDescent="0.35">
      <c r="A6" s="185"/>
      <c r="B6" s="182"/>
      <c r="C6" s="120" t="s">
        <v>158</v>
      </c>
      <c r="D6" s="6" t="s">
        <v>17</v>
      </c>
      <c r="E6" s="6" t="s">
        <v>16</v>
      </c>
      <c r="F6" s="191"/>
      <c r="G6" s="53">
        <v>1</v>
      </c>
      <c r="H6" s="5">
        <v>15</v>
      </c>
      <c r="I6" s="6"/>
      <c r="J6" s="6"/>
      <c r="K6" s="6"/>
      <c r="L6" s="6"/>
      <c r="M6" s="6"/>
      <c r="N6" s="6"/>
      <c r="O6" s="7">
        <f>G6*25-P6</f>
        <v>10</v>
      </c>
      <c r="P6" s="65">
        <f>SUM(H6:N6)</f>
        <v>15</v>
      </c>
      <c r="Q6" s="61">
        <f>SUM(H6:O6)</f>
        <v>25</v>
      </c>
      <c r="R6" s="53">
        <f>G6</f>
        <v>1</v>
      </c>
      <c r="S6" s="5">
        <v>15</v>
      </c>
      <c r="T6" s="6"/>
      <c r="U6" s="6"/>
      <c r="V6" s="6"/>
      <c r="W6" s="6"/>
      <c r="X6" s="6"/>
      <c r="Y6" s="6"/>
      <c r="Z6" s="7">
        <f>R6*25-AA6</f>
        <v>10</v>
      </c>
      <c r="AA6" s="65">
        <f>SUM(S6:Y6)</f>
        <v>15</v>
      </c>
      <c r="AB6" s="61">
        <f>SUM(S6:Z6)</f>
        <v>25</v>
      </c>
    </row>
    <row r="7" spans="1:28" ht="38.25" customHeight="1" x14ac:dyDescent="0.3">
      <c r="A7" s="183" t="s">
        <v>184</v>
      </c>
      <c r="B7" s="180" t="s">
        <v>185</v>
      </c>
      <c r="C7" s="118" t="s">
        <v>159</v>
      </c>
      <c r="D7" s="9" t="s">
        <v>18</v>
      </c>
      <c r="E7" s="9" t="s">
        <v>16</v>
      </c>
      <c r="F7" s="191"/>
      <c r="G7" s="52">
        <v>2</v>
      </c>
      <c r="H7" s="8"/>
      <c r="I7" s="9"/>
      <c r="J7" s="9">
        <v>30</v>
      </c>
      <c r="K7" s="9"/>
      <c r="L7" s="9"/>
      <c r="M7" s="9"/>
      <c r="N7" s="9"/>
      <c r="O7" s="10">
        <f>G7*25-P7</f>
        <v>20</v>
      </c>
      <c r="P7" s="63">
        <f>SUM(H7:N7)</f>
        <v>30</v>
      </c>
      <c r="Q7" s="59">
        <f>SUM(H7:O7)</f>
        <v>50</v>
      </c>
      <c r="R7" s="52">
        <f>G7</f>
        <v>2</v>
      </c>
      <c r="S7" s="8"/>
      <c r="T7" s="9"/>
      <c r="U7" s="9">
        <v>30</v>
      </c>
      <c r="V7" s="9"/>
      <c r="W7" s="9"/>
      <c r="X7" s="9"/>
      <c r="Y7" s="9"/>
      <c r="Z7" s="10">
        <f>R7*25-AA7</f>
        <v>20</v>
      </c>
      <c r="AA7" s="63">
        <f>SUM(S7:Y7)</f>
        <v>30</v>
      </c>
      <c r="AB7" s="59">
        <f>SUM(S7:Z7)</f>
        <v>50</v>
      </c>
    </row>
    <row r="8" spans="1:28" s="67" customFormat="1" ht="38.25" customHeight="1" thickBot="1" x14ac:dyDescent="0.35">
      <c r="A8" s="184"/>
      <c r="B8" s="181"/>
      <c r="C8" s="119" t="s">
        <v>171</v>
      </c>
      <c r="D8" s="57" t="s">
        <v>18</v>
      </c>
      <c r="E8" s="57" t="s">
        <v>16</v>
      </c>
      <c r="F8" s="191"/>
      <c r="G8" s="99">
        <v>1</v>
      </c>
      <c r="H8" s="128"/>
      <c r="I8" s="126"/>
      <c r="J8" s="126">
        <v>15</v>
      </c>
      <c r="K8" s="126"/>
      <c r="L8" s="126"/>
      <c r="M8" s="126"/>
      <c r="N8" s="126"/>
      <c r="O8" s="127">
        <f t="shared" ref="O8" si="1">G8*25-P8</f>
        <v>10</v>
      </c>
      <c r="P8" s="129">
        <f t="shared" ref="P8" si="2">SUM(H8:N8)</f>
        <v>15</v>
      </c>
      <c r="Q8" s="130">
        <f t="shared" ref="Q8" si="3">SUM(H8:O8)</f>
        <v>25</v>
      </c>
      <c r="R8" s="99">
        <v>1</v>
      </c>
      <c r="S8" s="128"/>
      <c r="T8" s="126"/>
      <c r="U8" s="126">
        <v>15</v>
      </c>
      <c r="V8" s="126"/>
      <c r="W8" s="126"/>
      <c r="X8" s="126"/>
      <c r="Y8" s="126"/>
      <c r="Z8" s="127">
        <f t="shared" ref="Z8" si="4">R8*25-AA8</f>
        <v>10</v>
      </c>
      <c r="AA8" s="129">
        <f t="shared" ref="AA8" si="5">SUM(S8:Y8)</f>
        <v>15</v>
      </c>
      <c r="AB8" s="130">
        <f t="shared" ref="AB8" si="6">Z8+AA8</f>
        <v>25</v>
      </c>
    </row>
    <row r="9" spans="1:28" s="29" customFormat="1" ht="31.2" customHeight="1" x14ac:dyDescent="0.3">
      <c r="A9" s="183" t="s">
        <v>186</v>
      </c>
      <c r="B9" s="180" t="s">
        <v>187</v>
      </c>
      <c r="C9" s="119" t="s">
        <v>144</v>
      </c>
      <c r="D9" s="57" t="s">
        <v>17</v>
      </c>
      <c r="E9" s="119" t="s">
        <v>20</v>
      </c>
      <c r="F9" s="191"/>
      <c r="G9" s="62">
        <v>2</v>
      </c>
      <c r="H9" s="11">
        <v>30</v>
      </c>
      <c r="I9" s="57"/>
      <c r="J9" s="57"/>
      <c r="K9" s="57"/>
      <c r="L9" s="57"/>
      <c r="M9" s="57"/>
      <c r="N9" s="57"/>
      <c r="O9" s="12">
        <f>G9*25-P9</f>
        <v>20</v>
      </c>
      <c r="P9" s="64">
        <f>SUM(H9:N9)</f>
        <v>30</v>
      </c>
      <c r="Q9" s="60">
        <f>SUM(H9:O9)</f>
        <v>50</v>
      </c>
      <c r="R9" s="62">
        <f>G9</f>
        <v>2</v>
      </c>
      <c r="S9" s="11">
        <v>10</v>
      </c>
      <c r="T9" s="57"/>
      <c r="U9" s="57"/>
      <c r="V9" s="57"/>
      <c r="W9" s="57"/>
      <c r="X9" s="57"/>
      <c r="Y9" s="57"/>
      <c r="Z9" s="12">
        <f>R9*25-AA9</f>
        <v>40</v>
      </c>
      <c r="AA9" s="64">
        <f>SUM(S9:Y9)</f>
        <v>10</v>
      </c>
      <c r="AB9" s="60">
        <f>SUM(S9:Z9)</f>
        <v>50</v>
      </c>
    </row>
    <row r="10" spans="1:28" ht="30" customHeight="1" thickBot="1" x14ac:dyDescent="0.35">
      <c r="A10" s="185"/>
      <c r="B10" s="182"/>
      <c r="C10" s="120" t="s">
        <v>145</v>
      </c>
      <c r="D10" s="6" t="s">
        <v>19</v>
      </c>
      <c r="E10" s="6" t="s">
        <v>16</v>
      </c>
      <c r="F10" s="191"/>
      <c r="G10" s="53">
        <v>3</v>
      </c>
      <c r="H10" s="5"/>
      <c r="I10" s="6">
        <v>30</v>
      </c>
      <c r="J10" s="6"/>
      <c r="K10" s="6"/>
      <c r="L10" s="6"/>
      <c r="M10" s="6"/>
      <c r="N10" s="6"/>
      <c r="O10" s="7">
        <f>G10*25-P10</f>
        <v>45</v>
      </c>
      <c r="P10" s="65">
        <f>SUM(H10:N10)</f>
        <v>30</v>
      </c>
      <c r="Q10" s="61">
        <f>SUM(H10:O10)</f>
        <v>75</v>
      </c>
      <c r="R10" s="53">
        <f>G10</f>
        <v>3</v>
      </c>
      <c r="S10" s="5"/>
      <c r="T10" s="6">
        <v>15</v>
      </c>
      <c r="U10" s="6"/>
      <c r="V10" s="6"/>
      <c r="W10" s="6"/>
      <c r="X10" s="6"/>
      <c r="Y10" s="6"/>
      <c r="Z10" s="7">
        <f>R10*25-AA10</f>
        <v>60</v>
      </c>
      <c r="AA10" s="65">
        <f>SUM(S10:Y10)</f>
        <v>15</v>
      </c>
      <c r="AB10" s="61">
        <f>SUM(S10:Z10)</f>
        <v>75</v>
      </c>
    </row>
    <row r="11" spans="1:28" s="67" customFormat="1" ht="27" customHeight="1" x14ac:dyDescent="0.3">
      <c r="A11" s="183" t="s">
        <v>188</v>
      </c>
      <c r="B11" s="180" t="s">
        <v>189</v>
      </c>
      <c r="C11" s="118" t="s">
        <v>172</v>
      </c>
      <c r="D11" s="9" t="s">
        <v>17</v>
      </c>
      <c r="E11" s="118" t="s">
        <v>20</v>
      </c>
      <c r="F11" s="191"/>
      <c r="G11" s="52">
        <v>2</v>
      </c>
      <c r="H11" s="8">
        <v>15</v>
      </c>
      <c r="I11" s="9"/>
      <c r="J11" s="9"/>
      <c r="K11" s="9"/>
      <c r="L11" s="9"/>
      <c r="M11" s="9"/>
      <c r="N11" s="9"/>
      <c r="O11" s="10">
        <f t="shared" ref="O11" si="7">G11*25-P11</f>
        <v>35</v>
      </c>
      <c r="P11" s="63">
        <f t="shared" ref="P11" si="8">SUM(H11:N11)</f>
        <v>15</v>
      </c>
      <c r="Q11" s="59">
        <f t="shared" ref="Q11" si="9">SUM(H11:O11)</f>
        <v>50</v>
      </c>
      <c r="R11" s="52">
        <v>2</v>
      </c>
      <c r="S11" s="8">
        <v>10</v>
      </c>
      <c r="T11" s="9"/>
      <c r="U11" s="9"/>
      <c r="V11" s="9"/>
      <c r="W11" s="9"/>
      <c r="X11" s="9"/>
      <c r="Y11" s="9"/>
      <c r="Z11" s="10">
        <f t="shared" ref="Z11" si="10">R11*25-AA11</f>
        <v>40</v>
      </c>
      <c r="AA11" s="63">
        <f t="shared" ref="AA11" si="11">SUM(S11:Y11)</f>
        <v>10</v>
      </c>
      <c r="AB11" s="59">
        <f t="shared" ref="AB11" si="12">Z11+AA11</f>
        <v>50</v>
      </c>
    </row>
    <row r="12" spans="1:28" ht="31.2" customHeight="1" x14ac:dyDescent="0.3">
      <c r="A12" s="184"/>
      <c r="B12" s="181"/>
      <c r="C12" s="122" t="s">
        <v>166</v>
      </c>
      <c r="D12" s="71" t="s">
        <v>18</v>
      </c>
      <c r="E12" s="71" t="s">
        <v>16</v>
      </c>
      <c r="F12" s="191"/>
      <c r="G12" s="84">
        <v>2</v>
      </c>
      <c r="H12" s="98"/>
      <c r="I12" s="71"/>
      <c r="J12" s="71">
        <v>30</v>
      </c>
      <c r="K12" s="71"/>
      <c r="L12" s="71"/>
      <c r="M12" s="71"/>
      <c r="N12" s="71"/>
      <c r="O12" s="131">
        <f>G12*25-P12</f>
        <v>20</v>
      </c>
      <c r="P12" s="132">
        <f>SUM(H12:N12)</f>
        <v>30</v>
      </c>
      <c r="Q12" s="83">
        <f>SUM(H12:O12)</f>
        <v>50</v>
      </c>
      <c r="R12" s="84">
        <f>G12</f>
        <v>2</v>
      </c>
      <c r="S12" s="98"/>
      <c r="T12" s="71"/>
      <c r="U12" s="71">
        <v>15</v>
      </c>
      <c r="V12" s="71"/>
      <c r="W12" s="71"/>
      <c r="X12" s="71"/>
      <c r="Y12" s="71"/>
      <c r="Z12" s="131">
        <f>R12*25-AA12</f>
        <v>35</v>
      </c>
      <c r="AA12" s="132">
        <f>SUM(S12:Y12)</f>
        <v>15</v>
      </c>
      <c r="AB12" s="83">
        <f>SUM(S12:Z12)</f>
        <v>50</v>
      </c>
    </row>
    <row r="13" spans="1:28" s="67" customFormat="1" ht="28.8" customHeight="1" x14ac:dyDescent="0.3">
      <c r="A13" s="184"/>
      <c r="B13" s="181"/>
      <c r="C13" s="119" t="s">
        <v>173</v>
      </c>
      <c r="D13" s="57" t="s">
        <v>17</v>
      </c>
      <c r="E13" s="119" t="s">
        <v>20</v>
      </c>
      <c r="F13" s="191"/>
      <c r="G13" s="99">
        <v>2</v>
      </c>
      <c r="H13" s="128">
        <v>30</v>
      </c>
      <c r="I13" s="126"/>
      <c r="J13" s="126"/>
      <c r="K13" s="126"/>
      <c r="L13" s="126"/>
      <c r="M13" s="126"/>
      <c r="N13" s="126"/>
      <c r="O13" s="127">
        <f t="shared" ref="O13" si="13">G13*25-P13</f>
        <v>20</v>
      </c>
      <c r="P13" s="129">
        <f t="shared" ref="P13" si="14">SUM(H13:N13)</f>
        <v>30</v>
      </c>
      <c r="Q13" s="130">
        <f t="shared" ref="Q13" si="15">SUM(H13:O13)</f>
        <v>50</v>
      </c>
      <c r="R13" s="99">
        <v>2</v>
      </c>
      <c r="S13" s="128">
        <v>10</v>
      </c>
      <c r="T13" s="126"/>
      <c r="U13" s="126"/>
      <c r="V13" s="126"/>
      <c r="W13" s="126"/>
      <c r="X13" s="126"/>
      <c r="Y13" s="126"/>
      <c r="Z13" s="127">
        <f t="shared" ref="Z13" si="16">R13*25-AA13</f>
        <v>40</v>
      </c>
      <c r="AA13" s="129">
        <f t="shared" ref="AA13" si="17">SUM(S13:Y13)</f>
        <v>10</v>
      </c>
      <c r="AB13" s="130">
        <f t="shared" ref="AB13" si="18">Z13+AA13</f>
        <v>50</v>
      </c>
    </row>
    <row r="14" spans="1:28" ht="32.4" customHeight="1" thickBot="1" x14ac:dyDescent="0.35">
      <c r="A14" s="185"/>
      <c r="B14" s="182"/>
      <c r="C14" s="120" t="s">
        <v>167</v>
      </c>
      <c r="D14" s="6" t="s">
        <v>18</v>
      </c>
      <c r="E14" s="6" t="s">
        <v>16</v>
      </c>
      <c r="F14" s="191"/>
      <c r="G14" s="53">
        <v>3</v>
      </c>
      <c r="H14" s="5"/>
      <c r="I14" s="6"/>
      <c r="J14" s="6">
        <v>30</v>
      </c>
      <c r="K14" s="6"/>
      <c r="L14" s="6"/>
      <c r="M14" s="6"/>
      <c r="N14" s="6"/>
      <c r="O14" s="7">
        <f>G14*25-P14</f>
        <v>45</v>
      </c>
      <c r="P14" s="65">
        <f>SUM(H14:N14)</f>
        <v>30</v>
      </c>
      <c r="Q14" s="61">
        <f>SUM(H14:O14)</f>
        <v>75</v>
      </c>
      <c r="R14" s="53">
        <f>G14</f>
        <v>3</v>
      </c>
      <c r="S14" s="5"/>
      <c r="T14" s="6"/>
      <c r="U14" s="6">
        <v>15</v>
      </c>
      <c r="V14" s="6"/>
      <c r="W14" s="6"/>
      <c r="X14" s="6"/>
      <c r="Y14" s="6"/>
      <c r="Z14" s="7">
        <f>R14*25-AA14</f>
        <v>60</v>
      </c>
      <c r="AA14" s="65">
        <f>SUM(S14:Y14)</f>
        <v>15</v>
      </c>
      <c r="AB14" s="61">
        <f>SUM(S14:Z14)</f>
        <v>75</v>
      </c>
    </row>
    <row r="15" spans="1:28" s="67" customFormat="1" ht="36.6" customHeight="1" x14ac:dyDescent="0.3">
      <c r="A15" s="183" t="s">
        <v>169</v>
      </c>
      <c r="B15" s="180" t="s">
        <v>190</v>
      </c>
      <c r="C15" s="118" t="s">
        <v>174</v>
      </c>
      <c r="D15" s="9" t="s">
        <v>17</v>
      </c>
      <c r="E15" s="118" t="s">
        <v>20</v>
      </c>
      <c r="F15" s="191"/>
      <c r="G15" s="52">
        <v>2</v>
      </c>
      <c r="H15" s="8">
        <v>15</v>
      </c>
      <c r="I15" s="9"/>
      <c r="J15" s="9"/>
      <c r="K15" s="9"/>
      <c r="L15" s="9"/>
      <c r="M15" s="9"/>
      <c r="N15" s="9"/>
      <c r="O15" s="10">
        <f t="shared" ref="O15" si="19">G15*25-P15</f>
        <v>35</v>
      </c>
      <c r="P15" s="63">
        <f t="shared" ref="P15" si="20">SUM(H15:N15)</f>
        <v>15</v>
      </c>
      <c r="Q15" s="59">
        <f t="shared" ref="Q15" si="21">SUM(H15:O15)</f>
        <v>50</v>
      </c>
      <c r="R15" s="52">
        <v>2</v>
      </c>
      <c r="S15" s="8">
        <v>10</v>
      </c>
      <c r="T15" s="9"/>
      <c r="U15" s="9"/>
      <c r="V15" s="9"/>
      <c r="W15" s="9"/>
      <c r="X15" s="9"/>
      <c r="Y15" s="9"/>
      <c r="Z15" s="10">
        <f t="shared" ref="Z15" si="22">R15*25-AA15</f>
        <v>40</v>
      </c>
      <c r="AA15" s="63">
        <f t="shared" ref="AA15" si="23">SUM(S15:Y15)</f>
        <v>10</v>
      </c>
      <c r="AB15" s="59">
        <f t="shared" ref="AB15" si="24">Z15+AA15</f>
        <v>50</v>
      </c>
    </row>
    <row r="16" spans="1:28" ht="43.2" customHeight="1" thickBot="1" x14ac:dyDescent="0.35">
      <c r="A16" s="185"/>
      <c r="B16" s="182"/>
      <c r="C16" s="164" t="s">
        <v>168</v>
      </c>
      <c r="D16" s="96" t="s">
        <v>18</v>
      </c>
      <c r="E16" s="96" t="s">
        <v>16</v>
      </c>
      <c r="F16" s="192"/>
      <c r="G16" s="167">
        <v>3</v>
      </c>
      <c r="H16" s="100"/>
      <c r="I16" s="96"/>
      <c r="J16" s="96">
        <v>30</v>
      </c>
      <c r="K16" s="96"/>
      <c r="L16" s="96"/>
      <c r="M16" s="96"/>
      <c r="N16" s="96"/>
      <c r="O16" s="97">
        <f>G16*25-P16</f>
        <v>45</v>
      </c>
      <c r="P16" s="101">
        <f>SUM(H16:N16)</f>
        <v>30</v>
      </c>
      <c r="Q16" s="102">
        <f>SUM(H16:O16)</f>
        <v>75</v>
      </c>
      <c r="R16" s="103">
        <f>G16</f>
        <v>3</v>
      </c>
      <c r="S16" s="100"/>
      <c r="T16" s="96"/>
      <c r="U16" s="96">
        <v>15</v>
      </c>
      <c r="V16" s="96"/>
      <c r="W16" s="96"/>
      <c r="X16" s="96"/>
      <c r="Y16" s="96"/>
      <c r="Z16" s="97">
        <f>R16*25-AA16</f>
        <v>60</v>
      </c>
      <c r="AA16" s="101">
        <f>SUM(S16:Y16)</f>
        <v>15</v>
      </c>
      <c r="AB16" s="102">
        <f>SUM(S16:Z16)</f>
        <v>75</v>
      </c>
    </row>
    <row r="17" spans="1:28" ht="20.100000000000001" customHeight="1" thickBot="1" x14ac:dyDescent="0.35">
      <c r="A17" s="186" t="s">
        <v>21</v>
      </c>
      <c r="B17" s="187"/>
      <c r="C17" s="187"/>
      <c r="D17" s="187"/>
      <c r="E17" s="187"/>
      <c r="F17" s="171" t="s">
        <v>21</v>
      </c>
      <c r="G17" s="58">
        <f t="shared" ref="G17:AB17" si="25">SUM(G18:G29)</f>
        <v>24</v>
      </c>
      <c r="H17" s="58">
        <f t="shared" si="25"/>
        <v>95</v>
      </c>
      <c r="I17" s="58">
        <f t="shared" si="25"/>
        <v>0</v>
      </c>
      <c r="J17" s="58">
        <f t="shared" si="25"/>
        <v>190</v>
      </c>
      <c r="K17" s="58">
        <f t="shared" si="25"/>
        <v>0</v>
      </c>
      <c r="L17" s="58">
        <f t="shared" si="25"/>
        <v>30</v>
      </c>
      <c r="M17" s="58">
        <f t="shared" si="25"/>
        <v>0</v>
      </c>
      <c r="N17" s="58">
        <f t="shared" si="25"/>
        <v>0</v>
      </c>
      <c r="O17" s="58">
        <f t="shared" si="25"/>
        <v>285</v>
      </c>
      <c r="P17" s="58">
        <f t="shared" si="25"/>
        <v>315</v>
      </c>
      <c r="Q17" s="58">
        <f t="shared" si="25"/>
        <v>600</v>
      </c>
      <c r="R17" s="58">
        <f t="shared" si="25"/>
        <v>24</v>
      </c>
      <c r="S17" s="58">
        <f t="shared" si="25"/>
        <v>50</v>
      </c>
      <c r="T17" s="58">
        <f t="shared" si="25"/>
        <v>0</v>
      </c>
      <c r="U17" s="58">
        <f t="shared" si="25"/>
        <v>100</v>
      </c>
      <c r="V17" s="58">
        <f t="shared" si="25"/>
        <v>0</v>
      </c>
      <c r="W17" s="58">
        <f t="shared" si="25"/>
        <v>15</v>
      </c>
      <c r="X17" s="58">
        <f t="shared" si="25"/>
        <v>0</v>
      </c>
      <c r="Y17" s="58">
        <f t="shared" si="25"/>
        <v>0</v>
      </c>
      <c r="Z17" s="58">
        <f t="shared" si="25"/>
        <v>435</v>
      </c>
      <c r="AA17" s="58">
        <f t="shared" si="25"/>
        <v>165</v>
      </c>
      <c r="AB17" s="58">
        <f t="shared" si="25"/>
        <v>600</v>
      </c>
    </row>
    <row r="18" spans="1:28" s="67" customFormat="1" ht="42" customHeight="1" thickBot="1" x14ac:dyDescent="0.35">
      <c r="A18" s="137" t="s">
        <v>191</v>
      </c>
      <c r="B18" s="163" t="s">
        <v>192</v>
      </c>
      <c r="C18" s="138" t="s">
        <v>176</v>
      </c>
      <c r="D18" s="138" t="s">
        <v>18</v>
      </c>
      <c r="E18" s="138" t="s">
        <v>16</v>
      </c>
      <c r="F18" s="172"/>
      <c r="G18" s="4">
        <v>2</v>
      </c>
      <c r="H18" s="139"/>
      <c r="I18" s="138"/>
      <c r="J18" s="138">
        <v>30</v>
      </c>
      <c r="K18" s="138"/>
      <c r="L18" s="138"/>
      <c r="M18" s="138"/>
      <c r="N18" s="138"/>
      <c r="O18" s="140">
        <f>G18*25-P18</f>
        <v>20</v>
      </c>
      <c r="P18" s="4">
        <f t="shared" ref="P18" si="26">SUM(H18:N18)</f>
        <v>30</v>
      </c>
      <c r="Q18" s="141">
        <f t="shared" ref="Q18" si="27">SUM(H18:O18)</f>
        <v>50</v>
      </c>
      <c r="R18" s="125">
        <v>2</v>
      </c>
      <c r="S18" s="140"/>
      <c r="T18" s="138"/>
      <c r="U18" s="138">
        <v>30</v>
      </c>
      <c r="V18" s="138"/>
      <c r="W18" s="138"/>
      <c r="X18" s="138"/>
      <c r="Y18" s="138"/>
      <c r="Z18" s="140">
        <f t="shared" ref="Z18" si="28">R18*25-AA18</f>
        <v>20</v>
      </c>
      <c r="AA18" s="4">
        <f t="shared" ref="AA18" si="29">SUM(S18:Y18)</f>
        <v>30</v>
      </c>
      <c r="AB18" s="141">
        <f t="shared" ref="AB18" si="30">Z18+AA18</f>
        <v>50</v>
      </c>
    </row>
    <row r="19" spans="1:28" s="29" customFormat="1" ht="30" customHeight="1" x14ac:dyDescent="0.3">
      <c r="A19" s="183" t="s">
        <v>193</v>
      </c>
      <c r="B19" s="180" t="s">
        <v>194</v>
      </c>
      <c r="C19" s="118" t="s">
        <v>146</v>
      </c>
      <c r="D19" s="118" t="s">
        <v>17</v>
      </c>
      <c r="E19" s="118" t="s">
        <v>20</v>
      </c>
      <c r="F19" s="172"/>
      <c r="G19" s="52">
        <v>2</v>
      </c>
      <c r="H19" s="8">
        <v>15</v>
      </c>
      <c r="I19" s="9"/>
      <c r="J19" s="9"/>
      <c r="K19" s="9"/>
      <c r="L19" s="9"/>
      <c r="M19" s="9"/>
      <c r="N19" s="9"/>
      <c r="O19" s="93">
        <f>G19*25-P19</f>
        <v>35</v>
      </c>
      <c r="P19" s="78">
        <f>SUM(H19:N19)</f>
        <v>15</v>
      </c>
      <c r="Q19" s="87">
        <f>SUM(H19:O19)</f>
        <v>50</v>
      </c>
      <c r="R19" s="86">
        <f>G19</f>
        <v>2</v>
      </c>
      <c r="S19" s="91">
        <v>10</v>
      </c>
      <c r="T19" s="9"/>
      <c r="U19" s="9"/>
      <c r="V19" s="9"/>
      <c r="W19" s="9"/>
      <c r="X19" s="9"/>
      <c r="Y19" s="9"/>
      <c r="Z19" s="93">
        <f>R19*25-AA19</f>
        <v>40</v>
      </c>
      <c r="AA19" s="78">
        <f>SUM(S19:Y19)</f>
        <v>10</v>
      </c>
      <c r="AB19" s="59">
        <f>SUM(S19:Z19)</f>
        <v>50</v>
      </c>
    </row>
    <row r="20" spans="1:28" ht="30" customHeight="1" x14ac:dyDescent="0.3">
      <c r="A20" s="184"/>
      <c r="B20" s="181"/>
      <c r="C20" s="106" t="s">
        <v>147</v>
      </c>
      <c r="D20" s="106" t="s">
        <v>18</v>
      </c>
      <c r="E20" s="106" t="s">
        <v>16</v>
      </c>
      <c r="F20" s="172"/>
      <c r="G20" s="85">
        <v>2</v>
      </c>
      <c r="H20" s="108"/>
      <c r="I20" s="109"/>
      <c r="J20" s="109">
        <v>30</v>
      </c>
      <c r="K20" s="109"/>
      <c r="L20" s="109"/>
      <c r="M20" s="109"/>
      <c r="N20" s="109"/>
      <c r="O20" s="110">
        <f>G20*25-P20</f>
        <v>20</v>
      </c>
      <c r="P20" s="111">
        <f>SUM(H20:N20)</f>
        <v>30</v>
      </c>
      <c r="Q20" s="112">
        <f>SUM(H20:O20)</f>
        <v>50</v>
      </c>
      <c r="R20" s="113">
        <f>G20</f>
        <v>2</v>
      </c>
      <c r="S20" s="114"/>
      <c r="T20" s="109"/>
      <c r="U20" s="109">
        <v>15</v>
      </c>
      <c r="V20" s="109"/>
      <c r="W20" s="109"/>
      <c r="X20" s="109"/>
      <c r="Y20" s="109"/>
      <c r="Z20" s="110">
        <f>R20*25-AA20</f>
        <v>35</v>
      </c>
      <c r="AA20" s="111">
        <f>SUM(S20:Y20)</f>
        <v>15</v>
      </c>
      <c r="AB20" s="115">
        <f>SUM(S20:Z20)</f>
        <v>50</v>
      </c>
    </row>
    <row r="21" spans="1:28" s="29" customFormat="1" ht="30" customHeight="1" x14ac:dyDescent="0.3">
      <c r="A21" s="184"/>
      <c r="B21" s="181"/>
      <c r="C21" s="135" t="s">
        <v>149</v>
      </c>
      <c r="D21" s="135" t="s">
        <v>17</v>
      </c>
      <c r="E21" s="119" t="s">
        <v>20</v>
      </c>
      <c r="F21" s="172"/>
      <c r="G21" s="62">
        <v>2</v>
      </c>
      <c r="H21" s="165">
        <v>15</v>
      </c>
      <c r="I21" s="57"/>
      <c r="J21" s="57"/>
      <c r="K21" s="57"/>
      <c r="L21" s="57"/>
      <c r="M21" s="57"/>
      <c r="N21" s="57"/>
      <c r="O21" s="70">
        <f>G21*25-P21</f>
        <v>35</v>
      </c>
      <c r="P21" s="79">
        <f>SUM(H21:N21)</f>
        <v>15</v>
      </c>
      <c r="Q21" s="88">
        <f>SUM(H21:O21)</f>
        <v>50</v>
      </c>
      <c r="R21" s="76">
        <f>G21</f>
        <v>2</v>
      </c>
      <c r="S21" s="74">
        <v>10</v>
      </c>
      <c r="T21" s="57"/>
      <c r="U21" s="57"/>
      <c r="V21" s="57"/>
      <c r="W21" s="57"/>
      <c r="X21" s="57"/>
      <c r="Y21" s="57"/>
      <c r="Z21" s="70">
        <f>R21*25-AA21</f>
        <v>40</v>
      </c>
      <c r="AA21" s="79">
        <f>SUM(S21:Y21)</f>
        <v>10</v>
      </c>
      <c r="AB21" s="60">
        <f>SUM(S21:Z21)</f>
        <v>50</v>
      </c>
    </row>
    <row r="22" spans="1:28" ht="30" customHeight="1" x14ac:dyDescent="0.3">
      <c r="A22" s="184"/>
      <c r="B22" s="181"/>
      <c r="C22" s="119" t="s">
        <v>150</v>
      </c>
      <c r="D22" s="51" t="s">
        <v>18</v>
      </c>
      <c r="E22" s="119" t="s">
        <v>16</v>
      </c>
      <c r="F22" s="172"/>
      <c r="G22" s="62">
        <v>2</v>
      </c>
      <c r="H22" s="11"/>
      <c r="I22" s="57"/>
      <c r="J22" s="57">
        <v>30</v>
      </c>
      <c r="K22" s="57"/>
      <c r="L22" s="57"/>
      <c r="M22" s="57"/>
      <c r="N22" s="57"/>
      <c r="O22" s="70">
        <f>G22*25-P22</f>
        <v>20</v>
      </c>
      <c r="P22" s="79">
        <f>SUM(H22:N22)</f>
        <v>30</v>
      </c>
      <c r="Q22" s="88">
        <f>SUM(H22:O22)</f>
        <v>50</v>
      </c>
      <c r="R22" s="76">
        <f t="shared" ref="R22:R23" si="31">G22</f>
        <v>2</v>
      </c>
      <c r="S22" s="74"/>
      <c r="T22" s="57"/>
      <c r="U22" s="119">
        <v>10</v>
      </c>
      <c r="V22" s="57"/>
      <c r="W22" s="57"/>
      <c r="X22" s="57"/>
      <c r="Y22" s="57"/>
      <c r="Z22" s="70">
        <f>R22*25-AA22</f>
        <v>40</v>
      </c>
      <c r="AA22" s="79">
        <f>SUM(S22:Y22)</f>
        <v>10</v>
      </c>
      <c r="AB22" s="60">
        <f>SUM(S22:Z22)</f>
        <v>50</v>
      </c>
    </row>
    <row r="23" spans="1:28" s="67" customFormat="1" ht="30" customHeight="1" thickBot="1" x14ac:dyDescent="0.35">
      <c r="A23" s="185"/>
      <c r="B23" s="182"/>
      <c r="C23" s="120" t="s">
        <v>163</v>
      </c>
      <c r="D23" s="6" t="s">
        <v>17</v>
      </c>
      <c r="E23" s="6" t="s">
        <v>16</v>
      </c>
      <c r="F23" s="172"/>
      <c r="G23" s="92">
        <v>1</v>
      </c>
      <c r="H23" s="5">
        <v>20</v>
      </c>
      <c r="I23" s="6"/>
      <c r="J23" s="6"/>
      <c r="K23" s="6"/>
      <c r="L23" s="6"/>
      <c r="M23" s="6"/>
      <c r="N23" s="6"/>
      <c r="O23" s="73">
        <f t="shared" ref="O23" si="32">G23*25-P23</f>
        <v>5</v>
      </c>
      <c r="P23" s="80">
        <f t="shared" ref="P23" si="33">SUM(H23:N23)</f>
        <v>20</v>
      </c>
      <c r="Q23" s="89">
        <f t="shared" ref="Q23" si="34">SUM(H23:O23)</f>
        <v>25</v>
      </c>
      <c r="R23" s="76">
        <f t="shared" si="31"/>
        <v>1</v>
      </c>
      <c r="S23" s="75">
        <v>10</v>
      </c>
      <c r="T23" s="6"/>
      <c r="U23" s="6"/>
      <c r="V23" s="6"/>
      <c r="W23" s="6"/>
      <c r="X23" s="6"/>
      <c r="Y23" s="6"/>
      <c r="Z23" s="73">
        <f t="shared" ref="Z23" si="35">R23*25-AA23</f>
        <v>15</v>
      </c>
      <c r="AA23" s="80">
        <f t="shared" ref="AA23" si="36">SUM(S23:Y23)</f>
        <v>10</v>
      </c>
      <c r="AB23" s="61">
        <f>Z23+AA23</f>
        <v>25</v>
      </c>
    </row>
    <row r="24" spans="1:28" s="67" customFormat="1" ht="30" customHeight="1" x14ac:dyDescent="0.3">
      <c r="A24" s="183" t="s">
        <v>195</v>
      </c>
      <c r="B24" s="180" t="s">
        <v>196</v>
      </c>
      <c r="C24" s="122" t="s">
        <v>175</v>
      </c>
      <c r="D24" s="122" t="s">
        <v>17</v>
      </c>
      <c r="E24" s="122" t="s">
        <v>20</v>
      </c>
      <c r="F24" s="172"/>
      <c r="G24" s="84">
        <v>2</v>
      </c>
      <c r="H24" s="98">
        <v>15</v>
      </c>
      <c r="I24" s="71"/>
      <c r="J24" s="71"/>
      <c r="K24" s="71"/>
      <c r="L24" s="71"/>
      <c r="M24" s="71"/>
      <c r="N24" s="71"/>
      <c r="O24" s="72">
        <f t="shared" ref="O24" si="37">G24*25-P24</f>
        <v>35</v>
      </c>
      <c r="P24" s="82">
        <f t="shared" ref="P24" si="38">SUM(H24:N24)</f>
        <v>15</v>
      </c>
      <c r="Q24" s="107">
        <f t="shared" ref="Q24" si="39">SUM(H24:O24)</f>
        <v>50</v>
      </c>
      <c r="R24" s="81">
        <v>2</v>
      </c>
      <c r="S24" s="14">
        <v>10</v>
      </c>
      <c r="T24" s="71"/>
      <c r="U24" s="71"/>
      <c r="V24" s="71"/>
      <c r="W24" s="71"/>
      <c r="X24" s="71"/>
      <c r="Y24" s="71"/>
      <c r="Z24" s="72">
        <f t="shared" ref="Z24" si="40">R24*25-AA24</f>
        <v>40</v>
      </c>
      <c r="AA24" s="82">
        <f t="shared" ref="AA24" si="41">SUM(S24:Y24)</f>
        <v>10</v>
      </c>
      <c r="AB24" s="83">
        <f t="shared" ref="AB24" si="42">Z24+AA24</f>
        <v>50</v>
      </c>
    </row>
    <row r="25" spans="1:28" ht="30" customHeight="1" x14ac:dyDescent="0.3">
      <c r="A25" s="184"/>
      <c r="B25" s="181"/>
      <c r="C25" s="116" t="s">
        <v>148</v>
      </c>
      <c r="D25" s="116" t="s">
        <v>18</v>
      </c>
      <c r="E25" s="122" t="s">
        <v>16</v>
      </c>
      <c r="F25" s="172"/>
      <c r="G25" s="84">
        <v>2</v>
      </c>
      <c r="H25" s="98"/>
      <c r="I25" s="71"/>
      <c r="J25" s="71">
        <v>30</v>
      </c>
      <c r="K25" s="71"/>
      <c r="L25" s="71"/>
      <c r="M25" s="71"/>
      <c r="N25" s="71"/>
      <c r="O25" s="72">
        <f>G25*25-P25</f>
        <v>20</v>
      </c>
      <c r="P25" s="82">
        <f>SUM(H25:N25)</f>
        <v>30</v>
      </c>
      <c r="Q25" s="107">
        <f>SUM(H25:O25)</f>
        <v>50</v>
      </c>
      <c r="R25" s="81">
        <f>G25</f>
        <v>2</v>
      </c>
      <c r="S25" s="14"/>
      <c r="T25" s="71"/>
      <c r="U25" s="71">
        <v>15</v>
      </c>
      <c r="V25" s="71"/>
      <c r="W25" s="71"/>
      <c r="X25" s="71"/>
      <c r="Y25" s="71"/>
      <c r="Z25" s="72">
        <f>R25*25-AA25</f>
        <v>35</v>
      </c>
      <c r="AA25" s="82">
        <f>SUM(S25:Y25)</f>
        <v>15</v>
      </c>
      <c r="AB25" s="83">
        <f>SUM(S25:Z25)</f>
        <v>50</v>
      </c>
    </row>
    <row r="26" spans="1:28" s="67" customFormat="1" ht="30" customHeight="1" thickBot="1" x14ac:dyDescent="0.35">
      <c r="A26" s="185"/>
      <c r="B26" s="182"/>
      <c r="C26" s="164" t="s">
        <v>162</v>
      </c>
      <c r="D26" s="121" t="s">
        <v>15</v>
      </c>
      <c r="E26" s="121" t="s">
        <v>16</v>
      </c>
      <c r="F26" s="172"/>
      <c r="G26" s="92">
        <v>2</v>
      </c>
      <c r="H26" s="90"/>
      <c r="I26" s="55"/>
      <c r="J26" s="55"/>
      <c r="K26" s="55"/>
      <c r="L26" s="55">
        <v>30</v>
      </c>
      <c r="M26" s="55"/>
      <c r="N26" s="55"/>
      <c r="O26" s="94">
        <f t="shared" ref="O26:O29" si="43">G26*25-P26</f>
        <v>20</v>
      </c>
      <c r="P26" s="80">
        <f t="shared" ref="P26:P29" si="44">SUM(H26:N26)</f>
        <v>30</v>
      </c>
      <c r="Q26" s="89">
        <f t="shared" ref="Q26:Q29" si="45">SUM(H26:O26)</f>
        <v>50</v>
      </c>
      <c r="R26" s="77">
        <f>G26</f>
        <v>2</v>
      </c>
      <c r="S26" s="95"/>
      <c r="T26" s="55"/>
      <c r="U26" s="55"/>
      <c r="V26" s="55"/>
      <c r="W26" s="55">
        <v>15</v>
      </c>
      <c r="X26" s="55"/>
      <c r="Y26" s="55"/>
      <c r="Z26" s="94">
        <f t="shared" ref="Z26:Z29" si="46">R26*25-AA26</f>
        <v>35</v>
      </c>
      <c r="AA26" s="80">
        <f t="shared" ref="AA26:AA29" si="47">SUM(S26:Y26)</f>
        <v>15</v>
      </c>
      <c r="AB26" s="61">
        <f>SUM(S26:Z26)</f>
        <v>50</v>
      </c>
    </row>
    <row r="27" spans="1:28" s="49" customFormat="1" ht="30" customHeight="1" x14ac:dyDescent="0.3">
      <c r="A27" s="183" t="s">
        <v>197</v>
      </c>
      <c r="B27" s="180" t="s">
        <v>198</v>
      </c>
      <c r="C27" s="119" t="s">
        <v>151</v>
      </c>
      <c r="D27" s="54" t="s">
        <v>17</v>
      </c>
      <c r="E27" s="54" t="s">
        <v>20</v>
      </c>
      <c r="F27" s="172"/>
      <c r="G27" s="62">
        <v>2</v>
      </c>
      <c r="H27" s="11">
        <v>30</v>
      </c>
      <c r="I27" s="57"/>
      <c r="J27" s="57"/>
      <c r="K27" s="57"/>
      <c r="L27" s="57"/>
      <c r="M27" s="57"/>
      <c r="N27" s="57"/>
      <c r="O27" s="70">
        <f>G27*25-P27</f>
        <v>20</v>
      </c>
      <c r="P27" s="79">
        <f>SUM(H27:N27)</f>
        <v>30</v>
      </c>
      <c r="Q27" s="88">
        <f>SUM(H27:O27)</f>
        <v>50</v>
      </c>
      <c r="R27" s="76">
        <f>G27</f>
        <v>2</v>
      </c>
      <c r="S27" s="74">
        <v>10</v>
      </c>
      <c r="T27" s="57"/>
      <c r="U27" s="57"/>
      <c r="V27" s="57"/>
      <c r="W27" s="57"/>
      <c r="X27" s="57"/>
      <c r="Y27" s="57"/>
      <c r="Z27" s="70">
        <f>R27*25-AA27</f>
        <v>40</v>
      </c>
      <c r="AA27" s="79">
        <f>SUM(S27:Y27)</f>
        <v>10</v>
      </c>
      <c r="AB27" s="60">
        <f>SUM(S27:Z27)</f>
        <v>50</v>
      </c>
    </row>
    <row r="28" spans="1:28" s="49" customFormat="1" ht="30" customHeight="1" thickBot="1" x14ac:dyDescent="0.35">
      <c r="A28" s="184"/>
      <c r="B28" s="181"/>
      <c r="C28" s="106" t="s">
        <v>152</v>
      </c>
      <c r="D28" s="106" t="s">
        <v>18</v>
      </c>
      <c r="E28" s="106" t="s">
        <v>16</v>
      </c>
      <c r="F28" s="172"/>
      <c r="G28" s="85">
        <v>3</v>
      </c>
      <c r="H28" s="108"/>
      <c r="I28" s="109"/>
      <c r="J28" s="109">
        <v>40</v>
      </c>
      <c r="K28" s="109"/>
      <c r="L28" s="109"/>
      <c r="M28" s="109"/>
      <c r="N28" s="109"/>
      <c r="O28" s="110">
        <f>G28*25-P28</f>
        <v>35</v>
      </c>
      <c r="P28" s="111">
        <f>SUM(H28:N28)</f>
        <v>40</v>
      </c>
      <c r="Q28" s="112">
        <f>SUM(H28:O28)</f>
        <v>75</v>
      </c>
      <c r="R28" s="113">
        <f>G28</f>
        <v>3</v>
      </c>
      <c r="S28" s="114"/>
      <c r="T28" s="109"/>
      <c r="U28" s="109">
        <v>15</v>
      </c>
      <c r="V28" s="109"/>
      <c r="W28" s="109"/>
      <c r="X28" s="109"/>
      <c r="Y28" s="109"/>
      <c r="Z28" s="110">
        <f>R28*25-AA28</f>
        <v>60</v>
      </c>
      <c r="AA28" s="111">
        <f>SUM(S28:Y28)</f>
        <v>15</v>
      </c>
      <c r="AB28" s="115">
        <f>SUM(S28:Z28)</f>
        <v>75</v>
      </c>
    </row>
    <row r="29" spans="1:28" s="67" customFormat="1" ht="35.4" customHeight="1" thickBot="1" x14ac:dyDescent="0.35">
      <c r="A29" s="142" t="s">
        <v>199</v>
      </c>
      <c r="B29" s="143" t="s">
        <v>200</v>
      </c>
      <c r="C29" s="138" t="s">
        <v>177</v>
      </c>
      <c r="D29" s="138" t="s">
        <v>18</v>
      </c>
      <c r="E29" s="138" t="s">
        <v>16</v>
      </c>
      <c r="F29" s="173"/>
      <c r="G29" s="38">
        <v>2</v>
      </c>
      <c r="H29" s="142"/>
      <c r="I29" s="138"/>
      <c r="J29" s="138">
        <v>30</v>
      </c>
      <c r="K29" s="138"/>
      <c r="L29" s="138"/>
      <c r="M29" s="138"/>
      <c r="N29" s="138"/>
      <c r="O29" s="144">
        <f t="shared" si="43"/>
        <v>20</v>
      </c>
      <c r="P29" s="145">
        <f t="shared" si="44"/>
        <v>30</v>
      </c>
      <c r="Q29" s="146">
        <f t="shared" si="45"/>
        <v>50</v>
      </c>
      <c r="R29" s="125">
        <v>2</v>
      </c>
      <c r="S29" s="147"/>
      <c r="T29" s="138"/>
      <c r="U29" s="138">
        <v>15</v>
      </c>
      <c r="V29" s="138"/>
      <c r="W29" s="138"/>
      <c r="X29" s="138"/>
      <c r="Y29" s="138"/>
      <c r="Z29" s="144">
        <f t="shared" si="46"/>
        <v>35</v>
      </c>
      <c r="AA29" s="145">
        <f t="shared" si="47"/>
        <v>15</v>
      </c>
      <c r="AB29" s="148">
        <f>Z29+AA29</f>
        <v>50</v>
      </c>
    </row>
    <row r="30" spans="1:28" ht="22.35" customHeight="1" thickBot="1" x14ac:dyDescent="0.35">
      <c r="A30" s="175" t="s">
        <v>23</v>
      </c>
      <c r="B30" s="176"/>
      <c r="C30" s="176"/>
      <c r="D30" s="176"/>
      <c r="E30" s="176"/>
      <c r="F30" s="168" t="s">
        <v>23</v>
      </c>
      <c r="G30" s="133">
        <f t="shared" ref="G30:AB30" si="48">SUM(G31:G40)</f>
        <v>19</v>
      </c>
      <c r="H30" s="133">
        <f t="shared" si="48"/>
        <v>90</v>
      </c>
      <c r="I30" s="133">
        <f t="shared" si="48"/>
        <v>0</v>
      </c>
      <c r="J30" s="133">
        <f t="shared" si="48"/>
        <v>30</v>
      </c>
      <c r="K30" s="133">
        <f t="shared" si="48"/>
        <v>120</v>
      </c>
      <c r="L30" s="133">
        <f t="shared" si="48"/>
        <v>0</v>
      </c>
      <c r="M30" s="133">
        <f t="shared" si="48"/>
        <v>0</v>
      </c>
      <c r="N30" s="133">
        <f t="shared" si="48"/>
        <v>0</v>
      </c>
      <c r="O30" s="133">
        <f t="shared" si="48"/>
        <v>235</v>
      </c>
      <c r="P30" s="133">
        <f t="shared" si="48"/>
        <v>240</v>
      </c>
      <c r="Q30" s="133">
        <f t="shared" si="48"/>
        <v>475</v>
      </c>
      <c r="R30" s="133">
        <f t="shared" si="48"/>
        <v>19</v>
      </c>
      <c r="S30" s="133">
        <f t="shared" si="48"/>
        <v>50</v>
      </c>
      <c r="T30" s="133">
        <f t="shared" si="48"/>
        <v>0</v>
      </c>
      <c r="U30" s="133">
        <f t="shared" si="48"/>
        <v>15</v>
      </c>
      <c r="V30" s="133">
        <f t="shared" si="48"/>
        <v>55</v>
      </c>
      <c r="W30" s="133">
        <f t="shared" si="48"/>
        <v>0</v>
      </c>
      <c r="X30" s="133">
        <f t="shared" si="48"/>
        <v>0</v>
      </c>
      <c r="Y30" s="133">
        <f t="shared" si="48"/>
        <v>0</v>
      </c>
      <c r="Z30" s="133">
        <f t="shared" si="48"/>
        <v>355</v>
      </c>
      <c r="AA30" s="133">
        <f t="shared" si="48"/>
        <v>120</v>
      </c>
      <c r="AB30" s="133">
        <f t="shared" si="48"/>
        <v>475</v>
      </c>
    </row>
    <row r="31" spans="1:28" s="67" customFormat="1" ht="36" customHeight="1" x14ac:dyDescent="0.3">
      <c r="A31" s="177" t="s">
        <v>201</v>
      </c>
      <c r="B31" s="180" t="s">
        <v>202</v>
      </c>
      <c r="C31" s="134" t="s">
        <v>164</v>
      </c>
      <c r="D31" s="118" t="s">
        <v>17</v>
      </c>
      <c r="E31" s="118" t="s">
        <v>20</v>
      </c>
      <c r="F31" s="169"/>
      <c r="G31" s="86">
        <v>2</v>
      </c>
      <c r="H31" s="91">
        <v>20</v>
      </c>
      <c r="I31" s="9"/>
      <c r="J31" s="9"/>
      <c r="K31" s="9"/>
      <c r="L31" s="9"/>
      <c r="M31" s="9"/>
      <c r="N31" s="9"/>
      <c r="O31" s="93">
        <f>G31*25-P31</f>
        <v>30</v>
      </c>
      <c r="P31" s="78">
        <f>SUM(H31:N31)</f>
        <v>20</v>
      </c>
      <c r="Q31" s="59">
        <f>SUM(H31:O31)</f>
        <v>50</v>
      </c>
      <c r="R31" s="52">
        <f>G31</f>
        <v>2</v>
      </c>
      <c r="S31" s="8">
        <v>10</v>
      </c>
      <c r="T31" s="9"/>
      <c r="U31" s="9"/>
      <c r="V31" s="9"/>
      <c r="W31" s="9"/>
      <c r="X31" s="9"/>
      <c r="Y31" s="9"/>
      <c r="Z31" s="10">
        <f>R31*25-AA31</f>
        <v>40</v>
      </c>
      <c r="AA31" s="63">
        <f>SUM(S31:Y31)</f>
        <v>10</v>
      </c>
      <c r="AB31" s="59">
        <f>SUM(S31:Z31)</f>
        <v>50</v>
      </c>
    </row>
    <row r="32" spans="1:28" s="67" customFormat="1" ht="35.4" customHeight="1" x14ac:dyDescent="0.3">
      <c r="A32" s="178"/>
      <c r="B32" s="181"/>
      <c r="C32" s="151" t="s">
        <v>165</v>
      </c>
      <c r="D32" s="106" t="s">
        <v>79</v>
      </c>
      <c r="E32" s="106" t="s">
        <v>16</v>
      </c>
      <c r="F32" s="169"/>
      <c r="G32" s="76">
        <v>2</v>
      </c>
      <c r="H32" s="74"/>
      <c r="I32" s="57"/>
      <c r="J32" s="57"/>
      <c r="K32" s="57">
        <v>30</v>
      </c>
      <c r="L32" s="57"/>
      <c r="M32" s="57"/>
      <c r="N32" s="57"/>
      <c r="O32" s="70">
        <f>G32*25-P32</f>
        <v>20</v>
      </c>
      <c r="P32" s="79">
        <f>SUM(H32:N32)</f>
        <v>30</v>
      </c>
      <c r="Q32" s="60">
        <f>SUM(H32:O32)</f>
        <v>50</v>
      </c>
      <c r="R32" s="62">
        <f>G32</f>
        <v>2</v>
      </c>
      <c r="S32" s="11"/>
      <c r="T32" s="57"/>
      <c r="U32" s="57"/>
      <c r="V32" s="57">
        <v>15</v>
      </c>
      <c r="W32" s="57"/>
      <c r="X32" s="57"/>
      <c r="Y32" s="57"/>
      <c r="Z32" s="12">
        <f>R32*25-AA32</f>
        <v>35</v>
      </c>
      <c r="AA32" s="64">
        <f>SUM(S32:Y32)</f>
        <v>15</v>
      </c>
      <c r="AB32" s="60">
        <f>SUM(S32:Z32)</f>
        <v>50</v>
      </c>
    </row>
    <row r="33" spans="1:28" s="67" customFormat="1" ht="36.6" customHeight="1" thickBot="1" x14ac:dyDescent="0.35">
      <c r="A33" s="179"/>
      <c r="B33" s="182"/>
      <c r="C33" s="95" t="s">
        <v>179</v>
      </c>
      <c r="D33" s="6" t="s">
        <v>79</v>
      </c>
      <c r="E33" s="120" t="s">
        <v>16</v>
      </c>
      <c r="F33" s="169"/>
      <c r="G33" s="15">
        <v>2</v>
      </c>
      <c r="H33" s="152"/>
      <c r="I33" s="124"/>
      <c r="J33" s="124"/>
      <c r="K33" s="124">
        <v>20</v>
      </c>
      <c r="L33" s="124"/>
      <c r="M33" s="124"/>
      <c r="N33" s="124"/>
      <c r="O33" s="153">
        <f>G33*25-P33</f>
        <v>30</v>
      </c>
      <c r="P33" s="154">
        <f>SUM(H33:N33)</f>
        <v>20</v>
      </c>
      <c r="Q33" s="102">
        <f>SUM(H33:O33)</f>
        <v>50</v>
      </c>
      <c r="R33" s="103">
        <v>2</v>
      </c>
      <c r="S33" s="100"/>
      <c r="T33" s="124"/>
      <c r="U33" s="124"/>
      <c r="V33" s="124">
        <v>10</v>
      </c>
      <c r="W33" s="124"/>
      <c r="X33" s="124"/>
      <c r="Y33" s="124"/>
      <c r="Z33" s="97">
        <f>R33*25-AA33</f>
        <v>40</v>
      </c>
      <c r="AA33" s="101">
        <f>SUM(S33:Y33)</f>
        <v>10</v>
      </c>
      <c r="AB33" s="102">
        <f t="shared" ref="AB33" si="49">Z33+AA33</f>
        <v>50</v>
      </c>
    </row>
    <row r="34" spans="1:28" s="29" customFormat="1" ht="36.6" customHeight="1" x14ac:dyDescent="0.3">
      <c r="A34" s="183" t="s">
        <v>203</v>
      </c>
      <c r="B34" s="180" t="s">
        <v>204</v>
      </c>
      <c r="C34" s="122" t="s">
        <v>156</v>
      </c>
      <c r="D34" s="122" t="s">
        <v>17</v>
      </c>
      <c r="E34" s="122" t="s">
        <v>16</v>
      </c>
      <c r="F34" s="169"/>
      <c r="G34" s="166">
        <v>2</v>
      </c>
      <c r="H34" s="14">
        <v>20</v>
      </c>
      <c r="I34" s="122"/>
      <c r="J34" s="122"/>
      <c r="K34" s="122"/>
      <c r="L34" s="122"/>
      <c r="M34" s="122"/>
      <c r="N34" s="122"/>
      <c r="O34" s="72">
        <f>G34*25-P34</f>
        <v>30</v>
      </c>
      <c r="P34" s="82">
        <f>SUM(H34:N34)</f>
        <v>20</v>
      </c>
      <c r="Q34" s="83">
        <f>SUM(H34:O34)</f>
        <v>50</v>
      </c>
      <c r="R34" s="84">
        <f>G34</f>
        <v>2</v>
      </c>
      <c r="S34" s="98">
        <v>10</v>
      </c>
      <c r="T34" s="122"/>
      <c r="U34" s="122"/>
      <c r="V34" s="122"/>
      <c r="W34" s="122"/>
      <c r="X34" s="122"/>
      <c r="Y34" s="122"/>
      <c r="Z34" s="131">
        <f>R34*25-AA34</f>
        <v>40</v>
      </c>
      <c r="AA34" s="132">
        <f>SUM(S34:Y34)</f>
        <v>10</v>
      </c>
      <c r="AB34" s="83">
        <f>SUM(S34:Z34)</f>
        <v>50</v>
      </c>
    </row>
    <row r="35" spans="1:28" s="30" customFormat="1" ht="36.6" customHeight="1" thickBot="1" x14ac:dyDescent="0.35">
      <c r="A35" s="184"/>
      <c r="B35" s="181"/>
      <c r="C35" s="106" t="s">
        <v>155</v>
      </c>
      <c r="D35" s="106" t="s">
        <v>79</v>
      </c>
      <c r="E35" s="106" t="s">
        <v>16</v>
      </c>
      <c r="F35" s="169"/>
      <c r="G35" s="113">
        <v>3</v>
      </c>
      <c r="H35" s="114"/>
      <c r="I35" s="106"/>
      <c r="J35" s="106"/>
      <c r="K35" s="106">
        <v>40</v>
      </c>
      <c r="L35" s="106"/>
      <c r="M35" s="106"/>
      <c r="N35" s="106"/>
      <c r="O35" s="110">
        <f>G35*25-P35</f>
        <v>35</v>
      </c>
      <c r="P35" s="111">
        <f>SUM(H35:N35)</f>
        <v>40</v>
      </c>
      <c r="Q35" s="115">
        <f>SUM(H35:O35)</f>
        <v>75</v>
      </c>
      <c r="R35" s="85">
        <f>G35</f>
        <v>3</v>
      </c>
      <c r="S35" s="108"/>
      <c r="T35" s="106"/>
      <c r="U35" s="106"/>
      <c r="V35" s="106">
        <v>15</v>
      </c>
      <c r="W35" s="106"/>
      <c r="X35" s="106"/>
      <c r="Y35" s="106"/>
      <c r="Z35" s="149">
        <f>R35*25-AA35</f>
        <v>60</v>
      </c>
      <c r="AA35" s="150">
        <f>SUM(S35:Y35)</f>
        <v>15</v>
      </c>
      <c r="AB35" s="115">
        <f>SUM(S35:Z35)</f>
        <v>75</v>
      </c>
    </row>
    <row r="36" spans="1:28" s="67" customFormat="1" ht="36.6" customHeight="1" x14ac:dyDescent="0.3">
      <c r="A36" s="183" t="s">
        <v>205</v>
      </c>
      <c r="B36" s="180" t="s">
        <v>206</v>
      </c>
      <c r="C36" s="155" t="s">
        <v>178</v>
      </c>
      <c r="D36" s="155" t="s">
        <v>17</v>
      </c>
      <c r="E36" s="118" t="s">
        <v>20</v>
      </c>
      <c r="F36" s="169"/>
      <c r="G36" s="86">
        <v>2</v>
      </c>
      <c r="H36" s="156">
        <v>15</v>
      </c>
      <c r="I36" s="123"/>
      <c r="J36" s="123"/>
      <c r="K36" s="123"/>
      <c r="L36" s="123"/>
      <c r="M36" s="123"/>
      <c r="N36" s="123"/>
      <c r="O36" s="157">
        <f t="shared" ref="O36:O40" si="50">G36*25-P36</f>
        <v>35</v>
      </c>
      <c r="P36" s="158">
        <f t="shared" ref="P36:P40" si="51">SUM(H36:N36)</f>
        <v>15</v>
      </c>
      <c r="Q36" s="159">
        <f t="shared" ref="Q36:Q40" si="52">SUM(H36:O36)</f>
        <v>50</v>
      </c>
      <c r="R36" s="136">
        <v>2</v>
      </c>
      <c r="S36" s="160">
        <v>10</v>
      </c>
      <c r="T36" s="123"/>
      <c r="U36" s="123"/>
      <c r="V36" s="123"/>
      <c r="W36" s="123"/>
      <c r="X36" s="123"/>
      <c r="Y36" s="123"/>
      <c r="Z36" s="161">
        <f t="shared" ref="Z36:Z40" si="53">R36*25-AA36</f>
        <v>40</v>
      </c>
      <c r="AA36" s="162">
        <f t="shared" ref="AA36:AA40" si="54">SUM(S36:Y36)</f>
        <v>10</v>
      </c>
      <c r="AB36" s="159">
        <f>Z36+AA36</f>
        <v>50</v>
      </c>
    </row>
    <row r="37" spans="1:28" s="67" customFormat="1" ht="36.6" customHeight="1" x14ac:dyDescent="0.3">
      <c r="A37" s="184"/>
      <c r="B37" s="181"/>
      <c r="C37" s="122" t="s">
        <v>180</v>
      </c>
      <c r="D37" s="122" t="s">
        <v>17</v>
      </c>
      <c r="E37" s="122" t="s">
        <v>16</v>
      </c>
      <c r="F37" s="169"/>
      <c r="G37" s="81">
        <v>1</v>
      </c>
      <c r="H37" s="11">
        <v>20</v>
      </c>
      <c r="I37" s="119"/>
      <c r="J37" s="119"/>
      <c r="K37" s="119"/>
      <c r="L37" s="119"/>
      <c r="M37" s="119"/>
      <c r="N37" s="119"/>
      <c r="O37" s="70">
        <f>G37*25-P37</f>
        <v>5</v>
      </c>
      <c r="P37" s="79">
        <f>SUM(H37:N37)</f>
        <v>20</v>
      </c>
      <c r="Q37" s="60">
        <f>SUM(H37:O37)</f>
        <v>25</v>
      </c>
      <c r="R37" s="62">
        <v>1</v>
      </c>
      <c r="S37" s="11">
        <v>10</v>
      </c>
      <c r="T37" s="119"/>
      <c r="U37" s="119"/>
      <c r="V37" s="119"/>
      <c r="W37" s="119"/>
      <c r="X37" s="119"/>
      <c r="Y37" s="119"/>
      <c r="Z37" s="12">
        <f>R37*25-AA37</f>
        <v>15</v>
      </c>
      <c r="AA37" s="64">
        <f>SUM(S37:Y37)</f>
        <v>10</v>
      </c>
      <c r="AB37" s="60">
        <f>Z37+AA37</f>
        <v>25</v>
      </c>
    </row>
    <row r="38" spans="1:28" s="67" customFormat="1" ht="36.6" customHeight="1" thickBot="1" x14ac:dyDescent="0.35">
      <c r="A38" s="185"/>
      <c r="B38" s="182"/>
      <c r="C38" s="120" t="s">
        <v>181</v>
      </c>
      <c r="D38" s="120" t="s">
        <v>18</v>
      </c>
      <c r="E38" s="120" t="s">
        <v>16</v>
      </c>
      <c r="F38" s="169"/>
      <c r="G38" s="15">
        <v>2</v>
      </c>
      <c r="H38" s="152"/>
      <c r="I38" s="124"/>
      <c r="J38" s="124">
        <v>30</v>
      </c>
      <c r="K38" s="124"/>
      <c r="L38" s="124"/>
      <c r="M38" s="124"/>
      <c r="N38" s="124"/>
      <c r="O38" s="153">
        <f>G38*25-P38</f>
        <v>20</v>
      </c>
      <c r="P38" s="154">
        <f>SUM(H38:N38)</f>
        <v>30</v>
      </c>
      <c r="Q38" s="102">
        <f>SUM(H38:O38)</f>
        <v>50</v>
      </c>
      <c r="R38" s="103">
        <v>2</v>
      </c>
      <c r="S38" s="100"/>
      <c r="T38" s="124"/>
      <c r="U38" s="124">
        <v>15</v>
      </c>
      <c r="V38" s="124"/>
      <c r="W38" s="124"/>
      <c r="X38" s="124"/>
      <c r="Y38" s="124"/>
      <c r="Z38" s="97">
        <f>R38*25-AA38</f>
        <v>35</v>
      </c>
      <c r="AA38" s="101">
        <f>SUM(S38:Y38)</f>
        <v>15</v>
      </c>
      <c r="AB38" s="102">
        <f>Z38+AA38</f>
        <v>50</v>
      </c>
    </row>
    <row r="39" spans="1:28" s="67" customFormat="1" ht="36.6" customHeight="1" x14ac:dyDescent="0.3">
      <c r="A39" s="183" t="s">
        <v>207</v>
      </c>
      <c r="B39" s="180" t="s">
        <v>208</v>
      </c>
      <c r="C39" s="118" t="s">
        <v>153</v>
      </c>
      <c r="D39" s="118" t="s">
        <v>17</v>
      </c>
      <c r="E39" s="118" t="s">
        <v>20</v>
      </c>
      <c r="F39" s="169"/>
      <c r="G39" s="58">
        <v>1</v>
      </c>
      <c r="H39" s="156">
        <v>15</v>
      </c>
      <c r="I39" s="123"/>
      <c r="J39" s="123"/>
      <c r="K39" s="123"/>
      <c r="L39" s="123"/>
      <c r="M39" s="123"/>
      <c r="N39" s="123"/>
      <c r="O39" s="157">
        <f t="shared" si="50"/>
        <v>10</v>
      </c>
      <c r="P39" s="158">
        <f t="shared" si="51"/>
        <v>15</v>
      </c>
      <c r="Q39" s="159">
        <f t="shared" si="52"/>
        <v>25</v>
      </c>
      <c r="R39" s="136">
        <v>1</v>
      </c>
      <c r="S39" s="160">
        <v>10</v>
      </c>
      <c r="T39" s="123"/>
      <c r="U39" s="123"/>
      <c r="V39" s="123"/>
      <c r="W39" s="123"/>
      <c r="X39" s="123"/>
      <c r="Y39" s="123"/>
      <c r="Z39" s="161">
        <f t="shared" si="53"/>
        <v>15</v>
      </c>
      <c r="AA39" s="162">
        <f t="shared" si="54"/>
        <v>10</v>
      </c>
      <c r="AB39" s="159">
        <f>Z39+AA39</f>
        <v>25</v>
      </c>
    </row>
    <row r="40" spans="1:28" s="67" customFormat="1" ht="36.6" customHeight="1" thickBot="1" x14ac:dyDescent="0.35">
      <c r="A40" s="185"/>
      <c r="B40" s="182"/>
      <c r="C40" s="120" t="s">
        <v>154</v>
      </c>
      <c r="D40" s="120" t="s">
        <v>79</v>
      </c>
      <c r="E40" s="120" t="s">
        <v>16</v>
      </c>
      <c r="F40" s="170"/>
      <c r="G40" s="15">
        <v>2</v>
      </c>
      <c r="H40" s="5"/>
      <c r="I40" s="120"/>
      <c r="J40" s="120"/>
      <c r="K40" s="120">
        <v>30</v>
      </c>
      <c r="L40" s="120"/>
      <c r="M40" s="120"/>
      <c r="N40" s="120"/>
      <c r="O40" s="73">
        <f t="shared" si="50"/>
        <v>20</v>
      </c>
      <c r="P40" s="80">
        <f t="shared" si="51"/>
        <v>30</v>
      </c>
      <c r="Q40" s="61">
        <f t="shared" si="52"/>
        <v>50</v>
      </c>
      <c r="R40" s="53">
        <v>2</v>
      </c>
      <c r="S40" s="5"/>
      <c r="T40" s="120"/>
      <c r="U40" s="120"/>
      <c r="V40" s="120">
        <v>15</v>
      </c>
      <c r="W40" s="120"/>
      <c r="X40" s="120"/>
      <c r="Y40" s="120"/>
      <c r="Z40" s="7">
        <f t="shared" si="53"/>
        <v>35</v>
      </c>
      <c r="AA40" s="65">
        <f t="shared" si="54"/>
        <v>15</v>
      </c>
      <c r="AB40" s="61">
        <f>Z40+AA40</f>
        <v>50</v>
      </c>
    </row>
    <row r="41" spans="1:28" ht="50.4" customHeight="1" thickBot="1" x14ac:dyDescent="0.35">
      <c r="A41" s="13"/>
      <c r="B41" s="104"/>
      <c r="C41" s="14"/>
      <c r="D41" s="66"/>
      <c r="E41" s="33"/>
      <c r="F41" s="33"/>
      <c r="G41" s="15">
        <f t="shared" ref="G41:AB41" si="55">SUM(G4+G17+G30)</f>
        <v>67</v>
      </c>
      <c r="H41" s="15">
        <f t="shared" si="55"/>
        <v>295</v>
      </c>
      <c r="I41" s="15">
        <f t="shared" si="55"/>
        <v>30</v>
      </c>
      <c r="J41" s="15">
        <f t="shared" si="55"/>
        <v>355</v>
      </c>
      <c r="K41" s="15">
        <f t="shared" si="55"/>
        <v>120</v>
      </c>
      <c r="L41" s="15">
        <f t="shared" si="55"/>
        <v>30</v>
      </c>
      <c r="M41" s="15">
        <f t="shared" si="55"/>
        <v>0</v>
      </c>
      <c r="N41" s="15">
        <f t="shared" si="55"/>
        <v>0</v>
      </c>
      <c r="O41" s="15">
        <f t="shared" si="55"/>
        <v>845</v>
      </c>
      <c r="P41" s="197">
        <f t="shared" si="55"/>
        <v>830</v>
      </c>
      <c r="Q41" s="15">
        <f t="shared" si="55"/>
        <v>1675</v>
      </c>
      <c r="R41" s="15">
        <f t="shared" si="55"/>
        <v>67</v>
      </c>
      <c r="S41" s="15">
        <f t="shared" si="55"/>
        <v>160</v>
      </c>
      <c r="T41" s="15">
        <f t="shared" si="55"/>
        <v>15</v>
      </c>
      <c r="U41" s="15">
        <f t="shared" si="55"/>
        <v>205</v>
      </c>
      <c r="V41" s="15">
        <f t="shared" si="55"/>
        <v>55</v>
      </c>
      <c r="W41" s="15">
        <f t="shared" si="55"/>
        <v>15</v>
      </c>
      <c r="X41" s="15">
        <f t="shared" si="55"/>
        <v>0</v>
      </c>
      <c r="Y41" s="15">
        <f t="shared" si="55"/>
        <v>0</v>
      </c>
      <c r="Z41" s="15">
        <f t="shared" si="55"/>
        <v>1225</v>
      </c>
      <c r="AA41" s="197">
        <f t="shared" si="55"/>
        <v>450</v>
      </c>
      <c r="AB41" s="15">
        <f t="shared" si="55"/>
        <v>1675</v>
      </c>
    </row>
    <row r="42" spans="1:28" ht="42" customHeight="1" thickBot="1" x14ac:dyDescent="0.35">
      <c r="C42" s="33"/>
      <c r="D42" s="33"/>
      <c r="E42" s="33"/>
      <c r="F42" s="33"/>
      <c r="G42" s="68"/>
      <c r="H42" s="16">
        <f>H41/Q41</f>
        <v>0.17611940298507461</v>
      </c>
      <c r="I42" s="17">
        <f>I41/Q41</f>
        <v>1.7910447761194031E-2</v>
      </c>
      <c r="J42" s="17">
        <f>J41/Q41</f>
        <v>0.21194029850746268</v>
      </c>
      <c r="K42" s="17">
        <f>K41/Q41</f>
        <v>7.1641791044776124E-2</v>
      </c>
      <c r="L42" s="17">
        <f>L41/Q41</f>
        <v>1.7910447761194031E-2</v>
      </c>
      <c r="M42" s="17">
        <f>M41/Q41</f>
        <v>0</v>
      </c>
      <c r="N42" s="18"/>
      <c r="O42" s="18"/>
      <c r="P42" s="40"/>
      <c r="Q42" s="41"/>
      <c r="R42" s="32"/>
      <c r="S42" s="16">
        <f>S41/AB41</f>
        <v>9.5522388059701493E-2</v>
      </c>
      <c r="T42" s="17">
        <f>T41/AB41</f>
        <v>8.9552238805970154E-3</v>
      </c>
      <c r="U42" s="17">
        <f>U41/AB41</f>
        <v>0.12238805970149254</v>
      </c>
      <c r="V42" s="17">
        <f>V41/AB41</f>
        <v>3.2835820895522387E-2</v>
      </c>
      <c r="W42" s="17">
        <f>W41/AB41</f>
        <v>8.9552238805970154E-3</v>
      </c>
      <c r="X42" s="17">
        <f>X41/AB41</f>
        <v>0</v>
      </c>
      <c r="Y42" s="18"/>
      <c r="Z42" s="18"/>
      <c r="AA42" s="40"/>
      <c r="AB42" s="41"/>
    </row>
    <row r="43" spans="1:28" ht="23.25" customHeight="1" x14ac:dyDescent="0.3">
      <c r="A43" s="56" t="s">
        <v>24</v>
      </c>
      <c r="B43" s="105"/>
      <c r="C43" s="33"/>
      <c r="D43" s="33"/>
      <c r="E43" s="33"/>
      <c r="F43" s="33"/>
      <c r="R43" s="33"/>
      <c r="S43" s="33"/>
      <c r="T43" s="19">
        <f>SUM(T42:X42)</f>
        <v>0.17313432835820897</v>
      </c>
      <c r="U43" s="33"/>
      <c r="V43" s="33"/>
      <c r="W43" s="33"/>
      <c r="X43" s="33"/>
      <c r="Y43" s="33"/>
      <c r="Z43" s="33"/>
      <c r="AB43" s="33"/>
    </row>
    <row r="44" spans="1:28" x14ac:dyDescent="0.3">
      <c r="A44" s="21" t="s">
        <v>20</v>
      </c>
      <c r="B44" s="117"/>
      <c r="C44" s="33"/>
      <c r="D44" s="33"/>
      <c r="E44" s="33"/>
      <c r="F44" s="33"/>
      <c r="R44" s="33"/>
      <c r="S44" s="33"/>
      <c r="T44" s="33"/>
      <c r="U44" s="33"/>
      <c r="V44" s="33"/>
      <c r="W44" s="33"/>
      <c r="X44" s="33"/>
      <c r="Y44" s="33"/>
      <c r="Z44" s="33"/>
      <c r="AB44" s="20"/>
    </row>
    <row r="45" spans="1:28" x14ac:dyDescent="0.3">
      <c r="A45" s="34" t="s">
        <v>16</v>
      </c>
      <c r="B45" s="50"/>
      <c r="C45" s="33"/>
      <c r="D45" s="33"/>
      <c r="E45" s="33"/>
      <c r="F45" s="33"/>
      <c r="R45" s="33"/>
      <c r="S45" s="33"/>
      <c r="T45" s="33"/>
      <c r="U45" s="33"/>
      <c r="V45" s="33"/>
      <c r="W45" s="33"/>
      <c r="X45" s="33"/>
      <c r="Y45" s="33"/>
      <c r="Z45" s="33"/>
      <c r="AB45" s="33"/>
    </row>
    <row r="46" spans="1:28" x14ac:dyDescent="0.3">
      <c r="A46" s="34" t="s">
        <v>22</v>
      </c>
      <c r="B46" s="50"/>
      <c r="C46" s="33"/>
      <c r="D46" s="33"/>
      <c r="E46" s="33"/>
      <c r="F46" s="33"/>
      <c r="R46" s="33"/>
      <c r="S46" s="33"/>
      <c r="T46" s="33"/>
      <c r="U46" s="33"/>
      <c r="V46" s="33"/>
      <c r="W46" s="33"/>
      <c r="X46" s="33"/>
      <c r="Y46" s="33"/>
      <c r="Z46" s="33"/>
      <c r="AB46" s="33"/>
    </row>
    <row r="47" spans="1:28" s="48" customFormat="1" x14ac:dyDescent="0.3">
      <c r="A47" s="50"/>
      <c r="B47" s="50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</row>
    <row r="48" spans="1:28" s="48" customFormat="1" x14ac:dyDescent="0.3">
      <c r="A48" s="50"/>
      <c r="B48" s="50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</row>
    <row r="49" spans="1:28" s="48" customFormat="1" x14ac:dyDescent="0.3">
      <c r="A49" s="50"/>
      <c r="B49" s="50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</row>
    <row r="50" spans="1:28" s="48" customFormat="1" x14ac:dyDescent="0.3">
      <c r="A50" s="50"/>
      <c r="B50" s="50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</row>
    <row r="51" spans="1:28" s="48" customFormat="1" x14ac:dyDescent="0.3">
      <c r="A51" s="50"/>
      <c r="B51" s="50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</row>
    <row r="52" spans="1:28" s="48" customFormat="1" x14ac:dyDescent="0.3">
      <c r="A52" s="50"/>
      <c r="B52" s="50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</row>
    <row r="54" spans="1:28" ht="15" x14ac:dyDescent="0.3">
      <c r="A54" s="174"/>
      <c r="B54" s="174"/>
      <c r="C54" s="174"/>
      <c r="D54" s="174"/>
      <c r="E54" s="174"/>
      <c r="F54" s="33"/>
      <c r="R54" s="33"/>
      <c r="S54" s="33"/>
      <c r="T54" s="33"/>
      <c r="U54" s="33"/>
      <c r="V54" s="33"/>
      <c r="W54" s="33"/>
      <c r="X54" s="33"/>
      <c r="Y54" s="33"/>
      <c r="Z54" s="33"/>
      <c r="AB54" s="33"/>
    </row>
  </sheetData>
  <autoFilter ref="A3:E3"/>
  <mergeCells count="34">
    <mergeCell ref="A1:E1"/>
    <mergeCell ref="R2:AB2"/>
    <mergeCell ref="F4:F16"/>
    <mergeCell ref="G2:Q2"/>
    <mergeCell ref="A4:E4"/>
    <mergeCell ref="A5:A6"/>
    <mergeCell ref="B5:B6"/>
    <mergeCell ref="A27:A28"/>
    <mergeCell ref="A17:E17"/>
    <mergeCell ref="A7:A8"/>
    <mergeCell ref="B7:B8"/>
    <mergeCell ref="A11:A14"/>
    <mergeCell ref="B11:B14"/>
    <mergeCell ref="A15:A16"/>
    <mergeCell ref="B15:B16"/>
    <mergeCell ref="A9:A10"/>
    <mergeCell ref="B9:B10"/>
    <mergeCell ref="B27:B28"/>
    <mergeCell ref="F30:F40"/>
    <mergeCell ref="F17:F29"/>
    <mergeCell ref="A54:E54"/>
    <mergeCell ref="A30:E30"/>
    <mergeCell ref="A31:A33"/>
    <mergeCell ref="B31:B33"/>
    <mergeCell ref="A34:A35"/>
    <mergeCell ref="B34:B35"/>
    <mergeCell ref="A36:A38"/>
    <mergeCell ref="B36:B38"/>
    <mergeCell ref="A39:A40"/>
    <mergeCell ref="B39:B40"/>
    <mergeCell ref="A19:A23"/>
    <mergeCell ref="B19:B23"/>
    <mergeCell ref="A24:A26"/>
    <mergeCell ref="B24:B26"/>
  </mergeCells>
  <phoneticPr fontId="0" type="noConversion"/>
  <conditionalFormatting sqref="E19:E22 E25:E29 E37:E38 E31:E35">
    <cfRule type="cellIs" dxfId="9" priority="49" stopIfTrue="1" operator="equal">
      <formula>"E"</formula>
    </cfRule>
  </conditionalFormatting>
  <conditionalFormatting sqref="E9">
    <cfRule type="cellIs" dxfId="8" priority="41" stopIfTrue="1" operator="equal">
      <formula>"E"</formula>
    </cfRule>
  </conditionalFormatting>
  <conditionalFormatting sqref="E15">
    <cfRule type="cellIs" dxfId="7" priority="8" stopIfTrue="1" operator="equal">
      <formula>"E"</formula>
    </cfRule>
  </conditionalFormatting>
  <conditionalFormatting sqref="E11">
    <cfRule type="cellIs" dxfId="6" priority="10" stopIfTrue="1" operator="equal">
      <formula>"E"</formula>
    </cfRule>
  </conditionalFormatting>
  <conditionalFormatting sqref="E13">
    <cfRule type="cellIs" dxfId="5" priority="9" stopIfTrue="1" operator="equal">
      <formula>"E"</formula>
    </cfRule>
  </conditionalFormatting>
  <conditionalFormatting sqref="E24">
    <cfRule type="cellIs" dxfId="4" priority="7" stopIfTrue="1" operator="equal">
      <formula>"E"</formula>
    </cfRule>
  </conditionalFormatting>
  <conditionalFormatting sqref="E18">
    <cfRule type="cellIs" dxfId="2" priority="5" stopIfTrue="1" operator="equal">
      <formula>"E"</formula>
    </cfRule>
  </conditionalFormatting>
  <conditionalFormatting sqref="E36">
    <cfRule type="cellIs" dxfId="1" priority="3" stopIfTrue="1" operator="equal">
      <formula>"E"</formula>
    </cfRule>
  </conditionalFormatting>
  <conditionalFormatting sqref="E39:E40">
    <cfRule type="cellIs" dxfId="0" priority="2" stopIfTrue="1" operator="equal">
      <formula>"E"</formula>
    </cfRule>
  </conditionalFormatting>
  <printOptions horizontalCentered="1"/>
  <pageMargins left="0.23622047244094491" right="0.23622047244094491" top="0.59055118110236227" bottom="0.74803149606299213" header="0.31496062992125984" footer="0.31496062992125984"/>
  <pageSetup paperSize="9" fitToHeight="0" orientation="landscape" r:id="rId1"/>
  <rowBreaks count="1" manualBreakCount="1">
    <brk id="1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62"/>
  <sheetViews>
    <sheetView zoomScale="90" zoomScaleNormal="90" workbookViewId="0">
      <pane xSplit="2" ySplit="2" topLeftCell="C52" activePane="bottomRight" state="frozen"/>
      <selection pane="topRight" activeCell="C1" sqref="C1"/>
      <selection pane="bottomLeft" activeCell="A2" sqref="A2"/>
      <selection pane="bottomRight" activeCell="C26" sqref="C26"/>
    </sheetView>
  </sheetViews>
  <sheetFormatPr defaultColWidth="17.33203125" defaultRowHeight="93" customHeight="1" x14ac:dyDescent="0.3"/>
  <cols>
    <col min="2" max="2" width="46.88671875" customWidth="1"/>
  </cols>
  <sheetData>
    <row r="1" spans="1:126" ht="93" customHeight="1" x14ac:dyDescent="0.3">
      <c r="C1">
        <f>COLUMN()-2</f>
        <v>1</v>
      </c>
      <c r="D1">
        <f t="shared" ref="D1:BO1" si="0">COLUMN()-2</f>
        <v>2</v>
      </c>
      <c r="E1">
        <f t="shared" si="0"/>
        <v>3</v>
      </c>
      <c r="F1">
        <f t="shared" si="0"/>
        <v>4</v>
      </c>
      <c r="G1">
        <f t="shared" si="0"/>
        <v>5</v>
      </c>
      <c r="H1">
        <f t="shared" si="0"/>
        <v>6</v>
      </c>
      <c r="I1">
        <f t="shared" si="0"/>
        <v>7</v>
      </c>
      <c r="J1">
        <f t="shared" si="0"/>
        <v>8</v>
      </c>
      <c r="K1">
        <f t="shared" si="0"/>
        <v>9</v>
      </c>
      <c r="L1">
        <f t="shared" si="0"/>
        <v>10</v>
      </c>
      <c r="M1">
        <f t="shared" si="0"/>
        <v>11</v>
      </c>
      <c r="N1">
        <f t="shared" si="0"/>
        <v>12</v>
      </c>
      <c r="O1">
        <f t="shared" si="0"/>
        <v>13</v>
      </c>
      <c r="P1">
        <f t="shared" si="0"/>
        <v>14</v>
      </c>
      <c r="Q1">
        <f t="shared" si="0"/>
        <v>15</v>
      </c>
      <c r="R1">
        <f t="shared" si="0"/>
        <v>16</v>
      </c>
      <c r="S1">
        <f t="shared" si="0"/>
        <v>17</v>
      </c>
      <c r="T1">
        <f t="shared" si="0"/>
        <v>18</v>
      </c>
      <c r="U1">
        <f t="shared" si="0"/>
        <v>19</v>
      </c>
      <c r="V1">
        <f t="shared" si="0"/>
        <v>20</v>
      </c>
      <c r="W1">
        <f t="shared" si="0"/>
        <v>21</v>
      </c>
      <c r="X1">
        <f t="shared" si="0"/>
        <v>22</v>
      </c>
      <c r="Y1">
        <f t="shared" si="0"/>
        <v>23</v>
      </c>
      <c r="Z1">
        <f t="shared" si="0"/>
        <v>24</v>
      </c>
      <c r="AA1">
        <f t="shared" si="0"/>
        <v>25</v>
      </c>
      <c r="AB1">
        <f t="shared" si="0"/>
        <v>26</v>
      </c>
      <c r="AC1">
        <f t="shared" si="0"/>
        <v>27</v>
      </c>
      <c r="AD1">
        <f t="shared" si="0"/>
        <v>28</v>
      </c>
      <c r="AE1">
        <f t="shared" si="0"/>
        <v>29</v>
      </c>
      <c r="AF1">
        <f t="shared" si="0"/>
        <v>30</v>
      </c>
      <c r="AG1">
        <f t="shared" si="0"/>
        <v>31</v>
      </c>
      <c r="AH1">
        <f t="shared" si="0"/>
        <v>32</v>
      </c>
      <c r="AI1">
        <f t="shared" si="0"/>
        <v>33</v>
      </c>
      <c r="AJ1">
        <f t="shared" si="0"/>
        <v>34</v>
      </c>
      <c r="AK1">
        <f t="shared" si="0"/>
        <v>35</v>
      </c>
      <c r="AL1">
        <f t="shared" si="0"/>
        <v>36</v>
      </c>
      <c r="AM1">
        <f t="shared" si="0"/>
        <v>37</v>
      </c>
      <c r="AN1">
        <f t="shared" si="0"/>
        <v>38</v>
      </c>
      <c r="AO1">
        <f t="shared" si="0"/>
        <v>39</v>
      </c>
      <c r="AP1">
        <f t="shared" si="0"/>
        <v>40</v>
      </c>
      <c r="AQ1">
        <f t="shared" si="0"/>
        <v>41</v>
      </c>
      <c r="AR1">
        <f t="shared" si="0"/>
        <v>42</v>
      </c>
      <c r="AS1">
        <f t="shared" si="0"/>
        <v>43</v>
      </c>
      <c r="AT1">
        <f t="shared" si="0"/>
        <v>44</v>
      </c>
      <c r="AU1">
        <f t="shared" si="0"/>
        <v>45</v>
      </c>
      <c r="AV1">
        <f t="shared" si="0"/>
        <v>46</v>
      </c>
      <c r="AW1">
        <f t="shared" si="0"/>
        <v>47</v>
      </c>
      <c r="AX1">
        <f t="shared" si="0"/>
        <v>48</v>
      </c>
      <c r="AY1">
        <f t="shared" si="0"/>
        <v>49</v>
      </c>
      <c r="AZ1">
        <f t="shared" si="0"/>
        <v>50</v>
      </c>
      <c r="BA1">
        <f t="shared" si="0"/>
        <v>51</v>
      </c>
      <c r="BB1">
        <f t="shared" si="0"/>
        <v>52</v>
      </c>
      <c r="BC1">
        <f t="shared" si="0"/>
        <v>53</v>
      </c>
      <c r="BD1">
        <f t="shared" si="0"/>
        <v>54</v>
      </c>
      <c r="BE1">
        <f t="shared" si="0"/>
        <v>55</v>
      </c>
      <c r="BF1">
        <f t="shared" si="0"/>
        <v>56</v>
      </c>
      <c r="BG1">
        <f t="shared" si="0"/>
        <v>57</v>
      </c>
      <c r="BH1">
        <f t="shared" si="0"/>
        <v>58</v>
      </c>
      <c r="BI1">
        <f t="shared" si="0"/>
        <v>59</v>
      </c>
      <c r="BJ1">
        <f t="shared" si="0"/>
        <v>60</v>
      </c>
      <c r="BK1">
        <f t="shared" si="0"/>
        <v>61</v>
      </c>
      <c r="BL1">
        <f t="shared" si="0"/>
        <v>62</v>
      </c>
      <c r="BM1">
        <f t="shared" si="0"/>
        <v>63</v>
      </c>
      <c r="BN1">
        <f t="shared" si="0"/>
        <v>64</v>
      </c>
      <c r="BO1">
        <f t="shared" si="0"/>
        <v>65</v>
      </c>
      <c r="BP1">
        <f t="shared" ref="BP1:DO1" si="1">COLUMN()-2</f>
        <v>66</v>
      </c>
      <c r="BQ1">
        <f t="shared" si="1"/>
        <v>67</v>
      </c>
      <c r="BR1">
        <f t="shared" si="1"/>
        <v>68</v>
      </c>
      <c r="BS1">
        <f t="shared" si="1"/>
        <v>69</v>
      </c>
      <c r="BT1">
        <f t="shared" si="1"/>
        <v>70</v>
      </c>
      <c r="BU1">
        <f t="shared" si="1"/>
        <v>71</v>
      </c>
      <c r="BV1">
        <f t="shared" si="1"/>
        <v>72</v>
      </c>
      <c r="BW1">
        <f t="shared" si="1"/>
        <v>73</v>
      </c>
      <c r="BX1">
        <f t="shared" si="1"/>
        <v>74</v>
      </c>
      <c r="BY1">
        <f t="shared" si="1"/>
        <v>75</v>
      </c>
      <c r="BZ1">
        <f t="shared" si="1"/>
        <v>76</v>
      </c>
      <c r="CA1">
        <f t="shared" si="1"/>
        <v>77</v>
      </c>
      <c r="CB1">
        <f t="shared" si="1"/>
        <v>78</v>
      </c>
      <c r="CC1">
        <f t="shared" si="1"/>
        <v>79</v>
      </c>
      <c r="CD1">
        <f t="shared" si="1"/>
        <v>80</v>
      </c>
      <c r="CE1">
        <f t="shared" si="1"/>
        <v>81</v>
      </c>
      <c r="CF1">
        <f t="shared" si="1"/>
        <v>82</v>
      </c>
      <c r="CG1">
        <f t="shared" si="1"/>
        <v>83</v>
      </c>
      <c r="CH1">
        <f t="shared" si="1"/>
        <v>84</v>
      </c>
      <c r="CI1">
        <f t="shared" si="1"/>
        <v>85</v>
      </c>
      <c r="CJ1">
        <f t="shared" si="1"/>
        <v>86</v>
      </c>
      <c r="CK1">
        <f t="shared" si="1"/>
        <v>87</v>
      </c>
      <c r="CL1">
        <f t="shared" si="1"/>
        <v>88</v>
      </c>
      <c r="CM1">
        <f t="shared" si="1"/>
        <v>89</v>
      </c>
      <c r="CN1">
        <f t="shared" si="1"/>
        <v>90</v>
      </c>
      <c r="CO1">
        <f t="shared" si="1"/>
        <v>91</v>
      </c>
      <c r="CP1">
        <f t="shared" si="1"/>
        <v>92</v>
      </c>
      <c r="CQ1">
        <f t="shared" si="1"/>
        <v>93</v>
      </c>
      <c r="CR1">
        <f t="shared" si="1"/>
        <v>94</v>
      </c>
      <c r="CS1">
        <f t="shared" si="1"/>
        <v>95</v>
      </c>
      <c r="CT1">
        <f t="shared" si="1"/>
        <v>96</v>
      </c>
      <c r="CU1">
        <f t="shared" si="1"/>
        <v>97</v>
      </c>
      <c r="CV1">
        <f t="shared" si="1"/>
        <v>98</v>
      </c>
      <c r="CW1">
        <f t="shared" si="1"/>
        <v>99</v>
      </c>
      <c r="CX1">
        <f t="shared" si="1"/>
        <v>100</v>
      </c>
      <c r="CY1">
        <f t="shared" si="1"/>
        <v>101</v>
      </c>
      <c r="CZ1">
        <f t="shared" si="1"/>
        <v>102</v>
      </c>
      <c r="DA1">
        <f t="shared" si="1"/>
        <v>103</v>
      </c>
      <c r="DB1">
        <f t="shared" si="1"/>
        <v>104</v>
      </c>
      <c r="DC1">
        <f t="shared" si="1"/>
        <v>105</v>
      </c>
      <c r="DD1">
        <f t="shared" si="1"/>
        <v>106</v>
      </c>
      <c r="DE1">
        <f t="shared" si="1"/>
        <v>107</v>
      </c>
      <c r="DF1">
        <f t="shared" si="1"/>
        <v>108</v>
      </c>
      <c r="DG1">
        <f t="shared" si="1"/>
        <v>109</v>
      </c>
      <c r="DH1">
        <f t="shared" si="1"/>
        <v>110</v>
      </c>
      <c r="DI1">
        <f t="shared" si="1"/>
        <v>111</v>
      </c>
      <c r="DJ1">
        <f t="shared" si="1"/>
        <v>112</v>
      </c>
      <c r="DK1">
        <f t="shared" si="1"/>
        <v>113</v>
      </c>
      <c r="DL1">
        <f t="shared" si="1"/>
        <v>114</v>
      </c>
      <c r="DM1">
        <f t="shared" si="1"/>
        <v>115</v>
      </c>
      <c r="DN1">
        <f t="shared" si="1"/>
        <v>116</v>
      </c>
      <c r="DO1">
        <f t="shared" si="1"/>
        <v>117</v>
      </c>
      <c r="DP1">
        <f>COLUMN()-2</f>
        <v>118</v>
      </c>
      <c r="DQ1">
        <f t="shared" ref="DQ1:DS1" si="2">COLUMN()-2</f>
        <v>119</v>
      </c>
      <c r="DR1">
        <f t="shared" si="2"/>
        <v>120</v>
      </c>
      <c r="DS1">
        <f t="shared" si="2"/>
        <v>121</v>
      </c>
      <c r="DT1">
        <f>COLUMN()-2</f>
        <v>122</v>
      </c>
      <c r="DU1">
        <f t="shared" ref="DU1:DV1" si="3">COLUMN()-2</f>
        <v>123</v>
      </c>
      <c r="DV1">
        <f t="shared" si="3"/>
        <v>124</v>
      </c>
    </row>
    <row r="2" spans="1:126" s="25" customFormat="1" ht="93" customHeight="1" thickBot="1" x14ac:dyDescent="0.35">
      <c r="C2" s="25" t="str">
        <f t="array" ref="C2:DV2">TRANSPOSE('Spec.-Junior Developer'!C6:'Spec.-Junior Developer'!C42)</f>
        <v>BHP i ergonomia - wykład</v>
      </c>
      <c r="D2" s="25" t="str">
        <v>Język obcy - laboratorium</v>
      </c>
      <c r="E2" s="25" t="str">
        <v>Technologie informacyjne - laboratorium</v>
      </c>
      <c r="F2" s="25" t="str">
        <v>Algorytmy i struktury danych - wykład</v>
      </c>
      <c r="G2" s="25" t="str">
        <v>Algorytmy i struktury danych - ćwiczenia</v>
      </c>
      <c r="H2" s="25" t="str">
        <v>Podstawy techniki cyfrowej - wykład</v>
      </c>
      <c r="I2" s="25" t="str">
        <v>Podstawy techniki cyfrowej - laboratorium</v>
      </c>
      <c r="J2" s="25" t="str">
        <v>Podstawy programowania - wykład</v>
      </c>
      <c r="K2" s="25" t="str">
        <v>Podstawy programowania - laboratorium</v>
      </c>
      <c r="L2" s="25" t="str">
        <v>Sieci komputerowe - wykład</v>
      </c>
      <c r="M2" s="25" t="str">
        <v>Sieci komputerowe - laboratorium</v>
      </c>
      <c r="N2" s="25">
        <v>0</v>
      </c>
      <c r="O2" s="25" t="str">
        <v>Język obcy cz.2. - laboratorium</v>
      </c>
      <c r="P2" s="25" t="str">
        <v>Architektura systemów komputerowych - wykład</v>
      </c>
      <c r="Q2" s="25" t="str">
        <v>Architektura systemów komputerowych - laboratorium</v>
      </c>
      <c r="R2" s="25" t="str">
        <v>Systemy operacyjne - wykład</v>
      </c>
      <c r="S2" s="25" t="str">
        <v>Systemy operacyjne - laboratorium</v>
      </c>
      <c r="T2" s="25" t="str">
        <v>Bezpieczeństwo systemów informatycznych - wykład</v>
      </c>
      <c r="U2" s="25" t="str">
        <v>Paradygmat programowania obiektowego - wykład</v>
      </c>
      <c r="V2" s="25" t="str">
        <v>Paradygmat programowania obiektowego - laboratorium</v>
      </c>
      <c r="W2" s="25" t="str">
        <v>Paradygmaty programowania - warsztat</v>
      </c>
      <c r="X2" s="25" t="str">
        <v>Bazy danych - wykład</v>
      </c>
      <c r="Y2" s="25" t="str">
        <v>Bazy danych - laboratorium</v>
      </c>
      <c r="Z2" s="25" t="str">
        <v>Wprowadzenie do grafiki komputerowej - laboratorium</v>
      </c>
      <c r="AA2" s="25">
        <v>0</v>
      </c>
      <c r="AB2" s="25" t="str">
        <v>Wstęp do inżynierii oprogramowania - wykład</v>
      </c>
      <c r="AC2" s="25" t="str">
        <v>Wstęp do inżynierii oprogramowania - projekt</v>
      </c>
      <c r="AD2" s="25" t="str">
        <v>Zarządzanie przedsięwzięciami informatycznymi - projekt</v>
      </c>
      <c r="AE2" s="25" t="str">
        <v>Projekt zespołowy systemu informatycznego - wykład</v>
      </c>
      <c r="AF2" s="25" t="str">
        <v>Projekt zespołowy systemu informatycznego - projekt</v>
      </c>
      <c r="AG2" s="25" t="str">
        <v>Podstawy teorii grafów - wykład</v>
      </c>
      <c r="AH2" s="25" t="str">
        <v>Metody numeryczne - wykład</v>
      </c>
      <c r="AI2" s="25" t="str">
        <v>Metody numeryczne - laboratorium</v>
      </c>
      <c r="AJ2" s="25" t="str">
        <v>Systemy wbudowane - wykład</v>
      </c>
      <c r="AK2" s="25" t="str">
        <v>Systemy wbudowane - projekt</v>
      </c>
      <c r="AL2" s="25">
        <v>0</v>
      </c>
      <c r="AM2" s="25">
        <v>0</v>
      </c>
      <c r="AN2" s="25" t="e">
        <v>#N/A</v>
      </c>
      <c r="AO2" s="25" t="e">
        <v>#N/A</v>
      </c>
      <c r="AP2" s="25" t="e">
        <v>#N/A</v>
      </c>
      <c r="AQ2" s="25" t="e">
        <v>#N/A</v>
      </c>
      <c r="AR2" s="25" t="e">
        <v>#N/A</v>
      </c>
      <c r="AS2" s="25" t="e">
        <v>#N/A</v>
      </c>
      <c r="AT2" s="25" t="e">
        <v>#N/A</v>
      </c>
      <c r="AU2" s="25" t="e">
        <v>#N/A</v>
      </c>
      <c r="AV2" s="25" t="e">
        <v>#N/A</v>
      </c>
      <c r="AW2" s="25" t="e">
        <v>#N/A</v>
      </c>
      <c r="AX2" s="25" t="e">
        <v>#N/A</v>
      </c>
      <c r="AY2" s="25" t="e">
        <v>#N/A</v>
      </c>
      <c r="AZ2" s="25" t="e">
        <v>#N/A</v>
      </c>
      <c r="BA2" s="25" t="e">
        <v>#N/A</v>
      </c>
      <c r="BB2" s="25" t="e">
        <v>#N/A</v>
      </c>
      <c r="BC2" s="25" t="e">
        <v>#N/A</v>
      </c>
      <c r="BD2" s="25" t="e">
        <v>#N/A</v>
      </c>
      <c r="BE2" s="25" t="e">
        <v>#N/A</v>
      </c>
      <c r="BF2" s="25" t="e">
        <v>#N/A</v>
      </c>
      <c r="BG2" s="25" t="e">
        <v>#N/A</v>
      </c>
      <c r="BH2" s="25" t="e">
        <v>#N/A</v>
      </c>
      <c r="BI2" s="25" t="e">
        <v>#N/A</v>
      </c>
      <c r="BJ2" s="25" t="e">
        <v>#N/A</v>
      </c>
      <c r="BK2" s="25" t="e">
        <v>#N/A</v>
      </c>
      <c r="BL2" s="25" t="e">
        <v>#N/A</v>
      </c>
      <c r="BM2" s="25" t="e">
        <v>#N/A</v>
      </c>
      <c r="BN2" s="25" t="e">
        <v>#N/A</v>
      </c>
      <c r="BO2" s="25" t="e">
        <v>#N/A</v>
      </c>
      <c r="BP2" s="25" t="e">
        <v>#N/A</v>
      </c>
      <c r="BQ2" s="25" t="e">
        <v>#N/A</v>
      </c>
      <c r="BR2" s="25" t="e">
        <v>#N/A</v>
      </c>
      <c r="BS2" s="25" t="e">
        <v>#N/A</v>
      </c>
      <c r="BT2" s="25" t="e">
        <v>#N/A</v>
      </c>
      <c r="BU2" s="25" t="e">
        <v>#N/A</v>
      </c>
      <c r="BV2" s="25" t="e">
        <v>#N/A</v>
      </c>
      <c r="BW2" s="25" t="e">
        <v>#N/A</v>
      </c>
      <c r="BX2" s="25" t="e">
        <v>#N/A</v>
      </c>
      <c r="BY2" s="25" t="e">
        <v>#N/A</v>
      </c>
      <c r="BZ2" s="25" t="e">
        <v>#N/A</v>
      </c>
      <c r="CA2" s="25" t="e">
        <v>#N/A</v>
      </c>
      <c r="CB2" s="25" t="e">
        <v>#N/A</v>
      </c>
      <c r="CC2" s="25" t="e">
        <v>#N/A</v>
      </c>
      <c r="CD2" s="25" t="e">
        <v>#N/A</v>
      </c>
      <c r="CE2" s="25" t="e">
        <v>#N/A</v>
      </c>
      <c r="CF2" s="25" t="e">
        <v>#N/A</v>
      </c>
      <c r="CG2" s="25" t="e">
        <v>#N/A</v>
      </c>
      <c r="CH2" s="25" t="e">
        <v>#N/A</v>
      </c>
      <c r="CI2" s="25" t="e">
        <v>#N/A</v>
      </c>
      <c r="CJ2" s="25" t="e">
        <v>#N/A</v>
      </c>
      <c r="CK2" s="25" t="e">
        <v>#N/A</v>
      </c>
      <c r="CL2" s="25" t="e">
        <v>#N/A</v>
      </c>
      <c r="CM2" s="25" t="e">
        <v>#N/A</v>
      </c>
      <c r="CN2" s="25" t="e">
        <v>#N/A</v>
      </c>
      <c r="CO2" s="25" t="e">
        <v>#N/A</v>
      </c>
      <c r="CP2" s="25" t="e">
        <v>#N/A</v>
      </c>
      <c r="CQ2" s="25" t="e">
        <v>#N/A</v>
      </c>
      <c r="CR2" s="25" t="e">
        <v>#N/A</v>
      </c>
      <c r="CS2" s="25" t="e">
        <v>#N/A</v>
      </c>
      <c r="CT2" s="25" t="e">
        <v>#N/A</v>
      </c>
      <c r="CU2" s="25" t="e">
        <v>#N/A</v>
      </c>
      <c r="CV2" s="25" t="e">
        <v>#N/A</v>
      </c>
      <c r="CW2" s="25" t="e">
        <v>#N/A</v>
      </c>
      <c r="CX2" s="25" t="e">
        <v>#N/A</v>
      </c>
      <c r="CY2" s="25" t="e">
        <v>#N/A</v>
      </c>
      <c r="CZ2" s="25" t="e">
        <v>#N/A</v>
      </c>
      <c r="DA2" s="25" t="e">
        <v>#N/A</v>
      </c>
      <c r="DB2" s="25" t="e">
        <v>#N/A</v>
      </c>
      <c r="DC2" s="25" t="e">
        <v>#N/A</v>
      </c>
      <c r="DD2" s="25" t="e">
        <v>#N/A</v>
      </c>
      <c r="DE2" s="25" t="e">
        <v>#N/A</v>
      </c>
      <c r="DF2" s="25" t="e">
        <v>#N/A</v>
      </c>
      <c r="DG2" s="25" t="e">
        <v>#N/A</v>
      </c>
      <c r="DH2" s="25" t="e">
        <v>#N/A</v>
      </c>
      <c r="DI2" s="25" t="e">
        <v>#N/A</v>
      </c>
      <c r="DJ2" s="25" t="e">
        <v>#N/A</v>
      </c>
      <c r="DK2" s="25" t="e">
        <v>#N/A</v>
      </c>
      <c r="DL2" s="25" t="e">
        <v>#N/A</v>
      </c>
      <c r="DM2" s="25" t="e">
        <v>#N/A</v>
      </c>
      <c r="DN2" s="25" t="e">
        <v>#N/A</v>
      </c>
      <c r="DO2" s="25" t="e">
        <v>#N/A</v>
      </c>
      <c r="DP2" s="25" t="e">
        <v>#N/A</v>
      </c>
      <c r="DQ2" s="25" t="e">
        <v>#N/A</v>
      </c>
      <c r="DR2" s="25" t="e">
        <v>#N/A</v>
      </c>
      <c r="DS2" s="25" t="e">
        <v>#N/A</v>
      </c>
      <c r="DT2" s="25" t="e">
        <v>#N/A</v>
      </c>
      <c r="DU2" s="25" t="e">
        <v>#N/A</v>
      </c>
      <c r="DV2" s="25" t="e">
        <v>#N/A</v>
      </c>
    </row>
    <row r="3" spans="1:126" ht="93" customHeight="1" thickTop="1" thickBot="1" x14ac:dyDescent="0.35">
      <c r="A3" s="42" t="s">
        <v>25</v>
      </c>
      <c r="B3" s="43" t="s">
        <v>80</v>
      </c>
      <c r="C3" s="27"/>
      <c r="D3" s="27"/>
      <c r="E3" s="27"/>
      <c r="F3" s="27"/>
      <c r="G3" s="27"/>
      <c r="H3" s="27">
        <v>1</v>
      </c>
      <c r="I3" s="27">
        <v>1</v>
      </c>
      <c r="J3" s="27">
        <v>1</v>
      </c>
      <c r="K3" s="27"/>
      <c r="L3" s="27">
        <v>1</v>
      </c>
      <c r="M3" s="27">
        <v>1</v>
      </c>
      <c r="N3" s="27"/>
      <c r="O3" s="27"/>
      <c r="P3" s="27"/>
      <c r="Q3" s="27"/>
      <c r="R3" s="27"/>
      <c r="S3" s="27"/>
      <c r="T3" s="27">
        <v>1</v>
      </c>
      <c r="U3" s="27"/>
      <c r="V3" s="27">
        <v>1</v>
      </c>
      <c r="W3" s="27"/>
      <c r="X3" s="27">
        <v>1</v>
      </c>
      <c r="Y3" s="27">
        <v>1</v>
      </c>
      <c r="Z3" s="27">
        <v>1</v>
      </c>
      <c r="AA3" s="27">
        <v>1</v>
      </c>
      <c r="AB3" s="27"/>
      <c r="AC3" s="27">
        <v>1</v>
      </c>
      <c r="AD3" s="27">
        <v>1</v>
      </c>
      <c r="AE3" s="27">
        <v>1</v>
      </c>
      <c r="AF3" s="27">
        <v>1</v>
      </c>
      <c r="AG3" s="27"/>
      <c r="AH3" s="27"/>
      <c r="AI3" s="27"/>
      <c r="AJ3" s="27"/>
      <c r="AK3" s="27">
        <v>1</v>
      </c>
      <c r="AL3" s="27"/>
      <c r="AM3" s="27">
        <v>1</v>
      </c>
      <c r="AN3" s="27"/>
      <c r="AO3" s="27">
        <v>1</v>
      </c>
      <c r="AP3" s="27"/>
      <c r="AQ3" s="27"/>
      <c r="AR3" s="27"/>
      <c r="AS3" s="27">
        <v>1</v>
      </c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>
        <v>1</v>
      </c>
      <c r="BE3" s="27">
        <v>1</v>
      </c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6">
        <f>COUNT(C3:DU3)</f>
        <v>21</v>
      </c>
    </row>
    <row r="4" spans="1:126" ht="93" customHeight="1" thickTop="1" thickBot="1" x14ac:dyDescent="0.35">
      <c r="A4" s="44" t="s">
        <v>26</v>
      </c>
      <c r="B4" s="45" t="s">
        <v>27</v>
      </c>
      <c r="C4" s="27"/>
      <c r="D4" s="27"/>
      <c r="E4" s="27"/>
      <c r="F4" s="27"/>
      <c r="G4" s="27"/>
      <c r="H4" s="27">
        <v>1</v>
      </c>
      <c r="I4" s="27">
        <v>1</v>
      </c>
      <c r="J4" s="27">
        <v>1</v>
      </c>
      <c r="K4" s="27">
        <v>1</v>
      </c>
      <c r="L4" s="27">
        <v>1</v>
      </c>
      <c r="M4" s="27">
        <v>1</v>
      </c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>
        <v>1</v>
      </c>
      <c r="AC4" s="27">
        <v>1</v>
      </c>
      <c r="AD4" s="27"/>
      <c r="AE4" s="27"/>
      <c r="AF4" s="27"/>
      <c r="AG4" s="27"/>
      <c r="AH4" s="27"/>
      <c r="AI4" s="27"/>
      <c r="AJ4" s="27"/>
      <c r="AK4" s="27">
        <v>1</v>
      </c>
      <c r="AL4" s="27">
        <v>1</v>
      </c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>
        <v>1</v>
      </c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>
        <v>1</v>
      </c>
      <c r="CP4" s="27">
        <v>1</v>
      </c>
      <c r="CQ4" s="27"/>
      <c r="CR4" s="27"/>
      <c r="CS4" s="27"/>
      <c r="CT4" s="27"/>
      <c r="CU4" s="27"/>
      <c r="CV4" s="27">
        <v>1</v>
      </c>
      <c r="CW4" s="27">
        <v>1</v>
      </c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6">
        <f t="shared" ref="DV4:DV61" si="4">COUNT(C4:DU4)</f>
        <v>15</v>
      </c>
    </row>
    <row r="5" spans="1:126" ht="93" customHeight="1" thickTop="1" thickBot="1" x14ac:dyDescent="0.35">
      <c r="A5" s="44" t="s">
        <v>28</v>
      </c>
      <c r="B5" s="45" t="s">
        <v>81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>
        <v>1</v>
      </c>
      <c r="AF5" s="27"/>
      <c r="AG5" s="27"/>
      <c r="AH5" s="27"/>
      <c r="AI5" s="27">
        <v>1</v>
      </c>
      <c r="AJ5" s="27"/>
      <c r="AK5" s="27"/>
      <c r="AL5" s="27"/>
      <c r="AM5" s="27"/>
      <c r="AN5" s="27"/>
      <c r="AO5" s="27"/>
      <c r="AP5" s="27">
        <v>1</v>
      </c>
      <c r="AQ5" s="27"/>
      <c r="AR5" s="27"/>
      <c r="AS5" s="27">
        <v>1</v>
      </c>
      <c r="AT5" s="27">
        <v>1</v>
      </c>
      <c r="AU5" s="27"/>
      <c r="AV5" s="27"/>
      <c r="AW5" s="27"/>
      <c r="AX5" s="27"/>
      <c r="AY5" s="27"/>
      <c r="AZ5" s="27"/>
      <c r="BA5" s="27"/>
      <c r="BB5" s="27"/>
      <c r="BC5" s="27">
        <v>1</v>
      </c>
      <c r="BD5" s="27"/>
      <c r="BE5" s="27"/>
      <c r="BF5" s="27"/>
      <c r="BG5" s="27"/>
      <c r="BH5" s="27"/>
      <c r="BI5" s="27"/>
      <c r="BJ5" s="27">
        <v>1</v>
      </c>
      <c r="BK5" s="27">
        <v>1</v>
      </c>
      <c r="BL5" s="27"/>
      <c r="BM5" s="27"/>
      <c r="BN5" s="27"/>
      <c r="BO5" s="27"/>
      <c r="BP5" s="27"/>
      <c r="BQ5" s="27">
        <v>1</v>
      </c>
      <c r="BR5" s="27">
        <v>1</v>
      </c>
      <c r="BS5" s="27">
        <v>1</v>
      </c>
      <c r="BT5" s="27">
        <v>1</v>
      </c>
      <c r="BU5" s="27"/>
      <c r="BV5" s="27">
        <v>1</v>
      </c>
      <c r="BW5" s="27">
        <v>1</v>
      </c>
      <c r="BX5" s="27"/>
      <c r="BY5" s="27"/>
      <c r="BZ5" s="27"/>
      <c r="CA5" s="27"/>
      <c r="CB5" s="27">
        <v>1</v>
      </c>
      <c r="CC5" s="27">
        <v>1</v>
      </c>
      <c r="CD5" s="27"/>
      <c r="CE5" s="27"/>
      <c r="CF5" s="27"/>
      <c r="CG5" s="27"/>
      <c r="CH5" s="27">
        <v>1</v>
      </c>
      <c r="CI5" s="27">
        <v>1</v>
      </c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>
        <v>1</v>
      </c>
      <c r="DG5" s="27">
        <v>1</v>
      </c>
      <c r="DH5" s="27">
        <v>1</v>
      </c>
      <c r="DI5" s="27">
        <v>1</v>
      </c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6">
        <f t="shared" si="4"/>
        <v>22</v>
      </c>
    </row>
    <row r="6" spans="1:126" ht="93" customHeight="1" thickTop="1" thickBot="1" x14ac:dyDescent="0.35">
      <c r="A6" s="44" t="s">
        <v>29</v>
      </c>
      <c r="B6" s="45" t="s">
        <v>82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>
        <v>1</v>
      </c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>
        <v>1</v>
      </c>
      <c r="AT6" s="27">
        <v>1</v>
      </c>
      <c r="AU6" s="27"/>
      <c r="AV6" s="27"/>
      <c r="AW6" s="27"/>
      <c r="AX6" s="27"/>
      <c r="AY6" s="27"/>
      <c r="AZ6" s="27"/>
      <c r="BA6" s="27">
        <v>1</v>
      </c>
      <c r="BB6" s="27">
        <v>1</v>
      </c>
      <c r="BC6" s="27">
        <v>1</v>
      </c>
      <c r="BD6" s="27"/>
      <c r="BE6" s="27"/>
      <c r="BF6" s="27">
        <v>1</v>
      </c>
      <c r="BG6" s="27"/>
      <c r="BH6" s="27"/>
      <c r="BI6" s="27"/>
      <c r="BJ6" s="27">
        <v>1</v>
      </c>
      <c r="BK6" s="27">
        <v>1</v>
      </c>
      <c r="BL6" s="27"/>
      <c r="BM6" s="27"/>
      <c r="BN6" s="27"/>
      <c r="BO6" s="27"/>
      <c r="BP6" s="27"/>
      <c r="BQ6" s="27"/>
      <c r="BR6" s="27">
        <v>1</v>
      </c>
      <c r="BS6" s="27">
        <v>1</v>
      </c>
      <c r="BT6" s="27">
        <v>1</v>
      </c>
      <c r="BU6" s="27">
        <v>1</v>
      </c>
      <c r="BV6" s="27">
        <v>1</v>
      </c>
      <c r="BW6" s="27">
        <v>1</v>
      </c>
      <c r="BX6" s="27"/>
      <c r="BY6" s="27"/>
      <c r="BZ6" s="27"/>
      <c r="CA6" s="27"/>
      <c r="CB6" s="27">
        <v>1</v>
      </c>
      <c r="CC6" s="27">
        <v>1</v>
      </c>
      <c r="CD6" s="27"/>
      <c r="CE6" s="27"/>
      <c r="CF6" s="27"/>
      <c r="CG6" s="27"/>
      <c r="CH6" s="27">
        <v>1</v>
      </c>
      <c r="CI6" s="27">
        <v>1</v>
      </c>
      <c r="CJ6" s="27"/>
      <c r="CK6" s="27">
        <v>1</v>
      </c>
      <c r="CL6" s="27">
        <v>1</v>
      </c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>
        <v>1</v>
      </c>
      <c r="DE6" s="27">
        <v>1</v>
      </c>
      <c r="DF6" s="27">
        <v>1</v>
      </c>
      <c r="DG6" s="27">
        <v>1</v>
      </c>
      <c r="DH6" s="27">
        <v>1</v>
      </c>
      <c r="DI6" s="27">
        <v>1</v>
      </c>
      <c r="DJ6" s="27">
        <v>1</v>
      </c>
      <c r="DK6" s="27">
        <v>1</v>
      </c>
      <c r="DL6" s="27">
        <v>1</v>
      </c>
      <c r="DM6" s="27">
        <v>1</v>
      </c>
      <c r="DN6" s="27">
        <v>1</v>
      </c>
      <c r="DO6" s="27">
        <v>1</v>
      </c>
      <c r="DP6" s="27"/>
      <c r="DQ6" s="27"/>
      <c r="DR6" s="27"/>
      <c r="DS6" s="27"/>
      <c r="DT6" s="27"/>
      <c r="DU6" s="27"/>
      <c r="DV6" s="26">
        <f t="shared" si="4"/>
        <v>33</v>
      </c>
    </row>
    <row r="7" spans="1:126" ht="93" customHeight="1" thickTop="1" thickBot="1" x14ac:dyDescent="0.35">
      <c r="A7" s="44" t="s">
        <v>30</v>
      </c>
      <c r="B7" s="45" t="s">
        <v>83</v>
      </c>
      <c r="C7" s="27"/>
      <c r="D7" s="27"/>
      <c r="E7" s="27"/>
      <c r="F7" s="27">
        <v>1</v>
      </c>
      <c r="G7" s="27"/>
      <c r="H7" s="27"/>
      <c r="I7" s="27"/>
      <c r="J7" s="27"/>
      <c r="K7" s="27"/>
      <c r="L7" s="27">
        <v>1</v>
      </c>
      <c r="M7" s="27">
        <v>1</v>
      </c>
      <c r="N7" s="27"/>
      <c r="O7" s="27"/>
      <c r="P7" s="27">
        <v>1</v>
      </c>
      <c r="Q7" s="27">
        <v>1</v>
      </c>
      <c r="R7" s="27"/>
      <c r="S7" s="27"/>
      <c r="T7" s="27"/>
      <c r="U7" s="27"/>
      <c r="V7" s="27"/>
      <c r="W7" s="27"/>
      <c r="X7" s="27">
        <v>1</v>
      </c>
      <c r="Y7" s="27">
        <v>1</v>
      </c>
      <c r="Z7" s="27">
        <v>1</v>
      </c>
      <c r="AA7" s="27">
        <v>1</v>
      </c>
      <c r="AB7" s="27"/>
      <c r="AC7" s="27"/>
      <c r="AD7" s="27"/>
      <c r="AE7" s="27"/>
      <c r="AF7" s="27">
        <v>1</v>
      </c>
      <c r="AG7" s="27"/>
      <c r="AH7" s="27"/>
      <c r="AI7" s="27"/>
      <c r="AJ7" s="27"/>
      <c r="AK7" s="27"/>
      <c r="AL7" s="27"/>
      <c r="AM7" s="27"/>
      <c r="AN7" s="27"/>
      <c r="AO7" s="27"/>
      <c r="AP7" s="27">
        <v>1</v>
      </c>
      <c r="AQ7" s="27"/>
      <c r="AR7" s="27">
        <v>1</v>
      </c>
      <c r="AS7" s="27"/>
      <c r="AT7" s="27"/>
      <c r="AU7" s="27"/>
      <c r="AV7" s="27"/>
      <c r="AW7" s="27"/>
      <c r="AX7" s="27"/>
      <c r="AY7" s="27"/>
      <c r="AZ7" s="27"/>
      <c r="BA7" s="27">
        <v>1</v>
      </c>
      <c r="BB7" s="27">
        <v>1</v>
      </c>
      <c r="BC7" s="27"/>
      <c r="BD7" s="27">
        <v>1</v>
      </c>
      <c r="BE7" s="27">
        <v>1</v>
      </c>
      <c r="BF7" s="27"/>
      <c r="BG7" s="27"/>
      <c r="BH7" s="27"/>
      <c r="BI7" s="27"/>
      <c r="BJ7" s="27">
        <v>1</v>
      </c>
      <c r="BK7" s="27"/>
      <c r="BL7" s="27"/>
      <c r="BM7" s="27"/>
      <c r="BN7" s="27">
        <v>1</v>
      </c>
      <c r="BO7" s="27"/>
      <c r="BP7" s="27"/>
      <c r="BQ7" s="27"/>
      <c r="BR7" s="27"/>
      <c r="BS7" s="27"/>
      <c r="BT7" s="27"/>
      <c r="BU7" s="27"/>
      <c r="BV7" s="27">
        <v>1</v>
      </c>
      <c r="BW7" s="27">
        <v>1</v>
      </c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>
        <v>1</v>
      </c>
      <c r="CM7" s="27">
        <v>1</v>
      </c>
      <c r="CN7" s="27">
        <v>1</v>
      </c>
      <c r="CO7" s="27"/>
      <c r="CP7" s="27"/>
      <c r="CQ7" s="27"/>
      <c r="CR7" s="27"/>
      <c r="CS7" s="27"/>
      <c r="CT7" s="27">
        <v>1</v>
      </c>
      <c r="CU7" s="27">
        <v>1</v>
      </c>
      <c r="CV7" s="27"/>
      <c r="CW7" s="27"/>
      <c r="CX7" s="27"/>
      <c r="CY7" s="27"/>
      <c r="CZ7" s="27">
        <v>1</v>
      </c>
      <c r="DA7" s="27"/>
      <c r="DB7" s="27"/>
      <c r="DC7" s="27"/>
      <c r="DD7" s="27"/>
      <c r="DE7" s="27"/>
      <c r="DF7" s="27">
        <v>1</v>
      </c>
      <c r="DG7" s="27">
        <v>1</v>
      </c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6">
        <f t="shared" si="4"/>
        <v>28</v>
      </c>
    </row>
    <row r="8" spans="1:126" ht="93" customHeight="1" thickTop="1" thickBot="1" x14ac:dyDescent="0.35">
      <c r="A8" s="44" t="s">
        <v>31</v>
      </c>
      <c r="B8" s="46" t="s">
        <v>84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>
        <v>1</v>
      </c>
      <c r="Y8" s="27">
        <v>1</v>
      </c>
      <c r="Z8" s="27">
        <v>1</v>
      </c>
      <c r="AA8" s="27">
        <v>1</v>
      </c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>
        <v>1</v>
      </c>
      <c r="BE8" s="27">
        <v>1</v>
      </c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>
        <v>1</v>
      </c>
      <c r="DQ8" s="27">
        <v>1</v>
      </c>
      <c r="DR8" s="27"/>
      <c r="DS8" s="27"/>
      <c r="DT8" s="27"/>
      <c r="DU8" s="27"/>
      <c r="DV8" s="26">
        <f t="shared" si="4"/>
        <v>8</v>
      </c>
    </row>
    <row r="9" spans="1:126" ht="93" customHeight="1" thickTop="1" thickBot="1" x14ac:dyDescent="0.35">
      <c r="A9" s="44" t="s">
        <v>32</v>
      </c>
      <c r="B9" s="45" t="s">
        <v>85</v>
      </c>
      <c r="C9" s="27"/>
      <c r="D9" s="27"/>
      <c r="E9" s="27"/>
      <c r="F9" s="27"/>
      <c r="G9" s="27"/>
      <c r="H9" s="27"/>
      <c r="I9" s="27"/>
      <c r="J9" s="27">
        <v>1</v>
      </c>
      <c r="K9" s="27">
        <v>1</v>
      </c>
      <c r="L9" s="27">
        <v>1</v>
      </c>
      <c r="M9" s="27">
        <v>1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>
        <v>1</v>
      </c>
      <c r="AH9" s="27"/>
      <c r="AI9" s="27"/>
      <c r="AJ9" s="27"/>
      <c r="AK9" s="27"/>
      <c r="AL9" s="27"/>
      <c r="AM9" s="27"/>
      <c r="AN9" s="27"/>
      <c r="AO9" s="27">
        <v>1</v>
      </c>
      <c r="AP9" s="27">
        <v>1</v>
      </c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>
        <v>1</v>
      </c>
      <c r="BB9" s="27">
        <v>1</v>
      </c>
      <c r="BC9" s="27"/>
      <c r="BD9" s="27"/>
      <c r="BE9" s="27"/>
      <c r="BF9" s="27">
        <v>1</v>
      </c>
      <c r="BG9" s="27">
        <v>1</v>
      </c>
      <c r="BH9" s="27"/>
      <c r="BI9" s="27"/>
      <c r="BJ9" s="27"/>
      <c r="BK9" s="27"/>
      <c r="BL9" s="27"/>
      <c r="BM9" s="27"/>
      <c r="BN9" s="27"/>
      <c r="BO9" s="27"/>
      <c r="BP9" s="27">
        <v>1</v>
      </c>
      <c r="BQ9" s="27">
        <v>1</v>
      </c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>
        <v>1</v>
      </c>
      <c r="CN9" s="27">
        <v>1</v>
      </c>
      <c r="CO9" s="27"/>
      <c r="CP9" s="27"/>
      <c r="CQ9" s="27">
        <v>1</v>
      </c>
      <c r="CR9" s="27"/>
      <c r="CS9" s="27"/>
      <c r="CT9" s="27">
        <v>1</v>
      </c>
      <c r="CU9" s="27">
        <v>1</v>
      </c>
      <c r="CV9" s="27"/>
      <c r="CW9" s="27"/>
      <c r="CX9" s="27"/>
      <c r="CY9" s="27"/>
      <c r="CZ9" s="27"/>
      <c r="DA9" s="27"/>
      <c r="DB9" s="27"/>
      <c r="DC9" s="27"/>
      <c r="DD9" s="27">
        <v>1</v>
      </c>
      <c r="DE9" s="27">
        <v>1</v>
      </c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6">
        <f t="shared" si="4"/>
        <v>20</v>
      </c>
    </row>
    <row r="10" spans="1:126" ht="93" customHeight="1" thickTop="1" thickBot="1" x14ac:dyDescent="0.35">
      <c r="A10" s="44" t="s">
        <v>33</v>
      </c>
      <c r="B10" s="45" t="s">
        <v>86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>
        <v>1</v>
      </c>
      <c r="O10" s="27">
        <v>1</v>
      </c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>
        <v>1</v>
      </c>
      <c r="AE10" s="27">
        <v>1</v>
      </c>
      <c r="AF10" s="27"/>
      <c r="AG10" s="27"/>
      <c r="AH10" s="27"/>
      <c r="AI10" s="27"/>
      <c r="AJ10" s="27"/>
      <c r="AK10" s="27"/>
      <c r="AL10" s="27"/>
      <c r="AM10" s="27">
        <v>1</v>
      </c>
      <c r="AN10" s="27">
        <v>1</v>
      </c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>
        <v>1</v>
      </c>
      <c r="BD10" s="27"/>
      <c r="BE10" s="27"/>
      <c r="BF10" s="27"/>
      <c r="BG10" s="27"/>
      <c r="BH10" s="27">
        <v>1</v>
      </c>
      <c r="BI10" s="27">
        <v>1</v>
      </c>
      <c r="BJ10" s="27">
        <v>1</v>
      </c>
      <c r="BK10" s="27">
        <v>1</v>
      </c>
      <c r="BL10" s="27"/>
      <c r="BM10" s="27"/>
      <c r="BN10" s="27"/>
      <c r="BO10" s="27"/>
      <c r="BP10" s="27"/>
      <c r="BQ10" s="27"/>
      <c r="BR10" s="27"/>
      <c r="BS10" s="27"/>
      <c r="BT10" s="27">
        <v>1</v>
      </c>
      <c r="BU10" s="27">
        <v>1</v>
      </c>
      <c r="BV10" s="27"/>
      <c r="BW10" s="27"/>
      <c r="BX10" s="27"/>
      <c r="BY10" s="27"/>
      <c r="BZ10" s="27">
        <v>1</v>
      </c>
      <c r="CA10" s="27"/>
      <c r="CB10" s="27">
        <v>1</v>
      </c>
      <c r="CC10" s="27">
        <v>1</v>
      </c>
      <c r="CD10" s="27"/>
      <c r="CE10" s="27"/>
      <c r="CF10" s="27">
        <v>1</v>
      </c>
      <c r="CG10" s="27">
        <v>1</v>
      </c>
      <c r="CH10" s="27">
        <v>1</v>
      </c>
      <c r="CI10" s="27">
        <v>1</v>
      </c>
      <c r="CJ10" s="27"/>
      <c r="CK10" s="27"/>
      <c r="CL10" s="27"/>
      <c r="CM10" s="27"/>
      <c r="CN10" s="27"/>
      <c r="CO10" s="27"/>
      <c r="CP10" s="27"/>
      <c r="CQ10" s="27"/>
      <c r="CR10" s="27">
        <v>1</v>
      </c>
      <c r="CS10" s="27">
        <v>1</v>
      </c>
      <c r="CT10" s="27"/>
      <c r="CU10" s="27"/>
      <c r="CV10" s="27"/>
      <c r="CW10" s="27"/>
      <c r="CX10" s="27">
        <v>1</v>
      </c>
      <c r="CY10" s="27">
        <v>1</v>
      </c>
      <c r="CZ10" s="27"/>
      <c r="DA10" s="27">
        <v>1</v>
      </c>
      <c r="DB10" s="27">
        <v>1</v>
      </c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>
        <v>1</v>
      </c>
      <c r="DQ10" s="27">
        <v>1</v>
      </c>
      <c r="DR10" s="27"/>
      <c r="DS10" s="27"/>
      <c r="DT10" s="27"/>
      <c r="DU10" s="27"/>
      <c r="DV10" s="26">
        <f t="shared" si="4"/>
        <v>28</v>
      </c>
    </row>
    <row r="11" spans="1:126" ht="93" customHeight="1" thickTop="1" thickBot="1" x14ac:dyDescent="0.35">
      <c r="A11" s="44" t="s">
        <v>35</v>
      </c>
      <c r="B11" s="45" t="s">
        <v>87</v>
      </c>
      <c r="C11" s="27"/>
      <c r="D11" s="27"/>
      <c r="E11" s="27"/>
      <c r="F11" s="27"/>
      <c r="G11" s="27"/>
      <c r="H11" s="27">
        <v>1</v>
      </c>
      <c r="I11" s="27">
        <v>1</v>
      </c>
      <c r="J11" s="27"/>
      <c r="K11" s="27"/>
      <c r="L11" s="27"/>
      <c r="M11" s="27"/>
      <c r="N11" s="27"/>
      <c r="O11" s="27"/>
      <c r="P11" s="27"/>
      <c r="Q11" s="27">
        <v>1</v>
      </c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>
        <v>1</v>
      </c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>
        <v>1</v>
      </c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>
        <v>1</v>
      </c>
      <c r="BD11" s="27"/>
      <c r="BE11" s="27"/>
      <c r="BF11" s="27">
        <v>1</v>
      </c>
      <c r="BG11" s="27">
        <v>1</v>
      </c>
      <c r="BH11" s="27"/>
      <c r="BI11" s="27"/>
      <c r="BJ11" s="27">
        <v>1</v>
      </c>
      <c r="BK11" s="27"/>
      <c r="BL11" s="27"/>
      <c r="BM11" s="27"/>
      <c r="BN11" s="27">
        <v>1</v>
      </c>
      <c r="BO11" s="27">
        <v>1</v>
      </c>
      <c r="BP11" s="27"/>
      <c r="BQ11" s="27"/>
      <c r="BR11" s="27"/>
      <c r="BS11" s="27"/>
      <c r="BT11" s="27"/>
      <c r="BU11" s="27"/>
      <c r="BV11" s="27"/>
      <c r="BW11" s="27"/>
      <c r="BX11" s="27">
        <v>1</v>
      </c>
      <c r="BY11" s="27">
        <v>1</v>
      </c>
      <c r="BZ11" s="27"/>
      <c r="CA11" s="27"/>
      <c r="CB11" s="27"/>
      <c r="CC11" s="27"/>
      <c r="CD11" s="27">
        <v>1</v>
      </c>
      <c r="CE11" s="27">
        <v>1</v>
      </c>
      <c r="CF11" s="27">
        <v>1</v>
      </c>
      <c r="CG11" s="27">
        <v>1</v>
      </c>
      <c r="CH11" s="27">
        <v>1</v>
      </c>
      <c r="CI11" s="27"/>
      <c r="CJ11" s="27"/>
      <c r="CK11" s="27"/>
      <c r="CL11" s="27">
        <v>1</v>
      </c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>
        <v>1</v>
      </c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>
        <v>1</v>
      </c>
      <c r="DV11" s="26">
        <f t="shared" si="4"/>
        <v>21</v>
      </c>
    </row>
    <row r="12" spans="1:126" ht="93" customHeight="1" thickTop="1" thickBot="1" x14ac:dyDescent="0.35">
      <c r="A12" s="44" t="s">
        <v>37</v>
      </c>
      <c r="B12" s="45" t="s">
        <v>88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6"/>
    </row>
    <row r="13" spans="1:126" ht="93" customHeight="1" thickTop="1" thickBot="1" x14ac:dyDescent="0.35">
      <c r="A13" s="44" t="s">
        <v>38</v>
      </c>
      <c r="B13" s="45" t="s">
        <v>89</v>
      </c>
      <c r="C13" s="27"/>
      <c r="D13" s="27"/>
      <c r="E13" s="27"/>
      <c r="F13" s="27"/>
      <c r="G13" s="27"/>
      <c r="H13" s="27"/>
      <c r="I13" s="27"/>
      <c r="J13" s="27">
        <v>1</v>
      </c>
      <c r="K13" s="27">
        <v>1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>
        <v>1</v>
      </c>
      <c r="CW13" s="27">
        <v>1</v>
      </c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6"/>
    </row>
    <row r="14" spans="1:126" ht="93" customHeight="1" thickTop="1" thickBot="1" x14ac:dyDescent="0.35">
      <c r="A14" s="44" t="s">
        <v>39</v>
      </c>
      <c r="B14" s="45" t="s">
        <v>90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>
        <v>1</v>
      </c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>
        <v>1</v>
      </c>
      <c r="BO14" s="27">
        <v>1</v>
      </c>
      <c r="BP14" s="27">
        <v>1</v>
      </c>
      <c r="BQ14" s="27">
        <v>1</v>
      </c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>
        <v>1</v>
      </c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>
        <v>1</v>
      </c>
      <c r="DA14" s="27">
        <v>1</v>
      </c>
      <c r="DB14" s="27"/>
      <c r="DC14" s="27"/>
      <c r="DD14" s="27"/>
      <c r="DE14" s="27"/>
      <c r="DF14" s="27"/>
      <c r="DG14" s="27"/>
      <c r="DH14" s="27"/>
      <c r="DI14" s="27"/>
      <c r="DJ14" s="27">
        <v>1</v>
      </c>
      <c r="DK14" s="27">
        <v>1</v>
      </c>
      <c r="DL14" s="27"/>
      <c r="DM14" s="27"/>
      <c r="DN14" s="27">
        <v>1</v>
      </c>
      <c r="DO14" s="27">
        <v>1</v>
      </c>
      <c r="DP14" s="27"/>
      <c r="DQ14" s="27"/>
      <c r="DR14" s="27">
        <v>1</v>
      </c>
      <c r="DS14" s="27">
        <v>1</v>
      </c>
      <c r="DT14" s="27">
        <v>1</v>
      </c>
      <c r="DU14" s="27">
        <v>1</v>
      </c>
      <c r="DV14" s="26"/>
    </row>
    <row r="15" spans="1:126" ht="93" customHeight="1" thickTop="1" thickBot="1" x14ac:dyDescent="0.35">
      <c r="A15" s="44" t="s">
        <v>91</v>
      </c>
      <c r="B15" s="45" t="s">
        <v>92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6"/>
    </row>
    <row r="16" spans="1:126" ht="93" customHeight="1" thickTop="1" thickBot="1" x14ac:dyDescent="0.35">
      <c r="A16" s="44" t="s">
        <v>93</v>
      </c>
      <c r="B16" s="45" t="s">
        <v>94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>
        <v>1</v>
      </c>
      <c r="Q16" s="27">
        <v>1</v>
      </c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>
        <v>1</v>
      </c>
      <c r="AR16" s="27">
        <v>1</v>
      </c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>
        <v>1</v>
      </c>
      <c r="BM16" s="27">
        <v>1</v>
      </c>
      <c r="BN16" s="27">
        <v>1</v>
      </c>
      <c r="BO16" s="27">
        <v>1</v>
      </c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>
        <v>1</v>
      </c>
      <c r="DA16" s="27">
        <v>1</v>
      </c>
      <c r="DB16" s="27">
        <v>1</v>
      </c>
      <c r="DC16" s="27">
        <v>1</v>
      </c>
      <c r="DD16" s="27"/>
      <c r="DE16" s="27"/>
      <c r="DF16" s="27"/>
      <c r="DG16" s="27"/>
      <c r="DH16" s="27"/>
      <c r="DI16" s="27"/>
      <c r="DJ16" s="27">
        <v>1</v>
      </c>
      <c r="DK16" s="27">
        <v>1</v>
      </c>
      <c r="DL16" s="27"/>
      <c r="DM16" s="27"/>
      <c r="DN16" s="27">
        <v>1</v>
      </c>
      <c r="DO16" s="27">
        <v>1</v>
      </c>
      <c r="DP16" s="27"/>
      <c r="DQ16" s="27"/>
      <c r="DR16" s="27"/>
      <c r="DS16" s="27"/>
      <c r="DT16" s="27"/>
      <c r="DU16" s="27"/>
      <c r="DV16" s="26"/>
    </row>
    <row r="17" spans="1:126" ht="93" customHeight="1" thickTop="1" thickBot="1" x14ac:dyDescent="0.35">
      <c r="A17" s="44" t="s">
        <v>95</v>
      </c>
      <c r="B17" s="45" t="s">
        <v>34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>
        <v>1</v>
      </c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>
        <v>1</v>
      </c>
      <c r="AY17" s="27">
        <v>1</v>
      </c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>
        <v>1</v>
      </c>
      <c r="CL17" s="27"/>
      <c r="CM17" s="27"/>
      <c r="CN17" s="27"/>
      <c r="CO17" s="27"/>
      <c r="CP17" s="27"/>
      <c r="CQ17" s="27">
        <v>1</v>
      </c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6"/>
    </row>
    <row r="18" spans="1:126" ht="93" customHeight="1" thickTop="1" thickBot="1" x14ac:dyDescent="0.35">
      <c r="A18" s="44" t="s">
        <v>96</v>
      </c>
      <c r="B18" s="45" t="s">
        <v>36</v>
      </c>
      <c r="C18" s="27"/>
      <c r="D18" s="27"/>
      <c r="E18" s="27">
        <v>1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>
        <v>1</v>
      </c>
      <c r="U18" s="27">
        <v>1</v>
      </c>
      <c r="V18" s="27">
        <v>1</v>
      </c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>
        <v>1</v>
      </c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>
        <v>1</v>
      </c>
      <c r="AX18" s="27">
        <v>1</v>
      </c>
      <c r="AY18" s="27">
        <v>1</v>
      </c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>
        <v>1</v>
      </c>
      <c r="CL18" s="27"/>
      <c r="CM18" s="27"/>
      <c r="CN18" s="27"/>
      <c r="CO18" s="27"/>
      <c r="CP18" s="27"/>
      <c r="CQ18" s="27">
        <v>1</v>
      </c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6"/>
    </row>
    <row r="19" spans="1:126" ht="93" customHeight="1" thickTop="1" thickBot="1" x14ac:dyDescent="0.35">
      <c r="A19" s="44" t="s">
        <v>97</v>
      </c>
      <c r="B19" s="45" t="s">
        <v>98</v>
      </c>
      <c r="C19" s="27"/>
      <c r="D19" s="27"/>
      <c r="E19" s="27">
        <v>1</v>
      </c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>
        <v>1</v>
      </c>
      <c r="AY19" s="27">
        <v>1</v>
      </c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>
        <v>1</v>
      </c>
      <c r="CL19" s="27"/>
      <c r="CM19" s="27"/>
      <c r="CN19" s="27"/>
      <c r="CO19" s="27"/>
      <c r="CP19" s="27"/>
      <c r="CQ19" s="27">
        <v>1</v>
      </c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6"/>
    </row>
    <row r="20" spans="1:126" ht="93" customHeight="1" thickTop="1" thickBot="1" x14ac:dyDescent="0.35">
      <c r="A20" s="44" t="s">
        <v>99</v>
      </c>
      <c r="B20" s="45" t="s">
        <v>100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>
        <v>1</v>
      </c>
      <c r="BQ20" s="27">
        <v>1</v>
      </c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>
        <v>1</v>
      </c>
      <c r="CU20" s="27"/>
      <c r="CV20" s="27">
        <v>1</v>
      </c>
      <c r="CW20" s="27">
        <v>1</v>
      </c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6"/>
    </row>
    <row r="21" spans="1:126" ht="93" customHeight="1" thickTop="1" thickBot="1" x14ac:dyDescent="0.35">
      <c r="A21" s="44" t="s">
        <v>101</v>
      </c>
      <c r="B21" s="45" t="s">
        <v>102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>
        <v>1</v>
      </c>
      <c r="AA21" s="27">
        <v>1</v>
      </c>
      <c r="AB21" s="27"/>
      <c r="AC21" s="27"/>
      <c r="AD21" s="27"/>
      <c r="AE21" s="27"/>
      <c r="AF21" s="27">
        <v>1</v>
      </c>
      <c r="AG21" s="27">
        <v>1</v>
      </c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>
        <v>1</v>
      </c>
      <c r="BE21" s="27">
        <v>1</v>
      </c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>
        <v>1</v>
      </c>
      <c r="BV21" s="27"/>
      <c r="BW21" s="27"/>
      <c r="BX21" s="27">
        <v>1</v>
      </c>
      <c r="BY21" s="27">
        <v>1</v>
      </c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>
        <v>1</v>
      </c>
      <c r="DD21" s="27">
        <v>1</v>
      </c>
      <c r="DE21" s="27">
        <v>1</v>
      </c>
      <c r="DF21" s="27"/>
      <c r="DG21" s="27"/>
      <c r="DH21" s="27"/>
      <c r="DI21" s="27"/>
      <c r="DJ21" s="27"/>
      <c r="DK21" s="27"/>
      <c r="DL21" s="27">
        <v>1</v>
      </c>
      <c r="DM21" s="27"/>
      <c r="DN21" s="27"/>
      <c r="DO21" s="27"/>
      <c r="DP21" s="27"/>
      <c r="DQ21" s="27"/>
      <c r="DR21" s="27"/>
      <c r="DS21" s="27"/>
      <c r="DT21" s="27"/>
      <c r="DU21" s="27"/>
      <c r="DV21" s="26">
        <f t="shared" si="4"/>
        <v>13</v>
      </c>
    </row>
    <row r="22" spans="1:126" ht="93" customHeight="1" thickTop="1" thickBot="1" x14ac:dyDescent="0.35">
      <c r="A22" s="44" t="s">
        <v>103</v>
      </c>
      <c r="B22" s="45" t="s">
        <v>104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>
        <v>1</v>
      </c>
      <c r="BI22" s="27">
        <v>1</v>
      </c>
      <c r="BJ22" s="27">
        <v>1</v>
      </c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>
        <v>1</v>
      </c>
      <c r="BV22" s="27"/>
      <c r="BW22" s="27"/>
      <c r="BX22" s="27"/>
      <c r="BY22" s="27"/>
      <c r="BZ22" s="27">
        <v>1</v>
      </c>
      <c r="CA22" s="27">
        <v>1</v>
      </c>
      <c r="CB22" s="27">
        <v>1</v>
      </c>
      <c r="CC22" s="27"/>
      <c r="CD22" s="27"/>
      <c r="CE22" s="27"/>
      <c r="CF22" s="27">
        <v>1</v>
      </c>
      <c r="CG22" s="27">
        <v>1</v>
      </c>
      <c r="CH22" s="27">
        <v>1</v>
      </c>
      <c r="CI22" s="27">
        <v>1</v>
      </c>
      <c r="CJ22" s="27"/>
      <c r="CK22" s="27"/>
      <c r="CL22" s="27"/>
      <c r="CM22" s="27">
        <v>1</v>
      </c>
      <c r="CN22" s="27"/>
      <c r="CO22" s="27"/>
      <c r="CP22" s="27"/>
      <c r="CQ22" s="27"/>
      <c r="CR22" s="27">
        <v>1</v>
      </c>
      <c r="CS22" s="27">
        <v>1</v>
      </c>
      <c r="CT22" s="27"/>
      <c r="CU22" s="27"/>
      <c r="CV22" s="27"/>
      <c r="CW22" s="27"/>
      <c r="CX22" s="27">
        <v>1</v>
      </c>
      <c r="CY22" s="27">
        <v>1</v>
      </c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>
        <v>1</v>
      </c>
      <c r="DO22" s="27">
        <v>1</v>
      </c>
      <c r="DP22" s="27">
        <v>1</v>
      </c>
      <c r="DQ22" s="27">
        <v>1</v>
      </c>
      <c r="DR22" s="27">
        <v>1</v>
      </c>
      <c r="DS22" s="27">
        <v>1</v>
      </c>
      <c r="DT22" s="27">
        <v>1</v>
      </c>
      <c r="DU22" s="27">
        <v>1</v>
      </c>
      <c r="DV22" s="26">
        <f t="shared" si="4"/>
        <v>24</v>
      </c>
    </row>
    <row r="23" spans="1:126" ht="93" customHeight="1" thickTop="1" thickBot="1" x14ac:dyDescent="0.35">
      <c r="A23" s="44" t="s">
        <v>105</v>
      </c>
      <c r="B23" s="45" t="s">
        <v>40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>
        <v>1</v>
      </c>
      <c r="BG23" s="27">
        <v>1</v>
      </c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>
        <v>1</v>
      </c>
      <c r="BX23" s="27">
        <v>1</v>
      </c>
      <c r="BY23" s="27">
        <v>1</v>
      </c>
      <c r="BZ23" s="27"/>
      <c r="CA23" s="27"/>
      <c r="CB23" s="27"/>
      <c r="CC23" s="27"/>
      <c r="CD23" s="27">
        <v>1</v>
      </c>
      <c r="CE23" s="27">
        <v>1</v>
      </c>
      <c r="CF23" s="27"/>
      <c r="CG23" s="27"/>
      <c r="CH23" s="27"/>
      <c r="CI23" s="27"/>
      <c r="CJ23" s="27"/>
      <c r="CK23" s="27"/>
      <c r="CL23" s="27"/>
      <c r="CM23" s="27">
        <v>1</v>
      </c>
      <c r="CN23" s="27">
        <v>1</v>
      </c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>
        <v>1</v>
      </c>
      <c r="DM23" s="27">
        <v>1</v>
      </c>
      <c r="DN23" s="27"/>
      <c r="DO23" s="27"/>
      <c r="DP23" s="27"/>
      <c r="DQ23" s="27"/>
      <c r="DR23" s="27"/>
      <c r="DS23" s="27"/>
      <c r="DT23" s="27"/>
      <c r="DU23" s="27"/>
      <c r="DV23" s="26">
        <f t="shared" si="4"/>
        <v>11</v>
      </c>
    </row>
    <row r="24" spans="1:126" ht="93" customHeight="1" thickTop="1" thickBot="1" x14ac:dyDescent="0.35">
      <c r="A24" s="195" t="s">
        <v>41</v>
      </c>
      <c r="B24" s="19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6">
        <f t="shared" si="4"/>
        <v>0</v>
      </c>
    </row>
    <row r="25" spans="1:126" ht="93" customHeight="1" thickTop="1" thickBot="1" x14ac:dyDescent="0.35">
      <c r="A25" s="42" t="s">
        <v>42</v>
      </c>
      <c r="B25" s="43" t="s">
        <v>106</v>
      </c>
      <c r="C25" s="27"/>
      <c r="D25" s="27">
        <v>1</v>
      </c>
      <c r="E25" s="27">
        <v>1</v>
      </c>
      <c r="F25" s="27"/>
      <c r="G25" s="27">
        <v>1</v>
      </c>
      <c r="H25" s="27">
        <v>1</v>
      </c>
      <c r="I25" s="27">
        <v>1</v>
      </c>
      <c r="J25" s="27"/>
      <c r="K25" s="27"/>
      <c r="L25" s="27"/>
      <c r="M25" s="27"/>
      <c r="N25" s="27">
        <v>1</v>
      </c>
      <c r="O25" s="27">
        <v>1</v>
      </c>
      <c r="P25" s="27">
        <v>1</v>
      </c>
      <c r="Q25" s="27">
        <v>1</v>
      </c>
      <c r="R25" s="27"/>
      <c r="S25" s="27"/>
      <c r="T25" s="27">
        <v>1</v>
      </c>
      <c r="U25" s="27">
        <v>1</v>
      </c>
      <c r="V25" s="27">
        <v>1</v>
      </c>
      <c r="W25" s="27">
        <v>1</v>
      </c>
      <c r="X25" s="27">
        <v>1</v>
      </c>
      <c r="Y25" s="27">
        <v>1</v>
      </c>
      <c r="Z25" s="27">
        <v>1</v>
      </c>
      <c r="AA25" s="27">
        <v>1</v>
      </c>
      <c r="AB25" s="27"/>
      <c r="AC25" s="27"/>
      <c r="AD25" s="27"/>
      <c r="AE25" s="27"/>
      <c r="AF25" s="27"/>
      <c r="AG25" s="27"/>
      <c r="AH25" s="27"/>
      <c r="AI25" s="27"/>
      <c r="AJ25" s="27"/>
      <c r="AK25" s="27">
        <v>1</v>
      </c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>
        <v>1</v>
      </c>
      <c r="BI25" s="27"/>
      <c r="BJ25" s="27">
        <v>1</v>
      </c>
      <c r="BK25" s="27"/>
      <c r="BL25" s="27"/>
      <c r="BM25" s="27"/>
      <c r="BN25" s="27"/>
      <c r="BO25" s="27"/>
      <c r="BP25" s="27"/>
      <c r="BQ25" s="27">
        <v>1</v>
      </c>
      <c r="BR25" s="27"/>
      <c r="BS25" s="27">
        <v>1</v>
      </c>
      <c r="BT25" s="27">
        <v>1</v>
      </c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>
        <v>1</v>
      </c>
      <c r="CK25" s="27"/>
      <c r="CL25" s="27">
        <v>1</v>
      </c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>
        <v>1</v>
      </c>
      <c r="DK25" s="27"/>
      <c r="DL25" s="27">
        <v>1</v>
      </c>
      <c r="DM25" s="27"/>
      <c r="DN25" s="27"/>
      <c r="DO25" s="27"/>
      <c r="DP25" s="27"/>
      <c r="DQ25" s="27"/>
      <c r="DR25" s="27"/>
      <c r="DS25" s="27"/>
      <c r="DT25" s="27"/>
      <c r="DU25" s="27"/>
      <c r="DV25" s="26">
        <f t="shared" si="4"/>
        <v>27</v>
      </c>
    </row>
    <row r="26" spans="1:126" ht="93" customHeight="1" thickTop="1" thickBot="1" x14ac:dyDescent="0.35">
      <c r="A26" s="44" t="s">
        <v>43</v>
      </c>
      <c r="B26" s="45" t="s">
        <v>107</v>
      </c>
      <c r="C26" s="27"/>
      <c r="D26" s="27"/>
      <c r="E26" s="27"/>
      <c r="F26" s="27"/>
      <c r="G26" s="27"/>
      <c r="H26" s="27"/>
      <c r="I26" s="27"/>
      <c r="J26" s="27">
        <v>1</v>
      </c>
      <c r="K26" s="27"/>
      <c r="L26" s="27">
        <v>1</v>
      </c>
      <c r="M26" s="27">
        <v>1</v>
      </c>
      <c r="N26" s="27">
        <v>1</v>
      </c>
      <c r="O26" s="27">
        <v>1</v>
      </c>
      <c r="P26" s="27"/>
      <c r="Q26" s="27"/>
      <c r="R26" s="27"/>
      <c r="S26" s="27"/>
      <c r="T26" s="27"/>
      <c r="U26" s="27">
        <v>1</v>
      </c>
      <c r="V26" s="27">
        <v>1</v>
      </c>
      <c r="W26" s="27">
        <v>1</v>
      </c>
      <c r="X26" s="27">
        <v>1</v>
      </c>
      <c r="Y26" s="27"/>
      <c r="Z26" s="27">
        <v>1</v>
      </c>
      <c r="AA26" s="27">
        <v>1</v>
      </c>
      <c r="AB26" s="27"/>
      <c r="AC26" s="27">
        <v>1</v>
      </c>
      <c r="AD26" s="27"/>
      <c r="AE26" s="27">
        <v>1</v>
      </c>
      <c r="AF26" s="27">
        <v>1</v>
      </c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>
        <v>1</v>
      </c>
      <c r="AR26" s="27"/>
      <c r="AS26" s="27"/>
      <c r="AT26" s="27"/>
      <c r="AU26" s="27"/>
      <c r="AV26" s="27">
        <v>1</v>
      </c>
      <c r="AW26" s="27">
        <v>1</v>
      </c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>
        <v>1</v>
      </c>
      <c r="BK26" s="27"/>
      <c r="BL26" s="27"/>
      <c r="BM26" s="27"/>
      <c r="BN26" s="27"/>
      <c r="BO26" s="27">
        <v>1</v>
      </c>
      <c r="BP26" s="27">
        <v>1</v>
      </c>
      <c r="BQ26" s="27">
        <v>1</v>
      </c>
      <c r="BR26" s="27"/>
      <c r="BS26" s="27"/>
      <c r="BT26" s="27">
        <v>1</v>
      </c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>
        <v>1</v>
      </c>
      <c r="CK26" s="27"/>
      <c r="CL26" s="27">
        <v>1</v>
      </c>
      <c r="CM26" s="27"/>
      <c r="CN26" s="27"/>
      <c r="CO26" s="27">
        <v>1</v>
      </c>
      <c r="CP26" s="27">
        <v>1</v>
      </c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>
        <v>1</v>
      </c>
      <c r="DB26" s="27">
        <v>1</v>
      </c>
      <c r="DC26" s="27"/>
      <c r="DD26" s="27"/>
      <c r="DE26" s="27"/>
      <c r="DF26" s="27"/>
      <c r="DG26" s="27"/>
      <c r="DH26" s="27"/>
      <c r="DI26" s="27"/>
      <c r="DJ26" s="27">
        <v>1</v>
      </c>
      <c r="DK26" s="27"/>
      <c r="DL26" s="27">
        <v>1</v>
      </c>
      <c r="DM26" s="27"/>
      <c r="DN26" s="27">
        <v>1</v>
      </c>
      <c r="DO26" s="27">
        <v>1</v>
      </c>
      <c r="DP26" s="27"/>
      <c r="DQ26" s="27"/>
      <c r="DR26" s="27"/>
      <c r="DS26" s="27"/>
      <c r="DT26" s="27"/>
      <c r="DU26" s="27"/>
      <c r="DV26" s="26">
        <f t="shared" si="4"/>
        <v>32</v>
      </c>
    </row>
    <row r="27" spans="1:126" ht="93" customHeight="1" thickTop="1" thickBot="1" x14ac:dyDescent="0.35">
      <c r="A27" s="44" t="s">
        <v>45</v>
      </c>
      <c r="B27" s="45" t="s">
        <v>44</v>
      </c>
      <c r="C27" s="27"/>
      <c r="D27" s="27"/>
      <c r="E27" s="27"/>
      <c r="F27" s="27"/>
      <c r="G27" s="27"/>
      <c r="H27" s="27"/>
      <c r="I27" s="27"/>
      <c r="J27" s="27"/>
      <c r="K27" s="27">
        <v>1</v>
      </c>
      <c r="L27" s="27"/>
      <c r="M27" s="27">
        <v>1</v>
      </c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>
        <v>1</v>
      </c>
      <c r="AN27" s="27">
        <v>1</v>
      </c>
      <c r="AO27" s="27"/>
      <c r="AP27" s="27">
        <v>1</v>
      </c>
      <c r="AQ27" s="27"/>
      <c r="AR27" s="27">
        <v>1</v>
      </c>
      <c r="AS27" s="27">
        <v>1</v>
      </c>
      <c r="AT27" s="27"/>
      <c r="AU27" s="27"/>
      <c r="AV27" s="27"/>
      <c r="AW27" s="27"/>
      <c r="AX27" s="27"/>
      <c r="AY27" s="27"/>
      <c r="AZ27" s="27">
        <v>1</v>
      </c>
      <c r="BA27" s="27">
        <v>1</v>
      </c>
      <c r="BB27" s="27">
        <v>1</v>
      </c>
      <c r="BC27" s="27"/>
      <c r="BD27" s="27">
        <v>1</v>
      </c>
      <c r="BE27" s="27">
        <v>1</v>
      </c>
      <c r="BF27" s="27"/>
      <c r="BG27" s="27"/>
      <c r="BH27" s="27"/>
      <c r="BI27" s="27">
        <v>1</v>
      </c>
      <c r="BJ27" s="27">
        <v>1</v>
      </c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>
        <v>1</v>
      </c>
      <c r="CA27" s="27">
        <v>1</v>
      </c>
      <c r="CB27" s="27">
        <v>1</v>
      </c>
      <c r="CC27" s="27"/>
      <c r="CD27" s="27">
        <v>1</v>
      </c>
      <c r="CE27" s="27">
        <v>1</v>
      </c>
      <c r="CF27" s="27">
        <v>1</v>
      </c>
      <c r="CG27" s="27">
        <v>1</v>
      </c>
      <c r="CH27" s="27">
        <v>1</v>
      </c>
      <c r="CI27" s="27"/>
      <c r="CJ27" s="27">
        <v>1</v>
      </c>
      <c r="CK27" s="27"/>
      <c r="CL27" s="27">
        <v>1</v>
      </c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>
        <v>1</v>
      </c>
      <c r="DA27" s="27">
        <v>1</v>
      </c>
      <c r="DB27" s="27">
        <v>1</v>
      </c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6">
        <f t="shared" si="4"/>
        <v>27</v>
      </c>
    </row>
    <row r="28" spans="1:126" ht="93" customHeight="1" thickTop="1" thickBot="1" x14ac:dyDescent="0.35">
      <c r="A28" s="44" t="s">
        <v>47</v>
      </c>
      <c r="B28" s="46" t="s">
        <v>108</v>
      </c>
      <c r="C28" s="27"/>
      <c r="D28" s="27"/>
      <c r="E28" s="27"/>
      <c r="F28" s="27"/>
      <c r="G28" s="27"/>
      <c r="H28" s="27"/>
      <c r="I28" s="27"/>
      <c r="J28" s="27"/>
      <c r="K28" s="27">
        <v>1</v>
      </c>
      <c r="L28" s="27">
        <v>1</v>
      </c>
      <c r="M28" s="27">
        <v>1</v>
      </c>
      <c r="N28" s="27"/>
      <c r="O28" s="27"/>
      <c r="P28" s="27"/>
      <c r="Q28" s="27"/>
      <c r="R28" s="27"/>
      <c r="S28" s="27"/>
      <c r="T28" s="27">
        <v>1</v>
      </c>
      <c r="U28" s="27">
        <v>1</v>
      </c>
      <c r="V28" s="27"/>
      <c r="W28" s="27"/>
      <c r="X28" s="27"/>
      <c r="Y28" s="27">
        <v>1</v>
      </c>
      <c r="Z28" s="27">
        <v>1</v>
      </c>
      <c r="AA28" s="27">
        <v>1</v>
      </c>
      <c r="AB28" s="27"/>
      <c r="AC28" s="27"/>
      <c r="AD28" s="27"/>
      <c r="AE28" s="27">
        <v>1</v>
      </c>
      <c r="AF28" s="27">
        <v>1</v>
      </c>
      <c r="AG28" s="27">
        <v>1</v>
      </c>
      <c r="AH28" s="27"/>
      <c r="AI28" s="27"/>
      <c r="AJ28" s="27"/>
      <c r="AK28" s="27"/>
      <c r="AL28" s="27">
        <v>1</v>
      </c>
      <c r="AM28" s="27">
        <v>1</v>
      </c>
      <c r="AN28" s="27">
        <v>1</v>
      </c>
      <c r="AO28" s="27"/>
      <c r="AP28" s="27">
        <v>1</v>
      </c>
      <c r="AQ28" s="27">
        <v>1</v>
      </c>
      <c r="AR28" s="27">
        <v>1</v>
      </c>
      <c r="AS28" s="27">
        <v>1</v>
      </c>
      <c r="AT28" s="27"/>
      <c r="AU28" s="27"/>
      <c r="AV28" s="27">
        <v>1</v>
      </c>
      <c r="AW28" s="27">
        <v>1</v>
      </c>
      <c r="AX28" s="27"/>
      <c r="AY28" s="27"/>
      <c r="AZ28" s="27"/>
      <c r="BA28" s="27">
        <v>1</v>
      </c>
      <c r="BB28" s="27">
        <v>1</v>
      </c>
      <c r="BC28" s="27"/>
      <c r="BD28" s="27">
        <v>1</v>
      </c>
      <c r="BE28" s="27">
        <v>1</v>
      </c>
      <c r="BF28" s="27"/>
      <c r="BG28" s="27"/>
      <c r="BH28" s="27"/>
      <c r="BI28" s="27"/>
      <c r="BJ28" s="27">
        <v>1</v>
      </c>
      <c r="BK28" s="27"/>
      <c r="BL28" s="27"/>
      <c r="BM28" s="27"/>
      <c r="BN28" s="27">
        <v>1</v>
      </c>
      <c r="BO28" s="27">
        <v>1</v>
      </c>
      <c r="BP28" s="27"/>
      <c r="BQ28" s="27"/>
      <c r="BR28" s="27">
        <v>1</v>
      </c>
      <c r="BS28" s="27">
        <v>1</v>
      </c>
      <c r="BT28" s="27"/>
      <c r="BU28" s="27"/>
      <c r="BV28" s="27">
        <v>1</v>
      </c>
      <c r="BW28" s="27">
        <v>1</v>
      </c>
      <c r="BX28" s="27"/>
      <c r="BY28" s="27"/>
      <c r="BZ28" s="27">
        <v>1</v>
      </c>
      <c r="CA28" s="27">
        <v>1</v>
      </c>
      <c r="CB28" s="27">
        <v>1</v>
      </c>
      <c r="CC28" s="27"/>
      <c r="CD28" s="27">
        <v>1</v>
      </c>
      <c r="CE28" s="27">
        <v>1</v>
      </c>
      <c r="CF28" s="27">
        <v>1</v>
      </c>
      <c r="CG28" s="27">
        <v>1</v>
      </c>
      <c r="CH28" s="27">
        <v>1</v>
      </c>
      <c r="CI28" s="27"/>
      <c r="CJ28" s="27">
        <v>1</v>
      </c>
      <c r="CK28" s="27">
        <v>1</v>
      </c>
      <c r="CL28" s="27">
        <v>1</v>
      </c>
      <c r="CM28" s="27"/>
      <c r="CN28" s="27"/>
      <c r="CO28" s="27">
        <v>1</v>
      </c>
      <c r="CP28" s="27">
        <v>1</v>
      </c>
      <c r="CQ28" s="27">
        <v>1</v>
      </c>
      <c r="CR28" s="27">
        <v>1</v>
      </c>
      <c r="CS28" s="27"/>
      <c r="CT28" s="27"/>
      <c r="CU28" s="27"/>
      <c r="CV28" s="27"/>
      <c r="CW28" s="27">
        <v>1</v>
      </c>
      <c r="CX28" s="27">
        <v>1</v>
      </c>
      <c r="CY28" s="27">
        <v>1</v>
      </c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>
        <v>1</v>
      </c>
      <c r="DK28" s="27"/>
      <c r="DL28" s="27"/>
      <c r="DM28" s="27"/>
      <c r="DN28" s="27"/>
      <c r="DO28" s="27"/>
      <c r="DP28" s="27"/>
      <c r="DQ28" s="27"/>
      <c r="DR28" s="27">
        <v>1</v>
      </c>
      <c r="DS28" s="27">
        <v>1</v>
      </c>
      <c r="DT28" s="27">
        <v>1</v>
      </c>
      <c r="DU28" s="27"/>
      <c r="DV28" s="26">
        <f t="shared" si="4"/>
        <v>53</v>
      </c>
    </row>
    <row r="29" spans="1:126" ht="93" customHeight="1" thickTop="1" thickBot="1" x14ac:dyDescent="0.35">
      <c r="A29" s="44" t="s">
        <v>48</v>
      </c>
      <c r="B29" s="46" t="s">
        <v>109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>
        <v>1</v>
      </c>
      <c r="AJ29" s="27"/>
      <c r="AK29" s="27"/>
      <c r="AL29" s="27"/>
      <c r="AM29" s="27"/>
      <c r="AN29" s="27"/>
      <c r="AO29" s="27"/>
      <c r="AP29" s="27">
        <v>1</v>
      </c>
      <c r="AQ29" s="27"/>
      <c r="AR29" s="27"/>
      <c r="AS29" s="27"/>
      <c r="AT29" s="27">
        <v>1</v>
      </c>
      <c r="AU29" s="27">
        <v>1</v>
      </c>
      <c r="AV29" s="27"/>
      <c r="AW29" s="27"/>
      <c r="AX29" s="27">
        <v>1</v>
      </c>
      <c r="AY29" s="27">
        <v>1</v>
      </c>
      <c r="AZ29" s="27">
        <v>1</v>
      </c>
      <c r="BA29" s="27"/>
      <c r="BB29" s="27"/>
      <c r="BC29" s="27">
        <v>1</v>
      </c>
      <c r="BD29" s="27">
        <v>1</v>
      </c>
      <c r="BE29" s="27">
        <v>1</v>
      </c>
      <c r="BF29" s="27">
        <v>1</v>
      </c>
      <c r="BG29" s="27"/>
      <c r="BH29" s="27"/>
      <c r="BI29" s="27"/>
      <c r="BJ29" s="27">
        <v>1</v>
      </c>
      <c r="BK29" s="27"/>
      <c r="BL29" s="27"/>
      <c r="BM29" s="27"/>
      <c r="BN29" s="27"/>
      <c r="BO29" s="27"/>
      <c r="BP29" s="27"/>
      <c r="BQ29" s="27"/>
      <c r="BR29" s="27">
        <v>1</v>
      </c>
      <c r="BS29" s="27">
        <v>1</v>
      </c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>
        <v>1</v>
      </c>
      <c r="CL29" s="27"/>
      <c r="CM29" s="27">
        <v>1</v>
      </c>
      <c r="CN29" s="27">
        <v>1</v>
      </c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>
        <v>1</v>
      </c>
      <c r="DQ29" s="27">
        <v>1</v>
      </c>
      <c r="DR29" s="27"/>
      <c r="DS29" s="27"/>
      <c r="DT29" s="27"/>
      <c r="DU29" s="27"/>
      <c r="DV29" s="26">
        <f t="shared" si="4"/>
        <v>19</v>
      </c>
    </row>
    <row r="30" spans="1:126" ht="93" customHeight="1" thickTop="1" thickBot="1" x14ac:dyDescent="0.35">
      <c r="A30" s="44" t="s">
        <v>50</v>
      </c>
      <c r="B30" s="45" t="s">
        <v>46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>
        <v>1</v>
      </c>
      <c r="AI30" s="27"/>
      <c r="AJ30" s="27"/>
      <c r="AK30" s="27"/>
      <c r="AL30" s="27"/>
      <c r="AM30" s="27"/>
      <c r="AN30" s="27"/>
      <c r="AO30" s="27"/>
      <c r="AP30" s="27">
        <v>1</v>
      </c>
      <c r="AQ30" s="27"/>
      <c r="AR30" s="27"/>
      <c r="AS30" s="27"/>
      <c r="AT30" s="27">
        <v>1</v>
      </c>
      <c r="AU30" s="27">
        <v>1</v>
      </c>
      <c r="AV30" s="27"/>
      <c r="AW30" s="27"/>
      <c r="AX30" s="27">
        <v>1</v>
      </c>
      <c r="AY30" s="27">
        <v>1</v>
      </c>
      <c r="AZ30" s="27"/>
      <c r="BA30" s="27"/>
      <c r="BB30" s="27"/>
      <c r="BC30" s="27">
        <v>1</v>
      </c>
      <c r="BD30" s="27"/>
      <c r="BE30" s="27"/>
      <c r="BF30" s="27">
        <v>1</v>
      </c>
      <c r="BG30" s="27"/>
      <c r="BH30" s="27"/>
      <c r="BI30" s="27"/>
      <c r="BJ30" s="27">
        <v>1</v>
      </c>
      <c r="BK30" s="27">
        <v>1</v>
      </c>
      <c r="BL30" s="27">
        <v>1</v>
      </c>
      <c r="BM30" s="27"/>
      <c r="BN30" s="27"/>
      <c r="BO30" s="27">
        <v>1</v>
      </c>
      <c r="BP30" s="27">
        <v>1</v>
      </c>
      <c r="BQ30" s="27"/>
      <c r="BR30" s="27"/>
      <c r="BS30" s="27"/>
      <c r="BT30" s="27"/>
      <c r="BU30" s="27">
        <v>1</v>
      </c>
      <c r="BV30" s="27"/>
      <c r="BW30" s="27"/>
      <c r="BX30" s="27">
        <v>1</v>
      </c>
      <c r="BY30" s="27">
        <v>1</v>
      </c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>
        <v>1</v>
      </c>
      <c r="CL30" s="27"/>
      <c r="CM30" s="27">
        <v>1</v>
      </c>
      <c r="CN30" s="27">
        <v>1</v>
      </c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>
        <v>1</v>
      </c>
      <c r="DD30" s="27">
        <v>1</v>
      </c>
      <c r="DE30" s="27">
        <v>1</v>
      </c>
      <c r="DF30" s="27">
        <v>1</v>
      </c>
      <c r="DG30" s="27">
        <v>1</v>
      </c>
      <c r="DH30" s="27">
        <v>1</v>
      </c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6">
        <f t="shared" si="4"/>
        <v>25</v>
      </c>
    </row>
    <row r="31" spans="1:126" ht="93" customHeight="1" thickTop="1" thickBot="1" x14ac:dyDescent="0.35">
      <c r="A31" s="42" t="s">
        <v>51</v>
      </c>
      <c r="B31" s="45" t="s">
        <v>110</v>
      </c>
      <c r="C31" s="27"/>
      <c r="D31" s="27"/>
      <c r="E31" s="27"/>
      <c r="F31" s="27"/>
      <c r="G31" s="27">
        <v>1</v>
      </c>
      <c r="H31" s="27">
        <v>1</v>
      </c>
      <c r="I31" s="27">
        <v>1</v>
      </c>
      <c r="J31" s="27"/>
      <c r="K31" s="27">
        <v>1</v>
      </c>
      <c r="L31" s="27">
        <v>1</v>
      </c>
      <c r="M31" s="27">
        <v>1</v>
      </c>
      <c r="N31" s="27"/>
      <c r="O31" s="27"/>
      <c r="P31" s="27"/>
      <c r="Q31" s="27"/>
      <c r="R31" s="27"/>
      <c r="S31" s="27"/>
      <c r="T31" s="27"/>
      <c r="U31" s="27"/>
      <c r="V31" s="27">
        <v>1</v>
      </c>
      <c r="W31" s="27">
        <v>1</v>
      </c>
      <c r="X31" s="27">
        <v>1</v>
      </c>
      <c r="Y31" s="27"/>
      <c r="Z31" s="27"/>
      <c r="AA31" s="27"/>
      <c r="AB31" s="27"/>
      <c r="AC31" s="27">
        <v>1</v>
      </c>
      <c r="AD31" s="27">
        <v>1</v>
      </c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>
        <v>1</v>
      </c>
      <c r="AP31" s="27">
        <v>1</v>
      </c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>
        <v>1</v>
      </c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>
        <v>1</v>
      </c>
      <c r="BY31" s="27"/>
      <c r="BZ31" s="27"/>
      <c r="CA31" s="27"/>
      <c r="CB31" s="27"/>
      <c r="CC31" s="27"/>
      <c r="CD31" s="27">
        <v>1</v>
      </c>
      <c r="CE31" s="27">
        <v>1</v>
      </c>
      <c r="CF31" s="27">
        <v>1</v>
      </c>
      <c r="CG31" s="27">
        <v>1</v>
      </c>
      <c r="CH31" s="27">
        <v>1</v>
      </c>
      <c r="CI31" s="27"/>
      <c r="CJ31" s="27"/>
      <c r="CK31" s="27"/>
      <c r="CL31" s="27"/>
      <c r="CM31" s="27">
        <v>1</v>
      </c>
      <c r="CN31" s="27">
        <v>1</v>
      </c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6">
        <f t="shared" si="4"/>
        <v>22</v>
      </c>
    </row>
    <row r="32" spans="1:126" ht="93" customHeight="1" thickTop="1" thickBot="1" x14ac:dyDescent="0.35">
      <c r="A32" s="44" t="s">
        <v>52</v>
      </c>
      <c r="B32" s="45" t="s">
        <v>111</v>
      </c>
      <c r="C32" s="27"/>
      <c r="D32" s="27"/>
      <c r="E32" s="27"/>
      <c r="F32" s="27"/>
      <c r="G32" s="27"/>
      <c r="H32" s="27"/>
      <c r="I32" s="27"/>
      <c r="J32" s="27"/>
      <c r="K32" s="27"/>
      <c r="L32" s="27">
        <v>1</v>
      </c>
      <c r="M32" s="27">
        <v>1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>
        <v>1</v>
      </c>
      <c r="AI32" s="27"/>
      <c r="AJ32" s="27"/>
      <c r="AK32" s="27"/>
      <c r="AL32" s="27"/>
      <c r="AM32" s="27"/>
      <c r="AN32" s="27"/>
      <c r="AO32" s="27"/>
      <c r="AP32" s="27"/>
      <c r="AQ32" s="27">
        <v>1</v>
      </c>
      <c r="AR32" s="27"/>
      <c r="AS32" s="27">
        <v>1</v>
      </c>
      <c r="AT32" s="27">
        <v>1</v>
      </c>
      <c r="AU32" s="27">
        <v>1</v>
      </c>
      <c r="AV32" s="27"/>
      <c r="AW32" s="27"/>
      <c r="AX32" s="27">
        <v>1</v>
      </c>
      <c r="AY32" s="27">
        <v>1</v>
      </c>
      <c r="AZ32" s="27"/>
      <c r="BA32" s="27"/>
      <c r="BB32" s="27">
        <v>1</v>
      </c>
      <c r="BC32" s="27">
        <v>1</v>
      </c>
      <c r="BD32" s="27"/>
      <c r="BE32" s="27"/>
      <c r="BF32" s="27">
        <v>1</v>
      </c>
      <c r="BG32" s="27"/>
      <c r="BH32" s="27"/>
      <c r="BI32" s="27"/>
      <c r="BJ32" s="27">
        <v>1</v>
      </c>
      <c r="BK32" s="27">
        <v>1</v>
      </c>
      <c r="BL32" s="27"/>
      <c r="BM32" s="27">
        <v>1</v>
      </c>
      <c r="BN32" s="27">
        <v>1</v>
      </c>
      <c r="BO32" s="27"/>
      <c r="BP32" s="27">
        <v>1</v>
      </c>
      <c r="BQ32" s="27"/>
      <c r="BR32" s="27"/>
      <c r="BS32" s="27"/>
      <c r="BT32" s="27"/>
      <c r="BU32" s="27">
        <v>1</v>
      </c>
      <c r="BV32" s="27">
        <v>1</v>
      </c>
      <c r="BW32" s="27">
        <v>1</v>
      </c>
      <c r="BX32" s="27">
        <v>1</v>
      </c>
      <c r="BY32" s="27">
        <v>1</v>
      </c>
      <c r="BZ32" s="27">
        <v>1</v>
      </c>
      <c r="CA32" s="27">
        <v>1</v>
      </c>
      <c r="CB32" s="27">
        <v>1</v>
      </c>
      <c r="CC32" s="27"/>
      <c r="CD32" s="27"/>
      <c r="CE32" s="27"/>
      <c r="CF32" s="27"/>
      <c r="CG32" s="27"/>
      <c r="CH32" s="27"/>
      <c r="CI32" s="27"/>
      <c r="CJ32" s="27"/>
      <c r="CK32" s="27">
        <v>1</v>
      </c>
      <c r="CL32" s="27"/>
      <c r="CM32" s="27">
        <v>1</v>
      </c>
      <c r="CN32" s="27">
        <v>1</v>
      </c>
      <c r="CO32" s="27"/>
      <c r="CP32" s="27"/>
      <c r="CQ32" s="27"/>
      <c r="CR32" s="27"/>
      <c r="CS32" s="27">
        <v>1</v>
      </c>
      <c r="CT32" s="27">
        <v>1</v>
      </c>
      <c r="CU32" s="27">
        <v>1</v>
      </c>
      <c r="CV32" s="27">
        <v>1</v>
      </c>
      <c r="CW32" s="27">
        <v>1</v>
      </c>
      <c r="CX32" s="27">
        <v>1</v>
      </c>
      <c r="CY32" s="27">
        <v>1</v>
      </c>
      <c r="CZ32" s="27"/>
      <c r="DA32" s="27"/>
      <c r="DB32" s="27"/>
      <c r="DC32" s="27">
        <v>1</v>
      </c>
      <c r="DD32" s="27">
        <v>1</v>
      </c>
      <c r="DE32" s="27">
        <v>1</v>
      </c>
      <c r="DF32" s="27">
        <v>1</v>
      </c>
      <c r="DG32" s="27">
        <v>1</v>
      </c>
      <c r="DH32" s="27">
        <v>1</v>
      </c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6">
        <f t="shared" si="4"/>
        <v>41</v>
      </c>
    </row>
    <row r="33" spans="1:126" ht="93" customHeight="1" thickTop="1" thickBot="1" x14ac:dyDescent="0.35">
      <c r="A33" s="44" t="s">
        <v>53</v>
      </c>
      <c r="B33" s="45" t="s">
        <v>112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>
        <v>1</v>
      </c>
      <c r="AI33" s="27"/>
      <c r="AJ33" s="27"/>
      <c r="AK33" s="27"/>
      <c r="AL33" s="27"/>
      <c r="AM33" s="27"/>
      <c r="AN33" s="27"/>
      <c r="AO33" s="27"/>
      <c r="AP33" s="27">
        <v>1</v>
      </c>
      <c r="AQ33" s="27"/>
      <c r="AR33" s="27"/>
      <c r="AS33" s="27"/>
      <c r="AT33" s="27">
        <v>1</v>
      </c>
      <c r="AU33" s="27">
        <v>1</v>
      </c>
      <c r="AV33" s="27"/>
      <c r="AW33" s="27"/>
      <c r="AX33" s="27">
        <v>1</v>
      </c>
      <c r="AY33" s="27">
        <v>1</v>
      </c>
      <c r="AZ33" s="27">
        <v>1</v>
      </c>
      <c r="BA33" s="27"/>
      <c r="BB33" s="27"/>
      <c r="BC33" s="27">
        <v>1</v>
      </c>
      <c r="BD33" s="27"/>
      <c r="BE33" s="27"/>
      <c r="BF33" s="27">
        <v>1</v>
      </c>
      <c r="BG33" s="27"/>
      <c r="BH33" s="27"/>
      <c r="BI33" s="27"/>
      <c r="BJ33" s="27"/>
      <c r="BK33" s="27">
        <v>1</v>
      </c>
      <c r="BL33" s="27">
        <v>1</v>
      </c>
      <c r="BM33" s="27"/>
      <c r="BN33" s="27">
        <v>1</v>
      </c>
      <c r="BO33" s="27"/>
      <c r="BP33" s="27"/>
      <c r="BQ33" s="27">
        <v>1</v>
      </c>
      <c r="BR33" s="27">
        <v>1</v>
      </c>
      <c r="BS33" s="27"/>
      <c r="BT33" s="27">
        <v>1</v>
      </c>
      <c r="BU33" s="27">
        <v>1</v>
      </c>
      <c r="BV33" s="27"/>
      <c r="BW33" s="27"/>
      <c r="BX33" s="27">
        <v>1</v>
      </c>
      <c r="BY33" s="27">
        <v>1</v>
      </c>
      <c r="BZ33" s="27">
        <v>1</v>
      </c>
      <c r="CA33" s="27">
        <v>1</v>
      </c>
      <c r="CB33" s="27">
        <v>1</v>
      </c>
      <c r="CC33" s="27"/>
      <c r="CD33" s="27"/>
      <c r="CE33" s="27"/>
      <c r="CF33" s="27"/>
      <c r="CG33" s="27"/>
      <c r="CH33" s="27"/>
      <c r="CI33" s="27"/>
      <c r="CJ33" s="27"/>
      <c r="CK33" s="27">
        <v>1</v>
      </c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>
        <v>1</v>
      </c>
      <c r="CX33" s="27">
        <v>1</v>
      </c>
      <c r="CY33" s="27">
        <v>1</v>
      </c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>
        <v>1</v>
      </c>
      <c r="DM33" s="27"/>
      <c r="DN33" s="27"/>
      <c r="DO33" s="27"/>
      <c r="DP33" s="27"/>
      <c r="DQ33" s="27"/>
      <c r="DR33" s="27"/>
      <c r="DS33" s="27"/>
      <c r="DT33" s="27"/>
      <c r="DU33" s="27">
        <v>1</v>
      </c>
      <c r="DV33" s="26">
        <f t="shared" si="4"/>
        <v>27</v>
      </c>
    </row>
    <row r="34" spans="1:126" ht="93" customHeight="1" thickTop="1" thickBot="1" x14ac:dyDescent="0.35">
      <c r="A34" s="44" t="s">
        <v>54</v>
      </c>
      <c r="B34" s="45" t="s">
        <v>113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>
        <v>1</v>
      </c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>
        <v>1</v>
      </c>
      <c r="BW34" s="27"/>
      <c r="BX34" s="27"/>
      <c r="BY34" s="27"/>
      <c r="BZ34" s="27">
        <v>1</v>
      </c>
      <c r="CA34" s="27">
        <v>1</v>
      </c>
      <c r="CB34" s="27">
        <v>1</v>
      </c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>
        <v>1</v>
      </c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>
        <v>1</v>
      </c>
      <c r="DD34" s="27">
        <v>1</v>
      </c>
      <c r="DE34" s="27">
        <v>1</v>
      </c>
      <c r="DF34" s="27">
        <v>1</v>
      </c>
      <c r="DG34" s="27">
        <v>1</v>
      </c>
      <c r="DH34" s="27">
        <v>1</v>
      </c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>
        <v>1</v>
      </c>
      <c r="DV34" s="26">
        <f t="shared" si="4"/>
        <v>13</v>
      </c>
    </row>
    <row r="35" spans="1:126" ht="93" customHeight="1" thickTop="1" thickBot="1" x14ac:dyDescent="0.35">
      <c r="A35" s="44" t="s">
        <v>55</v>
      </c>
      <c r="B35" s="45" t="s">
        <v>114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>
        <v>1</v>
      </c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>
        <v>1</v>
      </c>
      <c r="DS35" s="27">
        <v>1</v>
      </c>
      <c r="DT35" s="27">
        <v>1</v>
      </c>
      <c r="DU35" s="27"/>
      <c r="DV35" s="26">
        <f t="shared" si="4"/>
        <v>4</v>
      </c>
    </row>
    <row r="36" spans="1:126" ht="93" customHeight="1" thickTop="1" thickBot="1" x14ac:dyDescent="0.35">
      <c r="A36" s="44" t="s">
        <v>56</v>
      </c>
      <c r="B36" s="45" t="s">
        <v>115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>
        <v>1</v>
      </c>
      <c r="AA36" s="27">
        <v>1</v>
      </c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6"/>
    </row>
    <row r="37" spans="1:126" ht="93" customHeight="1" thickTop="1" thickBot="1" x14ac:dyDescent="0.35">
      <c r="A37" s="44" t="s">
        <v>57</v>
      </c>
      <c r="B37" s="45" t="s">
        <v>116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6"/>
    </row>
    <row r="38" spans="1:126" ht="93" customHeight="1" thickTop="1" thickBot="1" x14ac:dyDescent="0.35">
      <c r="A38" s="44" t="s">
        <v>58</v>
      </c>
      <c r="B38" s="47" t="s">
        <v>49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6"/>
    </row>
    <row r="39" spans="1:126" ht="93" customHeight="1" thickTop="1" thickBot="1" x14ac:dyDescent="0.35">
      <c r="A39" s="44" t="s">
        <v>60</v>
      </c>
      <c r="B39" s="47" t="s">
        <v>117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6"/>
    </row>
    <row r="40" spans="1:126" ht="93" customHeight="1" thickTop="1" thickBot="1" x14ac:dyDescent="0.35">
      <c r="A40" s="44" t="s">
        <v>119</v>
      </c>
      <c r="B40" s="47" t="s">
        <v>118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>
        <v>1</v>
      </c>
      <c r="O40" s="27">
        <v>1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>
        <v>1</v>
      </c>
      <c r="BE40" s="27">
        <v>1</v>
      </c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6"/>
    </row>
    <row r="41" spans="1:126" ht="93" customHeight="1" thickTop="1" thickBot="1" x14ac:dyDescent="0.35">
      <c r="A41" s="44" t="s">
        <v>121</v>
      </c>
      <c r="B41" s="47" t="s">
        <v>120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>
        <v>1</v>
      </c>
      <c r="O41" s="27">
        <v>1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6"/>
    </row>
    <row r="42" spans="1:126" ht="93" customHeight="1" thickTop="1" thickBot="1" x14ac:dyDescent="0.35">
      <c r="A42" s="44" t="s">
        <v>123</v>
      </c>
      <c r="B42" s="47" t="s">
        <v>122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>
        <v>1</v>
      </c>
      <c r="BE42" s="27">
        <v>1</v>
      </c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6"/>
    </row>
    <row r="43" spans="1:126" ht="93" customHeight="1" thickTop="1" thickBot="1" x14ac:dyDescent="0.35">
      <c r="A43" s="44" t="s">
        <v>125</v>
      </c>
      <c r="B43" s="47" t="s">
        <v>124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>
        <v>1</v>
      </c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6"/>
    </row>
    <row r="44" spans="1:126" ht="93" customHeight="1" thickTop="1" thickBot="1" x14ac:dyDescent="0.35">
      <c r="A44" s="44" t="s">
        <v>127</v>
      </c>
      <c r="B44" s="47" t="s">
        <v>126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>
        <v>1</v>
      </c>
      <c r="AA44" s="27">
        <v>1</v>
      </c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>
        <v>1</v>
      </c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6"/>
    </row>
    <row r="45" spans="1:126" ht="93" customHeight="1" thickTop="1" thickBot="1" x14ac:dyDescent="0.35">
      <c r="A45" s="44" t="s">
        <v>129</v>
      </c>
      <c r="B45" s="47" t="s">
        <v>128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6"/>
    </row>
    <row r="46" spans="1:126" ht="93" customHeight="1" thickTop="1" thickBot="1" x14ac:dyDescent="0.35">
      <c r="A46" s="44" t="s">
        <v>131</v>
      </c>
      <c r="B46" s="47" t="s">
        <v>130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>
        <v>1</v>
      </c>
      <c r="AA46" s="27">
        <v>1</v>
      </c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6"/>
    </row>
    <row r="47" spans="1:126" ht="93" customHeight="1" thickTop="1" thickBot="1" x14ac:dyDescent="0.35">
      <c r="A47" s="44" t="s">
        <v>133</v>
      </c>
      <c r="B47" s="47" t="s">
        <v>132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6"/>
    </row>
    <row r="48" spans="1:126" ht="93" customHeight="1" thickTop="1" thickBot="1" x14ac:dyDescent="0.35">
      <c r="A48" s="44" t="s">
        <v>135</v>
      </c>
      <c r="B48" s="45" t="s">
        <v>134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6"/>
    </row>
    <row r="49" spans="1:126" ht="93" customHeight="1" thickTop="1" thickBot="1" x14ac:dyDescent="0.35">
      <c r="A49" s="44" t="s">
        <v>137</v>
      </c>
      <c r="B49" s="45" t="s">
        <v>136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>
        <v>1</v>
      </c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6"/>
    </row>
    <row r="50" spans="1:126" ht="93" customHeight="1" thickTop="1" thickBot="1" x14ac:dyDescent="0.35">
      <c r="A50" s="44" t="s">
        <v>139</v>
      </c>
      <c r="B50" s="47" t="s">
        <v>138</v>
      </c>
      <c r="C50" s="27"/>
      <c r="D50" s="27"/>
      <c r="E50" s="27"/>
      <c r="F50" s="27"/>
      <c r="G50" s="27"/>
      <c r="H50" s="27"/>
      <c r="I50" s="27"/>
      <c r="J50" s="27">
        <v>1</v>
      </c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>
        <v>1</v>
      </c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>
        <v>1</v>
      </c>
      <c r="AW50" s="27">
        <v>1</v>
      </c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>
        <v>1</v>
      </c>
      <c r="BP50" s="27">
        <v>1</v>
      </c>
      <c r="BQ50" s="27">
        <v>1</v>
      </c>
      <c r="BR50" s="27"/>
      <c r="BS50" s="27"/>
      <c r="BT50" s="27">
        <v>1</v>
      </c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>
        <v>1</v>
      </c>
      <c r="CP50" s="27">
        <v>1</v>
      </c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>
        <v>1</v>
      </c>
      <c r="DB50" s="27">
        <v>1</v>
      </c>
      <c r="DC50" s="27"/>
      <c r="DD50" s="27"/>
      <c r="DE50" s="27"/>
      <c r="DF50" s="27"/>
      <c r="DG50" s="27"/>
      <c r="DH50" s="27"/>
      <c r="DI50" s="27"/>
      <c r="DJ50" s="27"/>
      <c r="DK50" s="27"/>
      <c r="DL50" s="27">
        <v>1</v>
      </c>
      <c r="DM50" s="27"/>
      <c r="DN50" s="27">
        <v>1</v>
      </c>
      <c r="DO50" s="27">
        <v>1</v>
      </c>
      <c r="DP50" s="27"/>
      <c r="DQ50" s="27"/>
      <c r="DR50" s="27"/>
      <c r="DS50" s="27"/>
      <c r="DT50" s="27"/>
      <c r="DU50" s="27"/>
      <c r="DV50" s="26">
        <f t="shared" si="4"/>
        <v>15</v>
      </c>
    </row>
    <row r="51" spans="1:126" ht="93" customHeight="1" thickTop="1" thickBot="1" x14ac:dyDescent="0.35">
      <c r="A51" s="44" t="s">
        <v>141</v>
      </c>
      <c r="B51" s="47" t="s">
        <v>140</v>
      </c>
      <c r="C51" s="27"/>
      <c r="D51" s="27"/>
      <c r="E51" s="27"/>
      <c r="F51" s="27"/>
      <c r="G51" s="27"/>
      <c r="H51" s="27"/>
      <c r="I51" s="27"/>
      <c r="J51" s="27">
        <v>1</v>
      </c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>
        <v>1</v>
      </c>
      <c r="AD51" s="27">
        <v>1</v>
      </c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>
        <v>1</v>
      </c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>
        <v>1</v>
      </c>
      <c r="BN51" s="27"/>
      <c r="BO51" s="27"/>
      <c r="BP51" s="27"/>
      <c r="BQ51" s="27"/>
      <c r="BR51" s="27">
        <v>1</v>
      </c>
      <c r="BS51" s="27">
        <v>1</v>
      </c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6">
        <f t="shared" si="4"/>
        <v>7</v>
      </c>
    </row>
    <row r="52" spans="1:126" ht="93" customHeight="1" thickTop="1" thickBot="1" x14ac:dyDescent="0.35">
      <c r="A52" s="44" t="s">
        <v>142</v>
      </c>
      <c r="B52" s="47" t="s">
        <v>59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>
        <v>1</v>
      </c>
      <c r="AQ52" s="27"/>
      <c r="AR52" s="27">
        <v>1</v>
      </c>
      <c r="AS52" s="27"/>
      <c r="AT52" s="27"/>
      <c r="AU52" s="27"/>
      <c r="AV52" s="27"/>
      <c r="AW52" s="27"/>
      <c r="AX52" s="27"/>
      <c r="AY52" s="27"/>
      <c r="AZ52" s="27"/>
      <c r="BA52" s="27">
        <v>1</v>
      </c>
      <c r="BB52" s="27"/>
      <c r="BC52" s="27"/>
      <c r="BD52" s="27">
        <v>1</v>
      </c>
      <c r="BE52" s="27"/>
      <c r="BF52" s="27"/>
      <c r="BG52" s="27"/>
      <c r="BH52" s="27"/>
      <c r="BI52" s="27"/>
      <c r="BJ52" s="27">
        <v>1</v>
      </c>
      <c r="BK52" s="27">
        <v>1</v>
      </c>
      <c r="BL52" s="27">
        <v>1</v>
      </c>
      <c r="BM52" s="27"/>
      <c r="BN52" s="27"/>
      <c r="BO52" s="27"/>
      <c r="BP52" s="27"/>
      <c r="BQ52" s="27"/>
      <c r="BR52" s="27"/>
      <c r="BS52" s="27"/>
      <c r="BT52" s="27"/>
      <c r="BU52" s="27">
        <v>1</v>
      </c>
      <c r="BV52" s="27">
        <v>1</v>
      </c>
      <c r="BW52" s="27">
        <v>1</v>
      </c>
      <c r="BX52" s="27"/>
      <c r="BY52" s="27">
        <v>1</v>
      </c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>
        <v>1</v>
      </c>
      <c r="DN52" s="27"/>
      <c r="DO52" s="27"/>
      <c r="DP52" s="27"/>
      <c r="DQ52" s="27"/>
      <c r="DR52" s="27"/>
      <c r="DS52" s="27"/>
      <c r="DT52" s="27"/>
      <c r="DU52" s="27"/>
      <c r="DV52" s="26">
        <f t="shared" si="4"/>
        <v>12</v>
      </c>
    </row>
    <row r="53" spans="1:126" ht="93" customHeight="1" thickTop="1" thickBot="1" x14ac:dyDescent="0.35">
      <c r="A53" s="44" t="s">
        <v>143</v>
      </c>
      <c r="B53" s="47" t="s">
        <v>61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>
        <v>1</v>
      </c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>
        <v>1</v>
      </c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>
        <v>1</v>
      </c>
      <c r="CT53" s="27">
        <v>1</v>
      </c>
      <c r="CU53" s="27">
        <v>1</v>
      </c>
      <c r="CV53" s="27">
        <v>1</v>
      </c>
      <c r="CW53" s="27"/>
      <c r="CX53" s="27"/>
      <c r="CY53" s="27"/>
      <c r="CZ53" s="27">
        <v>1</v>
      </c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>
        <v>1</v>
      </c>
      <c r="DS53" s="27">
        <v>1</v>
      </c>
      <c r="DT53" s="27">
        <v>1</v>
      </c>
      <c r="DU53" s="27"/>
      <c r="DV53" s="26">
        <f t="shared" si="4"/>
        <v>10</v>
      </c>
    </row>
    <row r="54" spans="1:126" ht="93" customHeight="1" thickTop="1" thickBot="1" x14ac:dyDescent="0.35">
      <c r="A54" s="195" t="s">
        <v>62</v>
      </c>
      <c r="B54" s="196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6">
        <f t="shared" si="4"/>
        <v>0</v>
      </c>
    </row>
    <row r="55" spans="1:126" ht="93" customHeight="1" thickTop="1" thickBot="1" x14ac:dyDescent="0.35">
      <c r="A55" s="22" t="s">
        <v>63</v>
      </c>
      <c r="B55" s="23" t="s">
        <v>64</v>
      </c>
      <c r="C55" s="27">
        <v>1</v>
      </c>
      <c r="D55" s="27">
        <v>1</v>
      </c>
      <c r="E55" s="27">
        <v>1</v>
      </c>
      <c r="F55" s="27">
        <v>1</v>
      </c>
      <c r="G55" s="27">
        <v>1</v>
      </c>
      <c r="H55" s="27">
        <v>1</v>
      </c>
      <c r="I55" s="27">
        <v>1</v>
      </c>
      <c r="J55" s="27">
        <v>1</v>
      </c>
      <c r="K55" s="27"/>
      <c r="L55" s="27"/>
      <c r="M55" s="27"/>
      <c r="N55" s="27">
        <v>1</v>
      </c>
      <c r="O55" s="27">
        <v>1</v>
      </c>
      <c r="P55" s="27"/>
      <c r="Q55" s="27">
        <v>1</v>
      </c>
      <c r="R55" s="27">
        <v>1</v>
      </c>
      <c r="S55" s="27">
        <v>1</v>
      </c>
      <c r="T55" s="27">
        <v>1</v>
      </c>
      <c r="U55" s="27">
        <v>1</v>
      </c>
      <c r="V55" s="27">
        <v>1</v>
      </c>
      <c r="W55" s="27">
        <v>1</v>
      </c>
      <c r="X55" s="27">
        <v>1</v>
      </c>
      <c r="Y55" s="27">
        <v>1</v>
      </c>
      <c r="Z55" s="27"/>
      <c r="AA55" s="27">
        <v>1</v>
      </c>
      <c r="AB55" s="27">
        <v>1</v>
      </c>
      <c r="AC55" s="27"/>
      <c r="AD55" s="27"/>
      <c r="AE55" s="27"/>
      <c r="AF55" s="27">
        <v>1</v>
      </c>
      <c r="AG55" s="27"/>
      <c r="AH55" s="27"/>
      <c r="AI55" s="27"/>
      <c r="AJ55" s="27"/>
      <c r="AK55" s="27">
        <v>1</v>
      </c>
      <c r="AL55" s="27"/>
      <c r="AM55" s="27"/>
      <c r="AN55" s="27"/>
      <c r="AO55" s="27"/>
      <c r="AP55" s="27">
        <v>1</v>
      </c>
      <c r="AQ55" s="27"/>
      <c r="AR55" s="27"/>
      <c r="AS55" s="27"/>
      <c r="AT55" s="27"/>
      <c r="AU55" s="27"/>
      <c r="AV55" s="27"/>
      <c r="AW55" s="27"/>
      <c r="AX55" s="27"/>
      <c r="AY55" s="27"/>
      <c r="AZ55" s="27">
        <v>1</v>
      </c>
      <c r="BA55" s="27"/>
      <c r="BB55" s="27"/>
      <c r="BC55" s="27"/>
      <c r="BD55" s="27"/>
      <c r="BE55" s="27"/>
      <c r="BF55" s="27"/>
      <c r="BG55" s="27"/>
      <c r="BH55" s="27">
        <v>1</v>
      </c>
      <c r="BI55" s="27"/>
      <c r="BJ55" s="27">
        <v>1</v>
      </c>
      <c r="BK55" s="27"/>
      <c r="BL55" s="27">
        <v>1</v>
      </c>
      <c r="BM55" s="27">
        <v>1</v>
      </c>
      <c r="BN55" s="27">
        <v>1</v>
      </c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>
        <v>1</v>
      </c>
      <c r="CA55" s="27">
        <v>1</v>
      </c>
      <c r="CB55" s="27">
        <v>1</v>
      </c>
      <c r="CC55" s="27"/>
      <c r="CD55" s="27">
        <v>1</v>
      </c>
      <c r="CE55" s="27">
        <v>1</v>
      </c>
      <c r="CF55" s="27">
        <v>1</v>
      </c>
      <c r="CG55" s="27">
        <v>1</v>
      </c>
      <c r="CH55" s="27">
        <v>1</v>
      </c>
      <c r="CI55" s="27"/>
      <c r="CJ55" s="27">
        <v>1</v>
      </c>
      <c r="CK55" s="27">
        <v>1</v>
      </c>
      <c r="CL55" s="27">
        <v>1</v>
      </c>
      <c r="CM55" s="27">
        <v>1</v>
      </c>
      <c r="CN55" s="27">
        <v>1</v>
      </c>
      <c r="CO55" s="27"/>
      <c r="CP55" s="27"/>
      <c r="CQ55" s="27"/>
      <c r="CR55" s="27"/>
      <c r="CS55" s="27"/>
      <c r="CT55" s="27"/>
      <c r="CU55" s="27"/>
      <c r="CV55" s="27"/>
      <c r="CW55" s="27">
        <v>1</v>
      </c>
      <c r="CX55" s="27">
        <v>1</v>
      </c>
      <c r="CY55" s="27">
        <v>1</v>
      </c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>
        <v>1</v>
      </c>
      <c r="DK55" s="27"/>
      <c r="DL55" s="27"/>
      <c r="DM55" s="27">
        <v>1</v>
      </c>
      <c r="DN55" s="27">
        <v>1</v>
      </c>
      <c r="DO55" s="27">
        <v>1</v>
      </c>
      <c r="DP55" s="27">
        <v>1</v>
      </c>
      <c r="DQ55" s="27">
        <v>1</v>
      </c>
      <c r="DR55" s="27">
        <v>1</v>
      </c>
      <c r="DS55" s="27">
        <v>1</v>
      </c>
      <c r="DT55" s="27">
        <v>1</v>
      </c>
      <c r="DU55" s="27"/>
      <c r="DV55" s="26">
        <f t="shared" si="4"/>
        <v>55</v>
      </c>
    </row>
    <row r="56" spans="1:126" ht="93" customHeight="1" thickTop="1" thickBot="1" x14ac:dyDescent="0.35">
      <c r="A56" s="22" t="s">
        <v>65</v>
      </c>
      <c r="B56" s="24" t="s">
        <v>66</v>
      </c>
      <c r="C56" s="27">
        <v>1</v>
      </c>
      <c r="D56" s="27"/>
      <c r="E56" s="27">
        <v>1</v>
      </c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>
        <v>1</v>
      </c>
      <c r="R56" s="27">
        <v>1</v>
      </c>
      <c r="S56" s="27"/>
      <c r="T56" s="27">
        <v>1</v>
      </c>
      <c r="U56" s="27">
        <v>1</v>
      </c>
      <c r="V56" s="27"/>
      <c r="W56" s="27"/>
      <c r="X56" s="27"/>
      <c r="Y56" s="27"/>
      <c r="Z56" s="27"/>
      <c r="AA56" s="27"/>
      <c r="AB56" s="27">
        <v>1</v>
      </c>
      <c r="AC56" s="27">
        <v>1</v>
      </c>
      <c r="AD56" s="27">
        <v>1</v>
      </c>
      <c r="AE56" s="27">
        <v>1</v>
      </c>
      <c r="AF56" s="27">
        <v>1</v>
      </c>
      <c r="AG56" s="27"/>
      <c r="AH56" s="27"/>
      <c r="AI56" s="27"/>
      <c r="AJ56" s="27"/>
      <c r="AK56" s="27"/>
      <c r="AL56" s="27"/>
      <c r="AM56" s="27">
        <v>1</v>
      </c>
      <c r="AN56" s="27">
        <v>1</v>
      </c>
      <c r="AO56" s="27">
        <v>1</v>
      </c>
      <c r="AP56" s="27">
        <v>1</v>
      </c>
      <c r="AQ56" s="27"/>
      <c r="AR56" s="27">
        <v>1</v>
      </c>
      <c r="AS56" s="27">
        <v>1</v>
      </c>
      <c r="AT56" s="27">
        <v>1</v>
      </c>
      <c r="AU56" s="27">
        <v>1</v>
      </c>
      <c r="AV56" s="27">
        <v>1</v>
      </c>
      <c r="AW56" s="27">
        <v>1</v>
      </c>
      <c r="AX56" s="27">
        <v>1</v>
      </c>
      <c r="AY56" s="27">
        <v>1</v>
      </c>
      <c r="AZ56" s="27">
        <v>1</v>
      </c>
      <c r="BA56" s="27">
        <v>1</v>
      </c>
      <c r="BB56" s="27">
        <v>1</v>
      </c>
      <c r="BC56" s="27">
        <v>1</v>
      </c>
      <c r="BD56" s="27"/>
      <c r="BE56" s="27">
        <v>1</v>
      </c>
      <c r="BF56" s="27">
        <v>1</v>
      </c>
      <c r="BG56" s="27"/>
      <c r="BH56" s="27"/>
      <c r="BI56" s="27"/>
      <c r="BJ56" s="27">
        <v>1</v>
      </c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>
        <v>1</v>
      </c>
      <c r="CE56" s="27">
        <v>1</v>
      </c>
      <c r="CF56" s="27">
        <v>1</v>
      </c>
      <c r="CG56" s="27">
        <v>1</v>
      </c>
      <c r="CH56" s="27">
        <v>1</v>
      </c>
      <c r="CI56" s="27"/>
      <c r="CJ56" s="27">
        <v>1</v>
      </c>
      <c r="CK56" s="27">
        <v>1</v>
      </c>
      <c r="CL56" s="27">
        <v>1</v>
      </c>
      <c r="CM56" s="27"/>
      <c r="CN56" s="27"/>
      <c r="CO56" s="27">
        <v>1</v>
      </c>
      <c r="CP56" s="27">
        <v>1</v>
      </c>
      <c r="CQ56" s="27">
        <v>1</v>
      </c>
      <c r="CR56" s="27">
        <v>1</v>
      </c>
      <c r="CS56" s="27"/>
      <c r="CT56" s="27"/>
      <c r="CU56" s="27"/>
      <c r="CV56" s="27"/>
      <c r="CW56" s="27"/>
      <c r="CX56" s="27"/>
      <c r="CY56" s="27"/>
      <c r="CZ56" s="27"/>
      <c r="DA56" s="27">
        <v>1</v>
      </c>
      <c r="DB56" s="27">
        <v>1</v>
      </c>
      <c r="DC56" s="27"/>
      <c r="DD56" s="27"/>
      <c r="DE56" s="27"/>
      <c r="DF56" s="27"/>
      <c r="DG56" s="27"/>
      <c r="DH56" s="27"/>
      <c r="DI56" s="27"/>
      <c r="DJ56" s="27">
        <v>1</v>
      </c>
      <c r="DK56" s="27">
        <v>1</v>
      </c>
      <c r="DL56" s="27">
        <v>1</v>
      </c>
      <c r="DM56" s="27">
        <v>1</v>
      </c>
      <c r="DN56" s="27"/>
      <c r="DO56" s="27"/>
      <c r="DP56" s="27"/>
      <c r="DQ56" s="27"/>
      <c r="DR56" s="27"/>
      <c r="DS56" s="27"/>
      <c r="DT56" s="27"/>
      <c r="DU56" s="27">
        <v>1</v>
      </c>
      <c r="DV56" s="26">
        <f t="shared" si="4"/>
        <v>49</v>
      </c>
    </row>
    <row r="57" spans="1:126" ht="93" customHeight="1" thickTop="1" thickBot="1" x14ac:dyDescent="0.35">
      <c r="A57" s="22" t="s">
        <v>67</v>
      </c>
      <c r="B57" s="24" t="s">
        <v>68</v>
      </c>
      <c r="C57" s="27"/>
      <c r="D57" s="27"/>
      <c r="E57" s="27"/>
      <c r="F57" s="27"/>
      <c r="G57" s="27"/>
      <c r="H57" s="27"/>
      <c r="I57" s="27"/>
      <c r="J57" s="27"/>
      <c r="K57" s="27"/>
      <c r="L57" s="27">
        <v>1</v>
      </c>
      <c r="M57" s="27">
        <v>1</v>
      </c>
      <c r="N57" s="27"/>
      <c r="O57" s="27"/>
      <c r="P57" s="27"/>
      <c r="Q57" s="27">
        <v>1</v>
      </c>
      <c r="R57" s="27">
        <v>1</v>
      </c>
      <c r="S57" s="27"/>
      <c r="T57" s="27"/>
      <c r="U57" s="27"/>
      <c r="V57" s="27"/>
      <c r="W57" s="27"/>
      <c r="X57" s="27"/>
      <c r="Y57" s="27"/>
      <c r="Z57" s="27"/>
      <c r="AA57" s="27"/>
      <c r="AB57" s="27">
        <v>1</v>
      </c>
      <c r="AC57" s="27"/>
      <c r="AD57" s="27"/>
      <c r="AE57" s="27"/>
      <c r="AF57" s="27"/>
      <c r="AG57" s="27"/>
      <c r="AH57" s="27">
        <v>1</v>
      </c>
      <c r="AI57" s="27">
        <v>1</v>
      </c>
      <c r="AJ57" s="27"/>
      <c r="AK57" s="27"/>
      <c r="AL57" s="27">
        <v>1</v>
      </c>
      <c r="AM57" s="27"/>
      <c r="AN57" s="27"/>
      <c r="AO57" s="27"/>
      <c r="AP57" s="27">
        <v>1</v>
      </c>
      <c r="AQ57" s="27"/>
      <c r="AR57" s="27"/>
      <c r="AS57" s="27"/>
      <c r="AT57" s="27"/>
      <c r="AU57" s="27"/>
      <c r="AV57" s="27"/>
      <c r="AW57" s="27"/>
      <c r="AX57" s="27"/>
      <c r="AY57" s="27"/>
      <c r="AZ57" s="27">
        <v>1</v>
      </c>
      <c r="BA57" s="27"/>
      <c r="BB57" s="27"/>
      <c r="BC57" s="27"/>
      <c r="BD57" s="27">
        <v>1</v>
      </c>
      <c r="BE57" s="27"/>
      <c r="BF57" s="27"/>
      <c r="BG57" s="27"/>
      <c r="BH57" s="27"/>
      <c r="BI57" s="27">
        <v>1</v>
      </c>
      <c r="BJ57" s="27">
        <v>1</v>
      </c>
      <c r="BK57" s="27">
        <v>1</v>
      </c>
      <c r="BL57" s="27">
        <v>1</v>
      </c>
      <c r="BM57" s="27"/>
      <c r="BN57" s="27"/>
      <c r="BO57" s="27"/>
      <c r="BP57" s="27"/>
      <c r="BQ57" s="27"/>
      <c r="BR57" s="27">
        <v>1</v>
      </c>
      <c r="BS57" s="27">
        <v>1</v>
      </c>
      <c r="BT57" s="27"/>
      <c r="BU57" s="27">
        <v>1</v>
      </c>
      <c r="BV57" s="27"/>
      <c r="BW57" s="27"/>
      <c r="BX57" s="27"/>
      <c r="BY57" s="27">
        <v>1</v>
      </c>
      <c r="BZ57" s="27">
        <v>1</v>
      </c>
      <c r="CA57" s="27">
        <v>1</v>
      </c>
      <c r="CB57" s="27">
        <v>1</v>
      </c>
      <c r="CC57" s="27"/>
      <c r="CD57" s="27">
        <v>1</v>
      </c>
      <c r="CE57" s="27">
        <v>1</v>
      </c>
      <c r="CF57" s="27">
        <v>1</v>
      </c>
      <c r="CG57" s="27">
        <v>1</v>
      </c>
      <c r="CH57" s="27">
        <v>1</v>
      </c>
      <c r="CI57" s="27"/>
      <c r="CJ57" s="27"/>
      <c r="CK57" s="27">
        <v>1</v>
      </c>
      <c r="CL57" s="27"/>
      <c r="CM57" s="27"/>
      <c r="CN57" s="27"/>
      <c r="CO57" s="27"/>
      <c r="CP57" s="27"/>
      <c r="CQ57" s="27"/>
      <c r="CR57" s="27"/>
      <c r="CS57" s="27">
        <v>1</v>
      </c>
      <c r="CT57" s="27">
        <v>1</v>
      </c>
      <c r="CU57" s="27">
        <v>1</v>
      </c>
      <c r="CV57" s="27">
        <v>1</v>
      </c>
      <c r="CW57" s="27"/>
      <c r="CX57" s="27"/>
      <c r="CY57" s="27"/>
      <c r="CZ57" s="27">
        <v>1</v>
      </c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>
        <v>1</v>
      </c>
      <c r="DL57" s="27"/>
      <c r="DM57" s="27">
        <v>1</v>
      </c>
      <c r="DN57" s="27"/>
      <c r="DO57" s="27"/>
      <c r="DP57" s="27"/>
      <c r="DQ57" s="27"/>
      <c r="DR57" s="27"/>
      <c r="DS57" s="27"/>
      <c r="DT57" s="27"/>
      <c r="DU57" s="27">
        <v>1</v>
      </c>
      <c r="DV57" s="26">
        <f t="shared" si="4"/>
        <v>36</v>
      </c>
    </row>
    <row r="58" spans="1:126" ht="93" customHeight="1" thickTop="1" thickBot="1" x14ac:dyDescent="0.35">
      <c r="A58" s="22" t="s">
        <v>69</v>
      </c>
      <c r="B58" s="24" t="s">
        <v>70</v>
      </c>
      <c r="C58" s="27"/>
      <c r="D58" s="27"/>
      <c r="E58" s="27"/>
      <c r="F58" s="27">
        <v>1</v>
      </c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>
        <v>1</v>
      </c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>
        <v>1</v>
      </c>
      <c r="AH58" s="27"/>
      <c r="AI58" s="27"/>
      <c r="AJ58" s="27"/>
      <c r="AK58" s="27"/>
      <c r="AL58" s="27">
        <v>1</v>
      </c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>
        <v>1</v>
      </c>
      <c r="BE58" s="27"/>
      <c r="BF58" s="27"/>
      <c r="BG58" s="27"/>
      <c r="BH58" s="27"/>
      <c r="BI58" s="27">
        <v>1</v>
      </c>
      <c r="BJ58" s="27">
        <v>1</v>
      </c>
      <c r="BK58" s="27"/>
      <c r="BL58" s="27">
        <v>1</v>
      </c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>
        <v>1</v>
      </c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>
        <v>1</v>
      </c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6">
        <f t="shared" si="4"/>
        <v>10</v>
      </c>
    </row>
    <row r="59" spans="1:126" ht="93" customHeight="1" thickTop="1" thickBot="1" x14ac:dyDescent="0.35">
      <c r="A59" s="22" t="s">
        <v>71</v>
      </c>
      <c r="B59" s="24" t="s">
        <v>72</v>
      </c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>
        <v>1</v>
      </c>
      <c r="S59" s="27"/>
      <c r="T59" s="27"/>
      <c r="U59" s="27"/>
      <c r="V59" s="27"/>
      <c r="W59" s="27"/>
      <c r="X59" s="27"/>
      <c r="Y59" s="27"/>
      <c r="Z59" s="27"/>
      <c r="AA59" s="27"/>
      <c r="AB59" s="27">
        <v>1</v>
      </c>
      <c r="AC59" s="27"/>
      <c r="AD59" s="27"/>
      <c r="AE59" s="27"/>
      <c r="AF59" s="27"/>
      <c r="AG59" s="27">
        <v>1</v>
      </c>
      <c r="AH59" s="27"/>
      <c r="AI59" s="27">
        <v>1</v>
      </c>
      <c r="AJ59" s="27"/>
      <c r="AK59" s="27"/>
      <c r="AL59" s="27">
        <v>1</v>
      </c>
      <c r="AM59" s="27"/>
      <c r="AN59" s="27"/>
      <c r="AO59" s="27">
        <v>1</v>
      </c>
      <c r="AP59" s="27">
        <v>1</v>
      </c>
      <c r="AQ59" s="27">
        <v>1</v>
      </c>
      <c r="AR59" s="27">
        <v>1</v>
      </c>
      <c r="AS59" s="27">
        <v>1</v>
      </c>
      <c r="AT59" s="27">
        <v>1</v>
      </c>
      <c r="AU59" s="27">
        <v>1</v>
      </c>
      <c r="AV59" s="27"/>
      <c r="AW59" s="27"/>
      <c r="AX59" s="27">
        <v>1</v>
      </c>
      <c r="AY59" s="27">
        <v>1</v>
      </c>
      <c r="AZ59" s="27"/>
      <c r="BA59" s="27">
        <v>1</v>
      </c>
      <c r="BB59" s="27">
        <v>1</v>
      </c>
      <c r="BC59" s="27">
        <v>1</v>
      </c>
      <c r="BD59" s="27"/>
      <c r="BE59" s="27">
        <v>1</v>
      </c>
      <c r="BF59" s="27">
        <v>1</v>
      </c>
      <c r="BG59" s="27"/>
      <c r="BH59" s="27"/>
      <c r="BI59" s="27"/>
      <c r="BJ59" s="27">
        <v>1</v>
      </c>
      <c r="BK59" s="27">
        <v>1</v>
      </c>
      <c r="BL59" s="27"/>
      <c r="BM59" s="27">
        <v>1</v>
      </c>
      <c r="BN59" s="27">
        <v>1</v>
      </c>
      <c r="BO59" s="27">
        <v>1</v>
      </c>
      <c r="BP59" s="27">
        <v>1</v>
      </c>
      <c r="BQ59" s="27">
        <v>1</v>
      </c>
      <c r="BR59" s="27">
        <v>1</v>
      </c>
      <c r="BS59" s="27">
        <v>1</v>
      </c>
      <c r="BT59" s="27">
        <v>1</v>
      </c>
      <c r="BU59" s="27">
        <v>1</v>
      </c>
      <c r="BV59" s="27">
        <v>1</v>
      </c>
      <c r="BW59" s="27">
        <v>1</v>
      </c>
      <c r="BX59" s="27">
        <v>1</v>
      </c>
      <c r="BY59" s="27">
        <v>1</v>
      </c>
      <c r="BZ59" s="27"/>
      <c r="CA59" s="27"/>
      <c r="CB59" s="27"/>
      <c r="CC59" s="27"/>
      <c r="CD59" s="27">
        <v>1</v>
      </c>
      <c r="CE59" s="27">
        <v>1</v>
      </c>
      <c r="CF59" s="27">
        <v>1</v>
      </c>
      <c r="CG59" s="27">
        <v>1</v>
      </c>
      <c r="CH59" s="27">
        <v>1</v>
      </c>
      <c r="CI59" s="27"/>
      <c r="CJ59" s="27">
        <v>1</v>
      </c>
      <c r="CK59" s="27">
        <v>1</v>
      </c>
      <c r="CL59" s="27"/>
      <c r="CM59" s="27">
        <v>1</v>
      </c>
      <c r="CN59" s="27">
        <v>1</v>
      </c>
      <c r="CO59" s="27"/>
      <c r="CP59" s="27"/>
      <c r="CQ59" s="27"/>
      <c r="CR59" s="27"/>
      <c r="CS59" s="27">
        <v>1</v>
      </c>
      <c r="CT59" s="27">
        <v>1</v>
      </c>
      <c r="CU59" s="27">
        <v>1</v>
      </c>
      <c r="CV59" s="27">
        <v>1</v>
      </c>
      <c r="CW59" s="27">
        <v>1</v>
      </c>
      <c r="CX59" s="27">
        <v>1</v>
      </c>
      <c r="CY59" s="27">
        <v>1</v>
      </c>
      <c r="CZ59" s="27"/>
      <c r="DA59" s="27"/>
      <c r="DB59" s="27"/>
      <c r="DC59" s="27">
        <v>1</v>
      </c>
      <c r="DD59" s="27">
        <v>1</v>
      </c>
      <c r="DE59" s="27">
        <v>1</v>
      </c>
      <c r="DF59" s="27">
        <v>1</v>
      </c>
      <c r="DG59" s="27">
        <v>1</v>
      </c>
      <c r="DH59" s="27"/>
      <c r="DI59" s="27"/>
      <c r="DJ59" s="27">
        <v>1</v>
      </c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6">
        <f t="shared" si="4"/>
        <v>56</v>
      </c>
    </row>
    <row r="60" spans="1:126" ht="93" customHeight="1" thickTop="1" thickBot="1" x14ac:dyDescent="0.35">
      <c r="A60" s="22" t="s">
        <v>73</v>
      </c>
      <c r="B60" s="24" t="s">
        <v>74</v>
      </c>
      <c r="C60" s="27">
        <v>1</v>
      </c>
      <c r="D60" s="27"/>
      <c r="E60" s="27">
        <v>1</v>
      </c>
      <c r="F60" s="27"/>
      <c r="G60" s="27"/>
      <c r="H60" s="27"/>
      <c r="I60" s="27"/>
      <c r="J60" s="27"/>
      <c r="K60" s="27">
        <v>1</v>
      </c>
      <c r="L60" s="27"/>
      <c r="M60" s="27"/>
      <c r="N60" s="27"/>
      <c r="O60" s="27"/>
      <c r="P60" s="27"/>
      <c r="Q60" s="27">
        <v>1</v>
      </c>
      <c r="R60" s="27">
        <v>1</v>
      </c>
      <c r="S60" s="27"/>
      <c r="T60" s="27"/>
      <c r="U60" s="27"/>
      <c r="V60" s="27"/>
      <c r="W60" s="27"/>
      <c r="X60" s="27"/>
      <c r="Y60" s="27"/>
      <c r="Z60" s="27"/>
      <c r="AA60" s="27"/>
      <c r="AB60" s="27">
        <v>1</v>
      </c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>
        <v>1</v>
      </c>
      <c r="AW60" s="27">
        <v>1</v>
      </c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>
        <v>1</v>
      </c>
      <c r="BJ60" s="27"/>
      <c r="BK60" s="27"/>
      <c r="BL60" s="27">
        <v>1</v>
      </c>
      <c r="BM60" s="27">
        <v>1</v>
      </c>
      <c r="BN60" s="27">
        <v>1</v>
      </c>
      <c r="BO60" s="27">
        <v>1</v>
      </c>
      <c r="BP60" s="27">
        <v>1</v>
      </c>
      <c r="BQ60" s="27">
        <v>1</v>
      </c>
      <c r="BR60" s="27">
        <v>1</v>
      </c>
      <c r="BS60" s="27">
        <v>1</v>
      </c>
      <c r="BT60" s="27">
        <v>1</v>
      </c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>
        <v>1</v>
      </c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>
        <v>1</v>
      </c>
      <c r="DK60" s="27">
        <v>1</v>
      </c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6">
        <f t="shared" si="4"/>
        <v>21</v>
      </c>
    </row>
    <row r="61" spans="1:126" ht="93" customHeight="1" thickTop="1" thickBot="1" x14ac:dyDescent="0.35">
      <c r="A61" s="22" t="s">
        <v>75</v>
      </c>
      <c r="B61" s="24" t="s">
        <v>76</v>
      </c>
      <c r="C61" s="27"/>
      <c r="D61" s="27">
        <v>1</v>
      </c>
      <c r="E61" s="27">
        <v>1</v>
      </c>
      <c r="F61" s="27">
        <v>1</v>
      </c>
      <c r="G61" s="27"/>
      <c r="H61" s="27"/>
      <c r="I61" s="27"/>
      <c r="J61" s="27">
        <v>1</v>
      </c>
      <c r="K61" s="27"/>
      <c r="L61" s="27"/>
      <c r="M61" s="27"/>
      <c r="N61" s="27">
        <v>1</v>
      </c>
      <c r="O61" s="27">
        <v>1</v>
      </c>
      <c r="P61" s="27"/>
      <c r="Q61" s="27">
        <v>1</v>
      </c>
      <c r="R61" s="27"/>
      <c r="S61" s="27">
        <v>1</v>
      </c>
      <c r="T61" s="27">
        <v>1</v>
      </c>
      <c r="U61" s="27">
        <v>1</v>
      </c>
      <c r="V61" s="27"/>
      <c r="W61" s="27">
        <v>1</v>
      </c>
      <c r="X61" s="27">
        <v>1</v>
      </c>
      <c r="Y61" s="27">
        <v>1</v>
      </c>
      <c r="Z61" s="27">
        <v>1</v>
      </c>
      <c r="AA61" s="27">
        <v>1</v>
      </c>
      <c r="AB61" s="27">
        <v>1</v>
      </c>
      <c r="AC61" s="27">
        <v>1</v>
      </c>
      <c r="AD61" s="27">
        <v>1</v>
      </c>
      <c r="AE61" s="27">
        <v>1</v>
      </c>
      <c r="AF61" s="27">
        <v>1</v>
      </c>
      <c r="AG61" s="27">
        <v>1</v>
      </c>
      <c r="AH61" s="27">
        <v>1</v>
      </c>
      <c r="AI61" s="27">
        <v>1</v>
      </c>
      <c r="AJ61" s="27"/>
      <c r="AK61" s="27">
        <v>1</v>
      </c>
      <c r="AL61" s="27"/>
      <c r="AM61" s="27">
        <v>1</v>
      </c>
      <c r="AN61" s="27">
        <v>1</v>
      </c>
      <c r="AO61" s="27"/>
      <c r="AP61" s="27">
        <v>1</v>
      </c>
      <c r="AQ61" s="27">
        <v>1</v>
      </c>
      <c r="AR61" s="27"/>
      <c r="AS61" s="27"/>
      <c r="AT61" s="27"/>
      <c r="AU61" s="27"/>
      <c r="AV61" s="27"/>
      <c r="AW61" s="27"/>
      <c r="AX61" s="27"/>
      <c r="AY61" s="27"/>
      <c r="AZ61" s="27">
        <v>1</v>
      </c>
      <c r="BA61" s="27"/>
      <c r="BB61" s="27"/>
      <c r="BC61" s="27"/>
      <c r="BD61" s="27">
        <v>1</v>
      </c>
      <c r="BE61" s="27"/>
      <c r="BF61" s="27"/>
      <c r="BG61" s="27"/>
      <c r="BH61" s="27">
        <v>1</v>
      </c>
      <c r="BI61" s="27"/>
      <c r="BJ61" s="27"/>
      <c r="BK61" s="27"/>
      <c r="BL61" s="27">
        <v>1</v>
      </c>
      <c r="BM61" s="27"/>
      <c r="BN61" s="27"/>
      <c r="BO61" s="27"/>
      <c r="BP61" s="27"/>
      <c r="BQ61" s="27"/>
      <c r="BR61" s="27"/>
      <c r="BS61" s="27"/>
      <c r="BT61" s="27"/>
      <c r="BU61" s="27"/>
      <c r="BV61" s="27">
        <v>1</v>
      </c>
      <c r="BW61" s="27">
        <v>1</v>
      </c>
      <c r="BX61" s="27">
        <v>1</v>
      </c>
      <c r="BY61" s="27"/>
      <c r="BZ61" s="27"/>
      <c r="CA61" s="27"/>
      <c r="CB61" s="27"/>
      <c r="CC61" s="27"/>
      <c r="CD61" s="27">
        <v>1</v>
      </c>
      <c r="CE61" s="27">
        <v>1</v>
      </c>
      <c r="CF61" s="27">
        <v>1</v>
      </c>
      <c r="CG61" s="27">
        <v>1</v>
      </c>
      <c r="CH61" s="27">
        <v>1</v>
      </c>
      <c r="CI61" s="27"/>
      <c r="CJ61" s="27">
        <v>1</v>
      </c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>
        <v>1</v>
      </c>
      <c r="DK61" s="27">
        <v>1</v>
      </c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6">
        <f t="shared" si="4"/>
        <v>43</v>
      </c>
    </row>
    <row r="62" spans="1:126" ht="93" customHeight="1" thickTop="1" x14ac:dyDescent="0.3"/>
  </sheetData>
  <mergeCells count="2">
    <mergeCell ref="A24:B24"/>
    <mergeCell ref="A54:B5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9ACCDBCA7EFC4CB8F9E5F406CA4B5E" ma:contentTypeVersion="2" ma:contentTypeDescription="Utwórz nowy dokument." ma:contentTypeScope="" ma:versionID="f56a70b6d9117c615e7f73e1ca9fbdba">
  <xsd:schema xmlns:xsd="http://www.w3.org/2001/XMLSchema" xmlns:xs="http://www.w3.org/2001/XMLSchema" xmlns:p="http://schemas.microsoft.com/office/2006/metadata/properties" xmlns:ns2="00086311-f515-4d5e-976c-e067335d37d7" targetNamespace="http://schemas.microsoft.com/office/2006/metadata/properties" ma:root="true" ma:fieldsID="28bd91d8ddfa533eb3faa2ad6d21f7df" ns2:_="">
    <xsd:import namespace="00086311-f515-4d5e-976c-e067335d37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86311-f515-4d5e-976c-e067335d37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540893-EDA5-4EC3-95B6-281E8F51DF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15C6FD-9E74-407D-8C0E-84DAE28F0B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86311-f515-4d5e-976c-e067335d37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3119BA-DAA0-4C21-B058-046465899099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0086311-f515-4d5e-976c-e067335d37d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Spec.-Junior Developer</vt:lpstr>
      <vt:lpstr>Arkusz1</vt:lpstr>
      <vt:lpstr>'Spec.-Junior Developer'!Obszar_wydruku</vt:lpstr>
    </vt:vector>
  </TitlesOfParts>
  <Manager/>
  <Company>Acer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Valued Acer Customer</dc:creator>
  <cp:keywords/>
  <dc:description/>
  <cp:lastModifiedBy>Apolonia Walczyna</cp:lastModifiedBy>
  <cp:revision/>
  <cp:lastPrinted>2019-06-24T08:48:28Z</cp:lastPrinted>
  <dcterms:created xsi:type="dcterms:W3CDTF">2018-02-02T20:31:35Z</dcterms:created>
  <dcterms:modified xsi:type="dcterms:W3CDTF">2026-07-24T06:12:21Z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0x010100AD9ACCDBCA7EFC4CB8F9E5F406CA4B5E</vt:lpwstr>
  </property>
</Properties>
</file>