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_Programy studiów 26-27 - PLANY\FIR\"/>
    </mc:Choice>
  </mc:AlternateContent>
  <bookViews>
    <workbookView xWindow="0" yWindow="0" windowWidth="23040" windowHeight="9192" tabRatio="503"/>
  </bookViews>
  <sheets>
    <sheet name="Arkusz1" sheetId="1" r:id="rId1"/>
  </sheets>
  <definedNames>
    <definedName name="_xlnm._FilterDatabase" localSheetId="0" hidden="1">Arkusz1!$A$5:$AC$130</definedName>
    <definedName name="_xlnm.Print_Area" localSheetId="0">Arkusz1!$A$1:$AD$124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7" i="1" l="1"/>
  <c r="AB78" i="1"/>
  <c r="AA78" i="1" s="1"/>
  <c r="AC78" i="1" s="1"/>
  <c r="Q78" i="1"/>
  <c r="P78" i="1" s="1"/>
  <c r="R78" i="1" s="1"/>
  <c r="I44" i="1" l="1"/>
  <c r="J44" i="1"/>
  <c r="K44" i="1"/>
  <c r="L44" i="1"/>
  <c r="M44" i="1"/>
  <c r="N44" i="1"/>
  <c r="O44" i="1"/>
  <c r="S44" i="1"/>
  <c r="T44" i="1"/>
  <c r="U44" i="1"/>
  <c r="V44" i="1"/>
  <c r="W44" i="1"/>
  <c r="X44" i="1"/>
  <c r="Y44" i="1"/>
  <c r="Z44" i="1"/>
  <c r="H44" i="1"/>
  <c r="AB30" i="1" l="1"/>
  <c r="AA30" i="1" s="1"/>
  <c r="AC30" i="1" s="1"/>
  <c r="Q30" i="1"/>
  <c r="P30" i="1" s="1"/>
  <c r="R30" i="1" s="1"/>
  <c r="AB103" i="1" l="1"/>
  <c r="AA103" i="1" s="1"/>
  <c r="AC103" i="1" s="1"/>
  <c r="Q103" i="1"/>
  <c r="P103" i="1" s="1"/>
  <c r="R103" i="1" s="1"/>
  <c r="AB79" i="1" l="1"/>
  <c r="AA79" i="1" s="1"/>
  <c r="AC79" i="1" s="1"/>
  <c r="Q79" i="1"/>
  <c r="P79" i="1" s="1"/>
  <c r="R79" i="1" s="1"/>
  <c r="AB54" i="1"/>
  <c r="AA54" i="1" s="1"/>
  <c r="AC54" i="1" s="1"/>
  <c r="Q54" i="1"/>
  <c r="P54" i="1"/>
  <c r="R54" i="1" s="1"/>
  <c r="AB104" i="1" l="1"/>
  <c r="AA104" i="1" s="1"/>
  <c r="AC104" i="1" s="1"/>
  <c r="Q104" i="1"/>
  <c r="P104" i="1" s="1"/>
  <c r="R104" i="1" s="1"/>
  <c r="Q102" i="1"/>
  <c r="P102" i="1" s="1"/>
  <c r="R102" i="1" s="1"/>
  <c r="Q101" i="1"/>
  <c r="P101" i="1" s="1"/>
  <c r="R101" i="1" s="1"/>
  <c r="AB101" i="1"/>
  <c r="AA101" i="1" s="1"/>
  <c r="AC101" i="1" s="1"/>
  <c r="I105" i="1" l="1"/>
  <c r="J105" i="1"/>
  <c r="K105" i="1"/>
  <c r="L105" i="1"/>
  <c r="M105" i="1"/>
  <c r="N105" i="1"/>
  <c r="O105" i="1"/>
  <c r="S105" i="1"/>
  <c r="T105" i="1"/>
  <c r="U105" i="1"/>
  <c r="V105" i="1"/>
  <c r="W105" i="1"/>
  <c r="X105" i="1"/>
  <c r="Y105" i="1"/>
  <c r="Z105" i="1"/>
  <c r="H105" i="1"/>
  <c r="I92" i="1"/>
  <c r="J92" i="1"/>
  <c r="K92" i="1"/>
  <c r="L92" i="1"/>
  <c r="M92" i="1"/>
  <c r="N92" i="1"/>
  <c r="O92" i="1"/>
  <c r="S92" i="1"/>
  <c r="T92" i="1"/>
  <c r="U92" i="1"/>
  <c r="V92" i="1"/>
  <c r="W92" i="1"/>
  <c r="X92" i="1"/>
  <c r="Y92" i="1"/>
  <c r="Z92" i="1"/>
  <c r="H92" i="1"/>
  <c r="I67" i="1"/>
  <c r="J67" i="1"/>
  <c r="K67" i="1"/>
  <c r="L67" i="1"/>
  <c r="M67" i="1"/>
  <c r="N67" i="1"/>
  <c r="O67" i="1"/>
  <c r="S67" i="1"/>
  <c r="T67" i="1"/>
  <c r="U67" i="1"/>
  <c r="V67" i="1"/>
  <c r="W67" i="1"/>
  <c r="X67" i="1"/>
  <c r="Y67" i="1"/>
  <c r="Z67" i="1"/>
  <c r="I25" i="1"/>
  <c r="J25" i="1"/>
  <c r="K25" i="1"/>
  <c r="L25" i="1"/>
  <c r="M25" i="1"/>
  <c r="N25" i="1"/>
  <c r="O25" i="1"/>
  <c r="S25" i="1"/>
  <c r="T25" i="1"/>
  <c r="U25" i="1"/>
  <c r="V25" i="1"/>
  <c r="W25" i="1"/>
  <c r="X25" i="1"/>
  <c r="Y25" i="1"/>
  <c r="Z25" i="1"/>
  <c r="H25" i="1"/>
  <c r="I6" i="1"/>
  <c r="J6" i="1"/>
  <c r="K6" i="1"/>
  <c r="L6" i="1"/>
  <c r="M6" i="1"/>
  <c r="N6" i="1"/>
  <c r="O6" i="1"/>
  <c r="S6" i="1"/>
  <c r="T6" i="1"/>
  <c r="U6" i="1"/>
  <c r="V6" i="1"/>
  <c r="W6" i="1"/>
  <c r="X6" i="1"/>
  <c r="Y6" i="1"/>
  <c r="Z6" i="1"/>
  <c r="H6" i="1"/>
  <c r="AB111" i="1" l="1"/>
  <c r="AA111" i="1" s="1"/>
  <c r="AC111" i="1" s="1"/>
  <c r="Q111" i="1"/>
  <c r="P111" i="1" s="1"/>
  <c r="R111" i="1" s="1"/>
  <c r="AB110" i="1"/>
  <c r="AA110" i="1" s="1"/>
  <c r="AC110" i="1" s="1"/>
  <c r="Q110" i="1"/>
  <c r="P110" i="1" s="1"/>
  <c r="R110" i="1" s="1"/>
  <c r="AB109" i="1"/>
  <c r="AA109" i="1" s="1"/>
  <c r="AC109" i="1" s="1"/>
  <c r="Q109" i="1"/>
  <c r="P109" i="1" s="1"/>
  <c r="R109" i="1" s="1"/>
  <c r="AB108" i="1"/>
  <c r="AA108" i="1" s="1"/>
  <c r="AC108" i="1" s="1"/>
  <c r="Q108" i="1"/>
  <c r="P108" i="1" s="1"/>
  <c r="R108" i="1" s="1"/>
  <c r="AB107" i="1"/>
  <c r="AA107" i="1" s="1"/>
  <c r="AC107" i="1" s="1"/>
  <c r="Q107" i="1"/>
  <c r="AB106" i="1"/>
  <c r="Q106" i="1"/>
  <c r="AB102" i="1"/>
  <c r="AA102" i="1" s="1"/>
  <c r="AC102" i="1" s="1"/>
  <c r="AB100" i="1"/>
  <c r="AA100" i="1" s="1"/>
  <c r="AC100" i="1" s="1"/>
  <c r="Q100" i="1"/>
  <c r="P100" i="1" s="1"/>
  <c r="R100" i="1" s="1"/>
  <c r="AB99" i="1"/>
  <c r="AA99" i="1" s="1"/>
  <c r="AC99" i="1" s="1"/>
  <c r="Q99" i="1"/>
  <c r="P99" i="1" s="1"/>
  <c r="R99" i="1" s="1"/>
  <c r="AB98" i="1"/>
  <c r="AA98" i="1" s="1"/>
  <c r="AC98" i="1" s="1"/>
  <c r="Q98" i="1"/>
  <c r="P98" i="1" s="1"/>
  <c r="R98" i="1" s="1"/>
  <c r="AB97" i="1"/>
  <c r="AA97" i="1" s="1"/>
  <c r="AC97" i="1" s="1"/>
  <c r="Q97" i="1"/>
  <c r="P97" i="1" s="1"/>
  <c r="R97" i="1" s="1"/>
  <c r="AB96" i="1"/>
  <c r="AA96" i="1" s="1"/>
  <c r="AC96" i="1" s="1"/>
  <c r="Q96" i="1"/>
  <c r="P96" i="1" s="1"/>
  <c r="R96" i="1" s="1"/>
  <c r="AB95" i="1"/>
  <c r="AA95" i="1" s="1"/>
  <c r="AC95" i="1" s="1"/>
  <c r="Q95" i="1"/>
  <c r="P95" i="1" s="1"/>
  <c r="R95" i="1" s="1"/>
  <c r="AB94" i="1"/>
  <c r="AA94" i="1" s="1"/>
  <c r="AC94" i="1" s="1"/>
  <c r="Q94" i="1"/>
  <c r="AB93" i="1"/>
  <c r="Q93" i="1"/>
  <c r="AB91" i="1"/>
  <c r="AA91" i="1" s="1"/>
  <c r="AC91" i="1" s="1"/>
  <c r="Q91" i="1"/>
  <c r="P91" i="1" s="1"/>
  <c r="R91" i="1" s="1"/>
  <c r="AB90" i="1"/>
  <c r="AA90" i="1" s="1"/>
  <c r="AC90" i="1" s="1"/>
  <c r="Q90" i="1"/>
  <c r="P90" i="1" s="1"/>
  <c r="R90" i="1" s="1"/>
  <c r="AB89" i="1"/>
  <c r="AA89" i="1" s="1"/>
  <c r="AC89" i="1" s="1"/>
  <c r="Q89" i="1"/>
  <c r="P89" i="1" s="1"/>
  <c r="R89" i="1" s="1"/>
  <c r="AB88" i="1"/>
  <c r="AA88" i="1" s="1"/>
  <c r="AC88" i="1" s="1"/>
  <c r="Q88" i="1"/>
  <c r="P88" i="1" s="1"/>
  <c r="R88" i="1" s="1"/>
  <c r="AB87" i="1"/>
  <c r="AA87" i="1" s="1"/>
  <c r="AC87" i="1" s="1"/>
  <c r="Q87" i="1"/>
  <c r="P87" i="1" s="1"/>
  <c r="R87" i="1" s="1"/>
  <c r="AB86" i="1"/>
  <c r="AA86" i="1" s="1"/>
  <c r="AC86" i="1" s="1"/>
  <c r="Q86" i="1"/>
  <c r="P86" i="1" s="1"/>
  <c r="R86" i="1" s="1"/>
  <c r="AB60" i="1"/>
  <c r="AA60" i="1" s="1"/>
  <c r="AC60" i="1" s="1"/>
  <c r="Q60" i="1"/>
  <c r="P60" i="1" s="1"/>
  <c r="R60" i="1" s="1"/>
  <c r="AB59" i="1"/>
  <c r="AA59" i="1" s="1"/>
  <c r="AC59" i="1" s="1"/>
  <c r="Q59" i="1"/>
  <c r="P59" i="1" s="1"/>
  <c r="R59" i="1" s="1"/>
  <c r="AB83" i="1"/>
  <c r="AA83" i="1" s="1"/>
  <c r="AC83" i="1" s="1"/>
  <c r="Q83" i="1"/>
  <c r="P83" i="1" s="1"/>
  <c r="R83" i="1" s="1"/>
  <c r="AB82" i="1"/>
  <c r="AA82" i="1" s="1"/>
  <c r="AC82" i="1" s="1"/>
  <c r="Q82" i="1"/>
  <c r="P82" i="1" s="1"/>
  <c r="R82" i="1" s="1"/>
  <c r="AB81" i="1"/>
  <c r="AA81" i="1" s="1"/>
  <c r="AC81" i="1" s="1"/>
  <c r="Q81" i="1"/>
  <c r="P81" i="1" s="1"/>
  <c r="R81" i="1" s="1"/>
  <c r="AB80" i="1"/>
  <c r="AA80" i="1" s="1"/>
  <c r="AC80" i="1" s="1"/>
  <c r="Q80" i="1"/>
  <c r="P80" i="1" s="1"/>
  <c r="R80" i="1" s="1"/>
  <c r="AB77" i="1"/>
  <c r="AA77" i="1" s="1"/>
  <c r="AC77" i="1" s="1"/>
  <c r="Q77" i="1"/>
  <c r="P77" i="1" s="1"/>
  <c r="R77" i="1" s="1"/>
  <c r="AB76" i="1"/>
  <c r="AA76" i="1" s="1"/>
  <c r="AC76" i="1" s="1"/>
  <c r="Q76" i="1"/>
  <c r="P76" i="1" s="1"/>
  <c r="R76" i="1" s="1"/>
  <c r="AB75" i="1"/>
  <c r="AA75" i="1" s="1"/>
  <c r="AC75" i="1" s="1"/>
  <c r="Q75" i="1"/>
  <c r="P75" i="1" s="1"/>
  <c r="R75" i="1" s="1"/>
  <c r="AB74" i="1"/>
  <c r="AA74" i="1" s="1"/>
  <c r="AC74" i="1" s="1"/>
  <c r="Q74" i="1"/>
  <c r="P74" i="1" s="1"/>
  <c r="R74" i="1" s="1"/>
  <c r="AB73" i="1"/>
  <c r="AA73" i="1" s="1"/>
  <c r="AC73" i="1" s="1"/>
  <c r="Q73" i="1"/>
  <c r="P73" i="1" s="1"/>
  <c r="R73" i="1" s="1"/>
  <c r="AB72" i="1"/>
  <c r="AA72" i="1" s="1"/>
  <c r="AC72" i="1" s="1"/>
  <c r="Q72" i="1"/>
  <c r="P72" i="1" s="1"/>
  <c r="R72" i="1" s="1"/>
  <c r="AB71" i="1"/>
  <c r="AA71" i="1" s="1"/>
  <c r="AC71" i="1" s="1"/>
  <c r="Q71" i="1"/>
  <c r="P71" i="1" s="1"/>
  <c r="R71" i="1" s="1"/>
  <c r="AB70" i="1"/>
  <c r="AA70" i="1" s="1"/>
  <c r="AC70" i="1" s="1"/>
  <c r="Q70" i="1"/>
  <c r="P70" i="1" s="1"/>
  <c r="R70" i="1" s="1"/>
  <c r="AB69" i="1"/>
  <c r="AA69" i="1" s="1"/>
  <c r="AC69" i="1" s="1"/>
  <c r="Q69" i="1"/>
  <c r="AB68" i="1"/>
  <c r="Q68" i="1"/>
  <c r="AB66" i="1"/>
  <c r="AA66" i="1" s="1"/>
  <c r="AC66" i="1" s="1"/>
  <c r="Q66" i="1"/>
  <c r="P66" i="1" s="1"/>
  <c r="R66" i="1" s="1"/>
  <c r="AB65" i="1"/>
  <c r="AA65" i="1" s="1"/>
  <c r="AC65" i="1" s="1"/>
  <c r="Q65" i="1"/>
  <c r="P65" i="1" s="1"/>
  <c r="R65" i="1" s="1"/>
  <c r="AB64" i="1"/>
  <c r="AA64" i="1" s="1"/>
  <c r="AC64" i="1" s="1"/>
  <c r="Q64" i="1"/>
  <c r="P64" i="1" s="1"/>
  <c r="R64" i="1" s="1"/>
  <c r="AB63" i="1"/>
  <c r="AA63" i="1" s="1"/>
  <c r="AC63" i="1" s="1"/>
  <c r="Q63" i="1"/>
  <c r="P63" i="1" s="1"/>
  <c r="R63" i="1" s="1"/>
  <c r="AB62" i="1"/>
  <c r="AA62" i="1" s="1"/>
  <c r="AC62" i="1" s="1"/>
  <c r="Q62" i="1"/>
  <c r="P62" i="1" s="1"/>
  <c r="R62" i="1" s="1"/>
  <c r="AB61" i="1"/>
  <c r="AA61" i="1" s="1"/>
  <c r="AC61" i="1" s="1"/>
  <c r="Q61" i="1"/>
  <c r="P61" i="1" s="1"/>
  <c r="R61" i="1" s="1"/>
  <c r="AB85" i="1"/>
  <c r="AA85" i="1" s="1"/>
  <c r="AC85" i="1" s="1"/>
  <c r="Q85" i="1"/>
  <c r="P85" i="1" s="1"/>
  <c r="R85" i="1" s="1"/>
  <c r="AB84" i="1"/>
  <c r="AA84" i="1" s="1"/>
  <c r="AC84" i="1" s="1"/>
  <c r="Q84" i="1"/>
  <c r="P84" i="1" s="1"/>
  <c r="R84" i="1" s="1"/>
  <c r="AB58" i="1"/>
  <c r="AA58" i="1" s="1"/>
  <c r="AC58" i="1" s="1"/>
  <c r="Q58" i="1"/>
  <c r="P58" i="1" s="1"/>
  <c r="R58" i="1" s="1"/>
  <c r="AB57" i="1"/>
  <c r="AA57" i="1" s="1"/>
  <c r="AC57" i="1" s="1"/>
  <c r="Q57" i="1"/>
  <c r="P57" i="1" s="1"/>
  <c r="R57" i="1" s="1"/>
  <c r="AB56" i="1"/>
  <c r="AA56" i="1" s="1"/>
  <c r="AC56" i="1" s="1"/>
  <c r="Q56" i="1"/>
  <c r="P56" i="1" s="1"/>
  <c r="R56" i="1" s="1"/>
  <c r="AB55" i="1"/>
  <c r="AA55" i="1" s="1"/>
  <c r="AC55" i="1" s="1"/>
  <c r="Q55" i="1"/>
  <c r="P55" i="1" s="1"/>
  <c r="R55" i="1" s="1"/>
  <c r="AB53" i="1"/>
  <c r="AA53" i="1" s="1"/>
  <c r="AC53" i="1" s="1"/>
  <c r="Q53" i="1"/>
  <c r="P53" i="1" s="1"/>
  <c r="R53" i="1" s="1"/>
  <c r="AB52" i="1"/>
  <c r="AA52" i="1" s="1"/>
  <c r="AC52" i="1" s="1"/>
  <c r="Q52" i="1"/>
  <c r="P52" i="1" s="1"/>
  <c r="R52" i="1" s="1"/>
  <c r="AB51" i="1"/>
  <c r="AA51" i="1" s="1"/>
  <c r="AC51" i="1" s="1"/>
  <c r="Q51" i="1"/>
  <c r="P51" i="1" s="1"/>
  <c r="R51" i="1" s="1"/>
  <c r="AB50" i="1"/>
  <c r="AA50" i="1" s="1"/>
  <c r="AC50" i="1" s="1"/>
  <c r="Q50" i="1"/>
  <c r="P50" i="1" s="1"/>
  <c r="R50" i="1" s="1"/>
  <c r="AB49" i="1"/>
  <c r="AA49" i="1" s="1"/>
  <c r="AC49" i="1" s="1"/>
  <c r="Q49" i="1"/>
  <c r="P49" i="1" s="1"/>
  <c r="R49" i="1" s="1"/>
  <c r="AB48" i="1"/>
  <c r="AA48" i="1" s="1"/>
  <c r="AC48" i="1" s="1"/>
  <c r="Q48" i="1"/>
  <c r="P48" i="1" s="1"/>
  <c r="R48" i="1" s="1"/>
  <c r="AB47" i="1"/>
  <c r="AA47" i="1" s="1"/>
  <c r="AC47" i="1" s="1"/>
  <c r="Q47" i="1"/>
  <c r="P47" i="1" s="1"/>
  <c r="R47" i="1" s="1"/>
  <c r="AC46" i="1"/>
  <c r="AB46" i="1"/>
  <c r="R46" i="1"/>
  <c r="Q46" i="1"/>
  <c r="AB45" i="1"/>
  <c r="Q45" i="1"/>
  <c r="AB37" i="1"/>
  <c r="AA37" i="1" s="1"/>
  <c r="AC37" i="1" s="1"/>
  <c r="Q37" i="1"/>
  <c r="P37" i="1" s="1"/>
  <c r="R37" i="1" s="1"/>
  <c r="AB36" i="1"/>
  <c r="AA36" i="1" s="1"/>
  <c r="AC36" i="1" s="1"/>
  <c r="Q36" i="1"/>
  <c r="P36" i="1" s="1"/>
  <c r="R36" i="1" s="1"/>
  <c r="AB35" i="1"/>
  <c r="AA35" i="1" s="1"/>
  <c r="AC35" i="1" s="1"/>
  <c r="Q35" i="1"/>
  <c r="P35" i="1" s="1"/>
  <c r="R35" i="1" s="1"/>
  <c r="AB34" i="1"/>
  <c r="AA34" i="1" s="1"/>
  <c r="AC34" i="1" s="1"/>
  <c r="Q34" i="1"/>
  <c r="P34" i="1" s="1"/>
  <c r="R34" i="1" s="1"/>
  <c r="AB33" i="1"/>
  <c r="AA33" i="1" s="1"/>
  <c r="AC33" i="1" s="1"/>
  <c r="Q33" i="1"/>
  <c r="P33" i="1" s="1"/>
  <c r="R33" i="1" s="1"/>
  <c r="AB32" i="1"/>
  <c r="AA32" i="1" s="1"/>
  <c r="AC32" i="1" s="1"/>
  <c r="Q32" i="1"/>
  <c r="P32" i="1" s="1"/>
  <c r="R32" i="1" s="1"/>
  <c r="AB43" i="1"/>
  <c r="AA43" i="1" s="1"/>
  <c r="AC43" i="1" s="1"/>
  <c r="Q43" i="1"/>
  <c r="P43" i="1" s="1"/>
  <c r="R43" i="1" s="1"/>
  <c r="AB42" i="1"/>
  <c r="AA42" i="1" s="1"/>
  <c r="AC42" i="1" s="1"/>
  <c r="Q42" i="1"/>
  <c r="P42" i="1" s="1"/>
  <c r="R42" i="1" s="1"/>
  <c r="AB22" i="1"/>
  <c r="AA22" i="1" s="1"/>
  <c r="AC22" i="1" s="1"/>
  <c r="Q22" i="1"/>
  <c r="P22" i="1" s="1"/>
  <c r="R22" i="1" s="1"/>
  <c r="AB21" i="1"/>
  <c r="AA21" i="1" s="1"/>
  <c r="AC21" i="1" s="1"/>
  <c r="Q21" i="1"/>
  <c r="P21" i="1" s="1"/>
  <c r="R21" i="1" s="1"/>
  <c r="AB41" i="1"/>
  <c r="AA41" i="1" s="1"/>
  <c r="Q41" i="1"/>
  <c r="P41" i="1" s="1"/>
  <c r="AB40" i="1"/>
  <c r="AA40" i="1" s="1"/>
  <c r="AC40" i="1" s="1"/>
  <c r="Q40" i="1"/>
  <c r="P40" i="1" s="1"/>
  <c r="R40" i="1" s="1"/>
  <c r="AB39" i="1"/>
  <c r="AA39" i="1" s="1"/>
  <c r="AC39" i="1" s="1"/>
  <c r="Q39" i="1"/>
  <c r="AB38" i="1"/>
  <c r="AA38" i="1" s="1"/>
  <c r="AC38" i="1" s="1"/>
  <c r="Q38" i="1"/>
  <c r="P38" i="1" s="1"/>
  <c r="R38" i="1" s="1"/>
  <c r="AB31" i="1"/>
  <c r="AA31" i="1" s="1"/>
  <c r="AC31" i="1" s="1"/>
  <c r="R31" i="1"/>
  <c r="Q31" i="1"/>
  <c r="AB27" i="1"/>
  <c r="AA27" i="1" s="1"/>
  <c r="AC27" i="1" s="1"/>
  <c r="Q27" i="1"/>
  <c r="P27" i="1" s="1"/>
  <c r="R27" i="1" s="1"/>
  <c r="AB29" i="1"/>
  <c r="AA29" i="1" s="1"/>
  <c r="AC29" i="1" s="1"/>
  <c r="Q29" i="1"/>
  <c r="P29" i="1" s="1"/>
  <c r="R29" i="1" s="1"/>
  <c r="AB28" i="1"/>
  <c r="AA28" i="1" s="1"/>
  <c r="AC28" i="1" s="1"/>
  <c r="Q28" i="1"/>
  <c r="P28" i="1" s="1"/>
  <c r="R28" i="1" s="1"/>
  <c r="AB26" i="1"/>
  <c r="Q26" i="1"/>
  <c r="P26" i="1" s="1"/>
  <c r="R26" i="1" s="1"/>
  <c r="AB24" i="1"/>
  <c r="AA24" i="1" s="1"/>
  <c r="AC24" i="1" s="1"/>
  <c r="Q24" i="1"/>
  <c r="P24" i="1" s="1"/>
  <c r="R24" i="1" s="1"/>
  <c r="AB23" i="1"/>
  <c r="AA23" i="1" s="1"/>
  <c r="AC23" i="1" s="1"/>
  <c r="Q23" i="1"/>
  <c r="P23" i="1" s="1"/>
  <c r="R23" i="1" s="1"/>
  <c r="AB20" i="1"/>
  <c r="AA20" i="1" s="1"/>
  <c r="AC20" i="1" s="1"/>
  <c r="Q20" i="1"/>
  <c r="P20" i="1" s="1"/>
  <c r="R20" i="1" s="1"/>
  <c r="AB19" i="1"/>
  <c r="AA19" i="1" s="1"/>
  <c r="AC19" i="1" s="1"/>
  <c r="Q19" i="1"/>
  <c r="P19" i="1" s="1"/>
  <c r="R19" i="1" s="1"/>
  <c r="AB18" i="1"/>
  <c r="AA18" i="1" s="1"/>
  <c r="AC18" i="1" s="1"/>
  <c r="Q18" i="1"/>
  <c r="P18" i="1" s="1"/>
  <c r="R18" i="1" s="1"/>
  <c r="AB17" i="1"/>
  <c r="AA17" i="1" s="1"/>
  <c r="AC17" i="1" s="1"/>
  <c r="Q17" i="1"/>
  <c r="P17" i="1" s="1"/>
  <c r="R17" i="1" s="1"/>
  <c r="AB16" i="1"/>
  <c r="AA16" i="1" s="1"/>
  <c r="AC16" i="1" s="1"/>
  <c r="Q16" i="1"/>
  <c r="P16" i="1" s="1"/>
  <c r="R16" i="1" s="1"/>
  <c r="AB15" i="1"/>
  <c r="AA15" i="1" s="1"/>
  <c r="AC15" i="1" s="1"/>
  <c r="Q15" i="1"/>
  <c r="P15" i="1" s="1"/>
  <c r="R15" i="1" s="1"/>
  <c r="AB12" i="1"/>
  <c r="AA12" i="1" s="1"/>
  <c r="AC12" i="1" s="1"/>
  <c r="Q12" i="1"/>
  <c r="P12" i="1" s="1"/>
  <c r="R12" i="1" s="1"/>
  <c r="AB14" i="1"/>
  <c r="AA14" i="1" s="1"/>
  <c r="AC14" i="1" s="1"/>
  <c r="Q14" i="1"/>
  <c r="P14" i="1" s="1"/>
  <c r="R14" i="1" s="1"/>
  <c r="AB13" i="1"/>
  <c r="AA13" i="1" s="1"/>
  <c r="AC13" i="1" s="1"/>
  <c r="Q13" i="1"/>
  <c r="P13" i="1" s="1"/>
  <c r="R13" i="1" s="1"/>
  <c r="AB11" i="1"/>
  <c r="AA11" i="1" s="1"/>
  <c r="AC11" i="1" s="1"/>
  <c r="R11" i="1"/>
  <c r="Q11" i="1"/>
  <c r="AB10" i="1"/>
  <c r="AA10" i="1" s="1"/>
  <c r="AC10" i="1" s="1"/>
  <c r="Q10" i="1"/>
  <c r="P10" i="1" s="1"/>
  <c r="R10" i="1" s="1"/>
  <c r="AC9" i="1"/>
  <c r="AB9" i="1"/>
  <c r="R9" i="1"/>
  <c r="Q9" i="1"/>
  <c r="AB8" i="1"/>
  <c r="AA8" i="1" s="1"/>
  <c r="AC8" i="1" s="1"/>
  <c r="Q8" i="1"/>
  <c r="P8" i="1" s="1"/>
  <c r="R8" i="1" s="1"/>
  <c r="AB7" i="1"/>
  <c r="Q7" i="1"/>
  <c r="Q44" i="1" l="1"/>
  <c r="AB44" i="1"/>
  <c r="AB105" i="1"/>
  <c r="P7" i="1"/>
  <c r="Q6" i="1"/>
  <c r="P45" i="1"/>
  <c r="P44" i="1" s="1"/>
  <c r="AA7" i="1"/>
  <c r="AA6" i="1" s="1"/>
  <c r="AB6" i="1"/>
  <c r="AA45" i="1"/>
  <c r="AA44" i="1" s="1"/>
  <c r="AA68" i="1"/>
  <c r="AA67" i="1" s="1"/>
  <c r="AB67" i="1"/>
  <c r="AA93" i="1"/>
  <c r="AA92" i="1" s="1"/>
  <c r="AB92" i="1"/>
  <c r="AA26" i="1"/>
  <c r="AC26" i="1" s="1"/>
  <c r="AB25" i="1"/>
  <c r="P68" i="1"/>
  <c r="Q67" i="1"/>
  <c r="P93" i="1"/>
  <c r="Q92" i="1"/>
  <c r="P106" i="1"/>
  <c r="Q105" i="1"/>
  <c r="P39" i="1"/>
  <c r="R39" i="1" s="1"/>
  <c r="Q25" i="1"/>
  <c r="AC41" i="1"/>
  <c r="R41" i="1"/>
  <c r="I112" i="1"/>
  <c r="M112" i="1"/>
  <c r="S112" i="1"/>
  <c r="V112" i="1"/>
  <c r="K112" i="1"/>
  <c r="T112" i="1"/>
  <c r="X112" i="1"/>
  <c r="U112" i="1"/>
  <c r="H112" i="1"/>
  <c r="L112" i="1"/>
  <c r="O112" i="1"/>
  <c r="AA106" i="1"/>
  <c r="AA105" i="1" s="1"/>
  <c r="P107" i="1"/>
  <c r="R107" i="1" s="1"/>
  <c r="J112" i="1"/>
  <c r="N112" i="1"/>
  <c r="Y112" i="1"/>
  <c r="P94" i="1"/>
  <c r="R94" i="1" s="1"/>
  <c r="P69" i="1"/>
  <c r="R69" i="1" s="1"/>
  <c r="W112" i="1"/>
  <c r="Z112" i="1"/>
  <c r="AA25" i="1" l="1"/>
  <c r="AC68" i="1"/>
  <c r="AC67" i="1" s="1"/>
  <c r="AC25" i="1"/>
  <c r="AC7" i="1"/>
  <c r="AC6" i="1" s="1"/>
  <c r="R25" i="1"/>
  <c r="AC93" i="1"/>
  <c r="AC92" i="1" s="1"/>
  <c r="R45" i="1"/>
  <c r="R44" i="1" s="1"/>
  <c r="R106" i="1"/>
  <c r="R105" i="1" s="1"/>
  <c r="P105" i="1"/>
  <c r="R68" i="1"/>
  <c r="R67" i="1" s="1"/>
  <c r="P67" i="1"/>
  <c r="AC106" i="1"/>
  <c r="AC105" i="1" s="1"/>
  <c r="AC45" i="1"/>
  <c r="AC44" i="1" s="1"/>
  <c r="P25" i="1"/>
  <c r="R93" i="1"/>
  <c r="R92" i="1" s="1"/>
  <c r="P92" i="1"/>
  <c r="R7" i="1"/>
  <c r="R6" i="1" s="1"/>
  <c r="P6" i="1"/>
  <c r="AB114" i="1"/>
  <c r="AB112" i="1"/>
  <c r="Q112" i="1"/>
  <c r="J113" i="1" s="1"/>
  <c r="V113" i="1" l="1"/>
  <c r="Y113" i="1"/>
  <c r="Z113" i="1"/>
  <c r="T113" i="1"/>
  <c r="W113" i="1"/>
  <c r="X113" i="1"/>
  <c r="U113" i="1"/>
  <c r="AC112" i="1"/>
  <c r="R112" i="1"/>
  <c r="AA112" i="1"/>
  <c r="P112" i="1"/>
  <c r="N113" i="1"/>
  <c r="O113" i="1"/>
  <c r="M113" i="1"/>
  <c r="I113" i="1"/>
  <c r="K113" i="1"/>
  <c r="L113" i="1"/>
  <c r="AB113" i="1" l="1"/>
  <c r="Q113" i="1"/>
</calcChain>
</file>

<file path=xl/sharedStrings.xml><?xml version="1.0" encoding="utf-8"?>
<sst xmlns="http://schemas.openxmlformats.org/spreadsheetml/2006/main" count="502" uniqueCount="191">
  <si>
    <t>Opisy modułów są sformułowane na podstawie efektów uzyskanych dzięki zdobytej wiedzy i praktycznym  ćwiczeniom realizowanym w trakcie zajęć przez studentów.</t>
  </si>
  <si>
    <t>Numer i nazwa modułu</t>
  </si>
  <si>
    <t>Opis modułu</t>
  </si>
  <si>
    <t>Elementy modułu</t>
  </si>
  <si>
    <t>Forma zaliczenia przedmiotu</t>
  </si>
  <si>
    <t>Dyscyplina naukowa</t>
  </si>
  <si>
    <t>Rodzaj przedmiotu- ogólnouczelniany, międzykierunkowy, kierunkowy, do wyboru, praktyczny</t>
  </si>
  <si>
    <t>ECTS</t>
  </si>
  <si>
    <t>w</t>
  </si>
  <si>
    <t>ćw</t>
  </si>
  <si>
    <t>lab</t>
  </si>
  <si>
    <t>proj</t>
  </si>
  <si>
    <t>war</t>
  </si>
  <si>
    <t>sem</t>
  </si>
  <si>
    <t>Inne</t>
  </si>
  <si>
    <t>Samokształcenie</t>
  </si>
  <si>
    <t>Wymiar godzin z udziałem nauczyciela</t>
  </si>
  <si>
    <t>Wymiar godzin przedmiotu razem</t>
  </si>
  <si>
    <t xml:space="preserve">Semestr 1 </t>
  </si>
  <si>
    <t>Semestr 1</t>
  </si>
  <si>
    <t>M1. Wprowadzenie do studiowania</t>
  </si>
  <si>
    <t>Z/O</t>
  </si>
  <si>
    <t>Ogólnouczelniany</t>
  </si>
  <si>
    <t>Z</t>
  </si>
  <si>
    <t>E</t>
  </si>
  <si>
    <t>Ekonomia - ćwiczenia</t>
  </si>
  <si>
    <t>Ogólnouczelniany/Praktyczny</t>
  </si>
  <si>
    <t>Podstawy zarządzania - wykład</t>
  </si>
  <si>
    <t>Międzykierunkowy</t>
  </si>
  <si>
    <t>Podstawy zarządzania - ćwiczenia</t>
  </si>
  <si>
    <t>Międzykierunkowy/Praktyczny</t>
  </si>
  <si>
    <t>Prawo podatkowe - wykład</t>
  </si>
  <si>
    <t>Kierunkowy</t>
  </si>
  <si>
    <t>Prawo podatkowe - ćwiczenia</t>
  </si>
  <si>
    <t>Kierunkowy/Praktyczny</t>
  </si>
  <si>
    <t>Matematyka - wykład</t>
  </si>
  <si>
    <t>Matematyka - ćwiczenia</t>
  </si>
  <si>
    <t>Semestr 2</t>
  </si>
  <si>
    <t>Zastosowanie matematyki  w finansach i rachunkowości - wykład</t>
  </si>
  <si>
    <t>Zastosowanie matematyki  w finansach i rachunkowości - ćwiczenia</t>
  </si>
  <si>
    <t>Ekonometria - wykład</t>
  </si>
  <si>
    <t>Ekonometria - ćwiczenia</t>
  </si>
  <si>
    <t>Bankowość - wykład</t>
  </si>
  <si>
    <t>Bankowość - ćwiczenia</t>
  </si>
  <si>
    <t>Makroekonomia - wykład</t>
  </si>
  <si>
    <t>Makroekonomia - ćwiczenia</t>
  </si>
  <si>
    <t>Finanse publiczne  - wykład</t>
  </si>
  <si>
    <t>Finanse publiczne  - ćwiczenia</t>
  </si>
  <si>
    <t>Semestr 3</t>
  </si>
  <si>
    <t xml:space="preserve">Moduł przygotowuje studenta do realizacji własnych pomysłów, rozwija kreatywność w działaniu, a także pozwala na dalszy rozwój kompetencji językowych. </t>
  </si>
  <si>
    <t>M9. Rynki finansowe i ubezpieczenia</t>
  </si>
  <si>
    <t>Mikroekonomia - wykład</t>
  </si>
  <si>
    <t>Mikroekonomia - ćwiczenia</t>
  </si>
  <si>
    <t>Podstawy ubezpieczeń gospodarczych i społecznych - wykład</t>
  </si>
  <si>
    <t>Podstawy ubezpieczeń gospodarczych i społecznych - ćwczenia</t>
  </si>
  <si>
    <t>Wspólczesne produkty i usługi bankowe - wykład</t>
  </si>
  <si>
    <t>Do wyboru</t>
  </si>
  <si>
    <t>Wspólczesne produkty i usługi bankowe - ćwiczenia</t>
  </si>
  <si>
    <t>Do wyboru/Praktyczny</t>
  </si>
  <si>
    <t>Ubezpieczenia gospodarcze - wykład</t>
  </si>
  <si>
    <t>Ubezpieczenia gospodarcze - ćwiczenia</t>
  </si>
  <si>
    <t>Zarządzanie ryzykiem finansowym - wykład</t>
  </si>
  <si>
    <t>Zarządzanie ryzykiem finansowym - ćwiczenia</t>
  </si>
  <si>
    <t xml:space="preserve">Rachunkowość handlowa - wykład </t>
  </si>
  <si>
    <t>Rachunkowość handlowa - ćwiczenia</t>
  </si>
  <si>
    <t>Ubezpieczenia społeczne - wykład</t>
  </si>
  <si>
    <t>Ubezpieczenia społeczne - ćwiczenia w programie Płatnik</t>
  </si>
  <si>
    <t>Semestr 4</t>
  </si>
  <si>
    <t>Moduł zapoznaje studenta z zagadnieniami prawnymi i zasadami ochrony własności intelektualnej. Pozwala na pogłębianie kompetencji językowych oraz nabycie umiejętności związanych z konstruktywnym rozwiązywaniem konfliktów.</t>
  </si>
  <si>
    <t>Międzynarodowe Standardy Sprawozdawczości Finansowej - wykład</t>
  </si>
  <si>
    <t>Międzynarodowe Standardy Sprawozdawczości Finansowej - ćwiczenia</t>
  </si>
  <si>
    <t>Analiza ekonomiczno- finansowa – wykład</t>
  </si>
  <si>
    <t>Analiza ekonomiczno- finansowa - ćwiczenia</t>
  </si>
  <si>
    <t xml:space="preserve">Moduł doskonali umiejętności specjalistyczne poruszania się po rynkach finansowych i w obszarze bankowości. </t>
  </si>
  <si>
    <t>Zasady ewidencji i wyceny instrumentów bankowych i ubezpieczeniowych  - wykład</t>
  </si>
  <si>
    <t>Zasady ewidencji i wyceny instrumentów bankowych i ubezpieczeniowych - ćwiczenia</t>
  </si>
  <si>
    <t>Ocena wiarygodności kredytowej przedsiębiorstwa - wykład</t>
  </si>
  <si>
    <t>Ocena wiarygodności kredytowej przedsiębiorstwa - ćwiczenia</t>
  </si>
  <si>
    <t>Rachunkowość bankowa i ubezpieczeniowa - wykład</t>
  </si>
  <si>
    <t>Rachunkowość bankowa i ubezpieczeniowa - ćwiczenia</t>
  </si>
  <si>
    <t>Audyt i rewizja finansowa - wykład</t>
  </si>
  <si>
    <t>Audyt i rewizja finansowa  - ćwiczenia</t>
  </si>
  <si>
    <t xml:space="preserve"> Sprawozdawczość finansowa i rzeczowa w przedsiębiorstwie - wykład</t>
  </si>
  <si>
    <t xml:space="preserve"> Sprawozdawczość finansowa i rzeczowa w przedsiębiorstwie - ćwiczenia</t>
  </si>
  <si>
    <t>Semestr 5</t>
  </si>
  <si>
    <t>Po module student ma kompetencje do samodzielnego przygotowania i zaprezentowania pracy dyplomowej.</t>
  </si>
  <si>
    <t>Seminarium i przygotowanie pracy dyplomowej cz. 1</t>
  </si>
  <si>
    <t>Praktyka zawodowa cz. 1</t>
  </si>
  <si>
    <t>Praktyczny</t>
  </si>
  <si>
    <t>Rachunkowość zarządcza - wykład</t>
  </si>
  <si>
    <t>Rachunkowość zarządcza - ćwiczenia</t>
  </si>
  <si>
    <t>Semestr 6</t>
  </si>
  <si>
    <t>Po module student ma przygotowaną pracę dyplomową. Rozwija także umiejętności praktyczne studenta.</t>
  </si>
  <si>
    <t>Seminarium i przygotowanie pracy dyplomowej cz. 2</t>
  </si>
  <si>
    <t>Praktyka zawodowa cz. 2</t>
  </si>
  <si>
    <t>LEGENDA</t>
  </si>
  <si>
    <t>specjalności do wyboru</t>
  </si>
  <si>
    <t>egzamin</t>
  </si>
  <si>
    <t>zaliczenie na ocenę</t>
  </si>
  <si>
    <t>zaliczenie bez oceny</t>
  </si>
  <si>
    <t>dyscyplina naukowa: ekonomia i finanse</t>
  </si>
  <si>
    <t>dyscyplina naukowa: nauki o zarządzaniu i jakości</t>
  </si>
  <si>
    <t>Strategie finansowania przedsiębiorstw i opłacalność projektów inwestycyjnych - wykład</t>
  </si>
  <si>
    <t>Strategie finansowania przedsiębiorstw i opłacalność projektów inwestycyjnych - ćwiczenia</t>
  </si>
  <si>
    <t>Biznes plan jako finansowy plan działalności gospodarczej - ćwiczenia</t>
  </si>
  <si>
    <t>Dzięki modułowi student potrafi odnaleźć się w procesach makroekonomicznych oraz identyfikuje zjawiska zachodzące w finansach publicznych i bankowości.</t>
  </si>
  <si>
    <t>Dzięki modułowi student potrafi poruszać się w obszarze zagadnień związanych z mikroekonomią, rynkiem finansowym i ubezpieczeniami.</t>
  </si>
  <si>
    <t>Moduł rozwija wstępne umiejętności specjalistyczne poruszania się po rynkach finansowych a także w obszarze bankowości i ubezpieczeń.</t>
  </si>
  <si>
    <t>Moduł rozwija wstępne umiejętności specjalistyczne w zakresie rachunkowości i finansów przedsiębiorstw.</t>
  </si>
  <si>
    <t>Moduł doskonali umiejętności specjalistyczne w zakresie rachunkowości i finansów przedsiębiorstw.</t>
  </si>
  <si>
    <t>Student potrafi podejmować właściwe decyzje mające odzwierciedlenie w polityce finansowej przedsiębiorstwa oraz posiada zdolność do praktycznego wykorzystania elementów rachunkowości w procesach zarządczych.</t>
  </si>
  <si>
    <t>Po ukończonym module student zna podstawową terminologię z zakresu finansów i rachunkowości. Potrafi odnaleźć się w firmie zagranicznej.</t>
  </si>
  <si>
    <t>Podstawy rachunkowości - wykład</t>
  </si>
  <si>
    <t>Podstawy rachunkowości  - ćwiczenia</t>
  </si>
  <si>
    <t>Finanse przedsiębiorstwa - wykład</t>
  </si>
  <si>
    <t>Finanse przedsiębiorstwa - ćwiczenia</t>
  </si>
  <si>
    <t>Komunikacja interpersonalna - warsztat</t>
  </si>
  <si>
    <t>Ochrona danych osobowych - wykład</t>
  </si>
  <si>
    <t>BHP - wykład</t>
  </si>
  <si>
    <t>Język obcy cz. 1. - laboratorium</t>
  </si>
  <si>
    <t>WF - ćwiczenia</t>
  </si>
  <si>
    <t>Technologie informacyjne - laboratorium</t>
  </si>
  <si>
    <t>Język obcy cz. 2 - laboratorium</t>
  </si>
  <si>
    <t>Podstawy psychologii - wykład</t>
  </si>
  <si>
    <t>Język obcy cz. 3 - laboratorium</t>
  </si>
  <si>
    <t>Komunikacja międzykulturowa - warsztat</t>
  </si>
  <si>
    <t>Język obcy cz. 4 - laboratorium</t>
  </si>
  <si>
    <t>Konstruktywne rozwiązywanie konfliktów - warsztat</t>
  </si>
  <si>
    <t>Ochrona własności intelektualnej - wykład</t>
  </si>
  <si>
    <t>Podstawy prawa - wykład</t>
  </si>
  <si>
    <t>Autoprezentacja - warsztat</t>
  </si>
  <si>
    <t>Projekt własnego przedsięwzięcia - projekt</t>
  </si>
  <si>
    <t>Rachunkowość finansowa - wykład</t>
  </si>
  <si>
    <t>Rachunkowość finansowa – ćwiczenia</t>
  </si>
  <si>
    <t xml:space="preserve">Po module student posiada umiejętność analitycznego myślenia i zastosowania elementów i ekonometri  w badaniu procesów gospodarczych zachodzących w całej gospodarce oraz poszczególnych przedsiębiorstwach. </t>
  </si>
  <si>
    <t>Statystyka opisowa - wykład</t>
  </si>
  <si>
    <t>Statystyka opisowa - ćwiczenia</t>
  </si>
  <si>
    <t>Moduł stwarza możliwość poznania własnego stylu komunikowania się 
oraz uświadomienia barier utrudniających komunikację oraz zapewnia podstawowe przygotowanie dotyczące bezpieczeństwa i higieny pracy oraz ochrony danych osobowych.</t>
  </si>
  <si>
    <t>Studia stacjonarne</t>
  </si>
  <si>
    <t>Studia niestacjonarne</t>
  </si>
  <si>
    <t>Filozofia z etyką - wykład</t>
  </si>
  <si>
    <t>Projekt biznesowy - projekt</t>
  </si>
  <si>
    <t>Prawo podatkowe w pracy księgowego - wykład</t>
  </si>
  <si>
    <t>Prawo podatkowe w pracy księgowego - ćwiczenia</t>
  </si>
  <si>
    <t>Moduł pozwala nabyć wiedzę i umiejętności w zakresie metod i technik badawczych oraz opracowania danych pozyskanych z badań.</t>
  </si>
  <si>
    <t>Wprowadzenie do badań społecznych cz. 1 - warsztat</t>
  </si>
  <si>
    <t>M13. Rachunkowość i analiza  przedsiębiorstwa</t>
  </si>
  <si>
    <t>Wprowadzenie do badań społecznych cz. 2 - warsztat</t>
  </si>
  <si>
    <t>Moduł pogłębia wiedzę i umiejętności w zakresie metod i technik badawczych oraz opracowania danych pozyskanych z badań.</t>
  </si>
  <si>
    <t>M17. Przygotowanie pracy dyplomowej i praktyka zawodowa cz. 1.</t>
  </si>
  <si>
    <t>M18. Finansowe aspekty zarządzania firmą</t>
  </si>
  <si>
    <t>M19. Biznes plan</t>
  </si>
  <si>
    <t>M21. Moduł anglojęzyczny</t>
  </si>
  <si>
    <t>Funkcjonowanie rynku finansowego - wykład</t>
  </si>
  <si>
    <t>Funkcjonowanie rynku finansowego - ćwiczenia</t>
  </si>
  <si>
    <t>Edukacja obywatelska i bezpieczeństwo publiczne - warsztat</t>
  </si>
  <si>
    <t>Higiena psychiczna i techniki autoterapii – warsztat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</si>
  <si>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</si>
  <si>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Techniki rozwoju kreatywności – warsztat</t>
  </si>
  <si>
    <t>Moduł rozwija kompetencje związane ze skuteczną autoprezentacją, a także kształtuje postawy prospołeczne i odpowiedzialne wobec bezpieczeństwa jednostki i społeczeństwa.</t>
  </si>
  <si>
    <t>Praktyczne zastosowanie narzędzi sztucznej inteligencji - laboratorium</t>
  </si>
  <si>
    <t>ESG w przedsiębiorstwie - warsztat</t>
  </si>
  <si>
    <t>Po module student będzie potrafił stworzyć projekt biznesowy oraz plan finansowy działalności gospodarczej, a także nabędzie umiejętności z zakresu ESG w przedsiębiorstwie oraz analizy danych i tworzenia prezentacji.</t>
  </si>
  <si>
    <t>Moduł rozwija kompetencje językowe, sprawność fizyczną oraz umiejętność wykorzystania technologii informacyjnych w pracy.</t>
  </si>
  <si>
    <t>Dzięki modułowi student rozumie i zna podstawowe zasady systemu rachunkowości w przedsiębiorstwie, a także posiada wiedzę i umiejętności z zakresu matematyki i statystyki.</t>
  </si>
  <si>
    <t>Dzięki modułowi student potrafi odnaleźć się w zagadnieniach związanych z zarządzaniem oraz identyfikuje zjawiska związane z ekonomią i systemem podatkowym.</t>
  </si>
  <si>
    <t>M2. Kompetencje osobowościowe i społeczne cz. 1.</t>
  </si>
  <si>
    <t>M3. Kompetencje ekonomiczne cz. 1.</t>
  </si>
  <si>
    <t>M5. Kompetencje osobowościowe i społeczne cz. 2.</t>
  </si>
  <si>
    <t>M7. Kompetencje ekonomiczne cz. 2.</t>
  </si>
  <si>
    <t>M8. Kompetencje osobowościowe i społeczne cz. 3.</t>
  </si>
  <si>
    <t>M10. Wprowadzenie do badań społecznych cz. 1.</t>
  </si>
  <si>
    <t>M11. S1. Finanse i bankowość cz. 1.</t>
  </si>
  <si>
    <t>M11. S2.  Rachunkowość i finanse przedsiębiorstw cz. 1.</t>
  </si>
  <si>
    <t>M12. Kompetencje osobowościowe i społeczne cz. 4.</t>
  </si>
  <si>
    <t>M14. Wprowadzenie do badań społecznych cz. 2.</t>
  </si>
  <si>
    <t>M15. S1. Finanse i bankowość cz. 2.</t>
  </si>
  <si>
    <t>M15. S2. Rachunkowość i finanse przedsiębiorstw cz. 2.</t>
  </si>
  <si>
    <t>M16. Kompetencje osobowościowe i społeczne cz. 5.</t>
  </si>
  <si>
    <t>M20. Przygotowanie pracy dyplomowej i praktyka zawodowa cz. 2.</t>
  </si>
  <si>
    <t>Analiza danych oraz tworzenie prezentacji - laboratorium</t>
  </si>
  <si>
    <t>International Accounting - Introduction - warsztat</t>
  </si>
  <si>
    <t>Analysis of accounting data - warsztat</t>
  </si>
  <si>
    <t>International Financial Reporting - warsztat</t>
  </si>
  <si>
    <t>Ekonomia - wykład z elementami języka angielskiego</t>
  </si>
  <si>
    <t>M4. Kompetencje rachunkowe i ilościowe cz. 1.</t>
  </si>
  <si>
    <t>M6. Kompetencje rachunkowe i ilościowe cz. 2.</t>
  </si>
  <si>
    <t>Obsługa oprogramowania finansowo-księgowego - laboratorium</t>
  </si>
  <si>
    <t>Załacznik nr 2 do Programu studiów - Plan studiów na kierunku Finanse i rachunkowość (nabór 2026/2027)</t>
  </si>
  <si>
    <t>Controling i rachunek kosztów - wykład</t>
  </si>
  <si>
    <t>Controling i rachunek kosztów - ćwiczenia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</si>
</sst>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family val="2"/>
      <charset val="238"/>
    </font>
    <font>
      <sz val="9"/>
      <name val="Century Gothic"/>
      <family val="2"/>
      <charset val="238"/>
    </font>
    <font>
      <b/>
      <sz val="14"/>
      <name val="Century Gothic"/>
      <family val="2"/>
      <charset val="238"/>
    </font>
    <font>
      <b/>
      <sz val="12"/>
      <name val="Century Gothic"/>
      <family val="2"/>
      <charset val="238"/>
    </font>
    <font>
      <b/>
      <sz val="9"/>
      <name val="Century Gothic"/>
      <family val="2"/>
      <charset val="238"/>
    </font>
    <font>
      <b/>
      <sz val="8"/>
      <name val="Century Gothic"/>
      <family val="2"/>
      <charset val="238"/>
    </font>
    <font>
      <sz val="10"/>
      <name val="Century Gothic"/>
      <family val="2"/>
      <charset val="238"/>
    </font>
    <font>
      <sz val="9"/>
      <color rgb="FF000000"/>
      <name val="Century Gothic"/>
      <family val="2"/>
      <charset val="238"/>
    </font>
    <font>
      <sz val="8"/>
      <name val="Century Gothic"/>
      <family val="2"/>
      <charset val="238"/>
    </font>
    <font>
      <u/>
      <sz val="11"/>
      <color rgb="FF0000FF"/>
      <name val="Calibri"/>
      <family val="2"/>
      <charset val="238"/>
    </font>
    <font>
      <b/>
      <sz val="10"/>
      <name val="Century Gothic"/>
      <family val="2"/>
      <charset val="238"/>
    </font>
    <font>
      <b/>
      <sz val="9"/>
      <color rgb="FF000000"/>
      <name val="Calibri"/>
      <family val="2"/>
      <charset val="238"/>
    </font>
    <font>
      <b/>
      <sz val="9"/>
      <color rgb="FF000000"/>
      <name val="Century Gothic"/>
      <family val="2"/>
      <charset val="238"/>
    </font>
    <font>
      <b/>
      <sz val="9"/>
      <color rgb="FFFF0000"/>
      <name val="Century Gothic"/>
      <family val="2"/>
      <charset val="238"/>
    </font>
    <font>
      <b/>
      <sz val="12"/>
      <color rgb="FFFF0000"/>
      <name val="Century Gothic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99FF"/>
        <bgColor rgb="FF9999FF"/>
      </patternFill>
    </fill>
    <fill>
      <patternFill patternType="solid">
        <fgColor rgb="FFFFCC00"/>
        <bgColor rgb="FFFFFF00"/>
      </patternFill>
    </fill>
    <fill>
      <patternFill patternType="solid">
        <fgColor rgb="FFFFCC9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D9D9D9"/>
        <bgColor rgb="FFC0C0C0"/>
      </patternFill>
    </fill>
    <fill>
      <patternFill patternType="solid">
        <fgColor rgb="FFFFCC00"/>
        <bgColor rgb="FF993300"/>
      </patternFill>
    </fill>
    <fill>
      <patternFill patternType="solid">
        <fgColor rgb="FFCC99FF"/>
        <bgColor indexed="64"/>
      </patternFill>
    </fill>
    <fill>
      <patternFill patternType="solid">
        <fgColor theme="4" tint="0.59999389629810485"/>
        <bgColor rgb="FF33CCCC"/>
      </patternFill>
    </fill>
    <fill>
      <patternFill patternType="solid">
        <fgColor theme="4" tint="0.59999389629810485"/>
        <bgColor rgb="FFFFFF00"/>
      </patternFill>
    </fill>
    <fill>
      <patternFill patternType="solid">
        <fgColor rgb="FFFFCC00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Border="0" applyProtection="0"/>
  </cellStyleXfs>
  <cellXfs count="336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0" xfId="0" applyFont="1"/>
    <xf numFmtId="0" fontId="5" fillId="3" borderId="3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10" fontId="5" fillId="3" borderId="63" xfId="0" applyNumberFormat="1" applyFont="1" applyFill="1" applyBorder="1" applyAlignment="1">
      <alignment horizontal="center" vertical="center" wrapText="1"/>
    </xf>
    <xf numFmtId="10" fontId="5" fillId="3" borderId="45" xfId="0" applyNumberFormat="1" applyFont="1" applyFill="1" applyBorder="1" applyAlignment="1">
      <alignment horizontal="center" vertical="center" wrapText="1"/>
    </xf>
    <xf numFmtId="10" fontId="5" fillId="3" borderId="67" xfId="0" applyNumberFormat="1" applyFont="1" applyFill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4" fillId="7" borderId="0" xfId="0" applyFont="1" applyFill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" fillId="11" borderId="13" xfId="0" applyFont="1" applyFill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1" fillId="11" borderId="22" xfId="0" applyFont="1" applyFill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1" fillId="11" borderId="27" xfId="0" applyFont="1" applyFill="1" applyBorder="1" applyAlignment="1">
      <alignment horizontal="center" vertical="center" wrapText="1"/>
    </xf>
    <xf numFmtId="0" fontId="1" fillId="11" borderId="28" xfId="0" applyFont="1" applyFill="1" applyBorder="1" applyAlignment="1">
      <alignment horizontal="center" vertical="center" wrapText="1"/>
    </xf>
    <xf numFmtId="0" fontId="1" fillId="11" borderId="29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1" fillId="11" borderId="22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7" fillId="0" borderId="13" xfId="1" applyFont="1" applyFill="1" applyBorder="1" applyAlignment="1" applyProtection="1">
      <alignment horizontal="center" vertical="center" wrapText="1"/>
    </xf>
    <xf numFmtId="0" fontId="7" fillId="0" borderId="22" xfId="1" applyFont="1" applyFill="1" applyBorder="1" applyAlignment="1" applyProtection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textRotation="90" wrapText="1"/>
    </xf>
    <xf numFmtId="0" fontId="1" fillId="13" borderId="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0" fillId="10" borderId="45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34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10" fillId="5" borderId="4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left" vertical="center" wrapText="1"/>
    </xf>
    <xf numFmtId="0" fontId="1" fillId="0" borderId="53" xfId="0" applyFont="1" applyFill="1" applyBorder="1" applyAlignment="1">
      <alignment horizontal="left" vertical="center" wrapText="1"/>
    </xf>
    <xf numFmtId="0" fontId="1" fillId="0" borderId="65" xfId="0" applyFont="1" applyFill="1" applyBorder="1" applyAlignment="1">
      <alignment horizontal="left" vertical="center" wrapText="1"/>
    </xf>
    <xf numFmtId="0" fontId="1" fillId="0" borderId="5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45" xfId="0" applyFont="1" applyBorder="1" applyAlignment="1">
      <alignment horizontal="center" vertical="center" textRotation="90" wrapText="1"/>
    </xf>
    <xf numFmtId="0" fontId="1" fillId="11" borderId="2" xfId="0" applyFont="1" applyFill="1" applyBorder="1" applyAlignment="1">
      <alignment horizontal="left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left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textRotation="90" wrapText="1"/>
    </xf>
    <xf numFmtId="0" fontId="1" fillId="0" borderId="50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7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 vertical="center" wrapText="1"/>
    </xf>
    <xf numFmtId="0" fontId="1" fillId="0" borderId="6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74D7FA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  <color rgb="FFFFCC00"/>
      <color rgb="FF71DAFF"/>
      <color rgb="FF89E0FF"/>
      <color rgb="FF66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I130"/>
  <sheetViews>
    <sheetView tabSelected="1" view="pageBreakPreview" zoomScale="60" zoomScaleNormal="78" zoomScalePageLayoutView="40" workbookViewId="0">
      <selection activeCell="N15" sqref="N15"/>
    </sheetView>
  </sheetViews>
  <sheetFormatPr defaultRowHeight="14.4" x14ac:dyDescent="0.3"/>
  <cols>
    <col min="1" max="1" width="21.5546875" style="1" customWidth="1"/>
    <col min="2" max="2" width="36.5546875" style="2" customWidth="1"/>
    <col min="3" max="3" width="41.33203125" style="2" customWidth="1"/>
    <col min="4" max="5" width="14.109375" style="2" customWidth="1"/>
    <col min="6" max="6" width="21.109375" style="2" customWidth="1"/>
    <col min="7" max="7" width="10.109375" style="2" customWidth="1"/>
    <col min="8" max="8" width="11.88671875" style="2" customWidth="1"/>
    <col min="9" max="9" width="8.33203125" style="2" customWidth="1"/>
    <col min="10" max="10" width="8.6640625" style="2" customWidth="1"/>
    <col min="11" max="11" width="10" style="2" customWidth="1"/>
    <col min="12" max="12" width="8" style="2" customWidth="1"/>
    <col min="13" max="13" width="8.33203125" style="2" customWidth="1"/>
    <col min="14" max="15" width="9.33203125" style="2" customWidth="1"/>
    <col min="16" max="16" width="6.88671875" style="2" customWidth="1"/>
    <col min="17" max="17" width="10.5546875" style="2" customWidth="1"/>
    <col min="18" max="18" width="9.44140625" style="2" customWidth="1"/>
    <col min="19" max="19" width="10.6640625" style="2" customWidth="1"/>
    <col min="20" max="20" width="10.44140625" style="2" customWidth="1"/>
    <col min="21" max="21" width="8" style="2" customWidth="1"/>
    <col min="22" max="22" width="9" style="2" customWidth="1"/>
    <col min="23" max="23" width="9.109375" style="2" customWidth="1"/>
    <col min="24" max="24" width="8.6640625" style="2" customWidth="1"/>
    <col min="25" max="25" width="8.44140625" style="2" customWidth="1"/>
    <col min="26" max="26" width="7.33203125" style="2" customWidth="1"/>
    <col min="27" max="27" width="6.5546875" style="2" customWidth="1"/>
    <col min="28" max="28" width="11.33203125" style="2" customWidth="1"/>
    <col min="29" max="29" width="7.44140625" style="2" customWidth="1"/>
    <col min="30" max="1023" width="9.109375" style="2" customWidth="1"/>
  </cols>
  <sheetData>
    <row r="1" spans="1:29" ht="18" customHeight="1" x14ac:dyDescent="0.3">
      <c r="A1" s="322" t="s">
        <v>188</v>
      </c>
      <c r="B1" s="322"/>
      <c r="C1" s="322"/>
      <c r="D1" s="322"/>
      <c r="E1" s="322"/>
      <c r="F1" s="322"/>
    </row>
    <row r="2" spans="1:29" x14ac:dyDescent="0.3">
      <c r="I2" s="3"/>
    </row>
    <row r="3" spans="1:29" ht="30.75" customHeight="1" thickBot="1" x14ac:dyDescent="0.35">
      <c r="A3" s="323" t="s">
        <v>0</v>
      </c>
      <c r="B3" s="323"/>
      <c r="C3" s="323"/>
      <c r="D3" s="323"/>
      <c r="E3" s="323"/>
      <c r="F3" s="323"/>
    </row>
    <row r="4" spans="1:29" ht="15" customHeight="1" thickBot="1" x14ac:dyDescent="0.35">
      <c r="A4" s="5"/>
      <c r="B4" s="6"/>
      <c r="C4" s="6"/>
      <c r="D4" s="6"/>
      <c r="E4" s="6"/>
      <c r="F4" s="6"/>
      <c r="G4" s="6"/>
      <c r="H4" s="324" t="s">
        <v>138</v>
      </c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 t="s">
        <v>139</v>
      </c>
      <c r="T4" s="324"/>
      <c r="U4" s="324"/>
      <c r="V4" s="324"/>
      <c r="W4" s="324"/>
      <c r="X4" s="324"/>
      <c r="Y4" s="324"/>
      <c r="Z4" s="324"/>
      <c r="AA4" s="324"/>
      <c r="AB4" s="324"/>
      <c r="AC4" s="324"/>
    </row>
    <row r="5" spans="1:29" ht="75" customHeight="1" thickBot="1" x14ac:dyDescent="0.35">
      <c r="A5" s="8" t="s">
        <v>1</v>
      </c>
      <c r="B5" s="9" t="s">
        <v>2</v>
      </c>
      <c r="C5" s="10" t="s">
        <v>3</v>
      </c>
      <c r="D5" s="10" t="s">
        <v>4</v>
      </c>
      <c r="E5" s="169" t="s">
        <v>5</v>
      </c>
      <c r="F5" s="11" t="s">
        <v>6</v>
      </c>
      <c r="G5" s="263"/>
      <c r="H5" s="12" t="s">
        <v>7</v>
      </c>
      <c r="I5" s="13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  <c r="O5" s="14" t="s">
        <v>14</v>
      </c>
      <c r="P5" s="16" t="s">
        <v>15</v>
      </c>
      <c r="Q5" s="12" t="s">
        <v>16</v>
      </c>
      <c r="R5" s="12" t="s">
        <v>17</v>
      </c>
      <c r="S5" s="17" t="s">
        <v>7</v>
      </c>
      <c r="T5" s="13" t="s">
        <v>8</v>
      </c>
      <c r="U5" s="14" t="s">
        <v>9</v>
      </c>
      <c r="V5" s="14" t="s">
        <v>10</v>
      </c>
      <c r="W5" s="14" t="s">
        <v>11</v>
      </c>
      <c r="X5" s="14" t="s">
        <v>12</v>
      </c>
      <c r="Y5" s="14" t="s">
        <v>13</v>
      </c>
      <c r="Z5" s="14" t="s">
        <v>14</v>
      </c>
      <c r="AA5" s="15" t="s">
        <v>15</v>
      </c>
      <c r="AB5" s="12" t="s">
        <v>16</v>
      </c>
      <c r="AC5" s="12" t="s">
        <v>17</v>
      </c>
    </row>
    <row r="6" spans="1:29" ht="17.25" customHeight="1" thickBot="1" x14ac:dyDescent="0.35">
      <c r="A6" s="325" t="s">
        <v>18</v>
      </c>
      <c r="B6" s="325"/>
      <c r="C6" s="325"/>
      <c r="D6" s="325"/>
      <c r="E6" s="325"/>
      <c r="F6" s="325"/>
      <c r="G6" s="326" t="s">
        <v>19</v>
      </c>
      <c r="H6" s="7">
        <f t="shared" ref="H6:AC6" si="0">SUM(H7:H24)</f>
        <v>30</v>
      </c>
      <c r="I6" s="171">
        <f t="shared" si="0"/>
        <v>110</v>
      </c>
      <c r="J6" s="171">
        <f t="shared" si="0"/>
        <v>160</v>
      </c>
      <c r="K6" s="171">
        <f t="shared" si="0"/>
        <v>45</v>
      </c>
      <c r="L6" s="171">
        <f t="shared" si="0"/>
        <v>0</v>
      </c>
      <c r="M6" s="171">
        <f t="shared" si="0"/>
        <v>15</v>
      </c>
      <c r="N6" s="171">
        <f t="shared" si="0"/>
        <v>0</v>
      </c>
      <c r="O6" s="171">
        <f t="shared" si="0"/>
        <v>0</v>
      </c>
      <c r="P6" s="171">
        <f t="shared" si="0"/>
        <v>455</v>
      </c>
      <c r="Q6" s="171">
        <f t="shared" si="0"/>
        <v>330</v>
      </c>
      <c r="R6" s="171">
        <f t="shared" si="0"/>
        <v>785</v>
      </c>
      <c r="S6" s="171">
        <f t="shared" si="0"/>
        <v>30</v>
      </c>
      <c r="T6" s="171">
        <f t="shared" si="0"/>
        <v>70</v>
      </c>
      <c r="U6" s="171">
        <f t="shared" si="0"/>
        <v>70</v>
      </c>
      <c r="V6" s="171">
        <f t="shared" si="0"/>
        <v>45</v>
      </c>
      <c r="W6" s="171">
        <f t="shared" si="0"/>
        <v>0</v>
      </c>
      <c r="X6" s="171">
        <f t="shared" si="0"/>
        <v>10</v>
      </c>
      <c r="Y6" s="171">
        <f t="shared" si="0"/>
        <v>0</v>
      </c>
      <c r="Z6" s="171">
        <f t="shared" si="0"/>
        <v>0</v>
      </c>
      <c r="AA6" s="171">
        <f t="shared" si="0"/>
        <v>560</v>
      </c>
      <c r="AB6" s="171">
        <f t="shared" si="0"/>
        <v>195</v>
      </c>
      <c r="AC6" s="171">
        <f t="shared" si="0"/>
        <v>755</v>
      </c>
    </row>
    <row r="7" spans="1:29" ht="40.799999999999997" customHeight="1" thickBot="1" x14ac:dyDescent="0.35">
      <c r="A7" s="295" t="s">
        <v>20</v>
      </c>
      <c r="B7" s="296" t="s">
        <v>137</v>
      </c>
      <c r="C7" s="18" t="s">
        <v>116</v>
      </c>
      <c r="D7" s="18" t="s">
        <v>21</v>
      </c>
      <c r="E7" s="19" t="s">
        <v>24</v>
      </c>
      <c r="F7" s="20" t="s">
        <v>22</v>
      </c>
      <c r="G7" s="326"/>
      <c r="H7" s="21">
        <v>1</v>
      </c>
      <c r="I7" s="22"/>
      <c r="J7" s="23"/>
      <c r="K7" s="23"/>
      <c r="L7" s="23"/>
      <c r="M7" s="23">
        <v>15</v>
      </c>
      <c r="N7" s="23"/>
      <c r="O7" s="23"/>
      <c r="P7" s="25">
        <f>H7*25-Q7</f>
        <v>10</v>
      </c>
      <c r="Q7" s="21">
        <f t="shared" ref="Q7:Q24" si="1">SUM(I7:O7)</f>
        <v>15</v>
      </c>
      <c r="R7" s="21">
        <f t="shared" ref="R7:R24" si="2">SUM(I7:P7)</f>
        <v>25</v>
      </c>
      <c r="S7" s="21">
        <v>1</v>
      </c>
      <c r="T7" s="22"/>
      <c r="U7" s="23"/>
      <c r="V7" s="23"/>
      <c r="W7" s="23"/>
      <c r="X7" s="23">
        <v>10</v>
      </c>
      <c r="Y7" s="23"/>
      <c r="Z7" s="23"/>
      <c r="AA7" s="24">
        <f>S7*25-AB7</f>
        <v>15</v>
      </c>
      <c r="AB7" s="26">
        <f t="shared" ref="AB7:AB14" si="3">SUM(T7:Z7)</f>
        <v>10</v>
      </c>
      <c r="AC7" s="21">
        <f t="shared" ref="AC7:AC24" si="4">SUM(T7:AA7)</f>
        <v>25</v>
      </c>
    </row>
    <row r="8" spans="1:29" ht="31.8" customHeight="1" thickBot="1" x14ac:dyDescent="0.35">
      <c r="A8" s="295"/>
      <c r="B8" s="296"/>
      <c r="C8" s="27" t="s">
        <v>117</v>
      </c>
      <c r="D8" s="27" t="s">
        <v>23</v>
      </c>
      <c r="E8" s="28" t="s">
        <v>24</v>
      </c>
      <c r="F8" s="29" t="s">
        <v>22</v>
      </c>
      <c r="G8" s="326"/>
      <c r="H8" s="12">
        <v>1</v>
      </c>
      <c r="I8" s="30">
        <v>5</v>
      </c>
      <c r="J8" s="31"/>
      <c r="K8" s="31"/>
      <c r="L8" s="31"/>
      <c r="M8" s="31"/>
      <c r="N8" s="31"/>
      <c r="O8" s="33"/>
      <c r="P8" s="25">
        <f>H8*25-Q8</f>
        <v>20</v>
      </c>
      <c r="Q8" s="34">
        <f t="shared" si="1"/>
        <v>5</v>
      </c>
      <c r="R8" s="34">
        <f t="shared" si="2"/>
        <v>25</v>
      </c>
      <c r="S8" s="12">
        <v>1</v>
      </c>
      <c r="T8" s="30">
        <v>5</v>
      </c>
      <c r="U8" s="31"/>
      <c r="V8" s="31"/>
      <c r="W8" s="31"/>
      <c r="X8" s="31"/>
      <c r="Y8" s="31"/>
      <c r="Z8" s="31"/>
      <c r="AA8" s="24">
        <f>S8*25-AB8</f>
        <v>20</v>
      </c>
      <c r="AB8" s="35">
        <f t="shared" si="3"/>
        <v>5</v>
      </c>
      <c r="AC8" s="34">
        <f t="shared" si="4"/>
        <v>25</v>
      </c>
    </row>
    <row r="9" spans="1:29" ht="34.200000000000003" customHeight="1" thickBot="1" x14ac:dyDescent="0.35">
      <c r="A9" s="297"/>
      <c r="B9" s="298"/>
      <c r="C9" s="49" t="s">
        <v>118</v>
      </c>
      <c r="D9" s="216" t="s">
        <v>23</v>
      </c>
      <c r="E9" s="217" t="s">
        <v>24</v>
      </c>
      <c r="F9" s="72" t="s">
        <v>22</v>
      </c>
      <c r="G9" s="326"/>
      <c r="H9" s="44">
        <v>0</v>
      </c>
      <c r="I9" s="48">
        <v>5</v>
      </c>
      <c r="J9" s="49"/>
      <c r="K9" s="49"/>
      <c r="L9" s="49"/>
      <c r="M9" s="49"/>
      <c r="N9" s="49"/>
      <c r="O9" s="49"/>
      <c r="P9" s="215"/>
      <c r="Q9" s="44">
        <f t="shared" si="1"/>
        <v>5</v>
      </c>
      <c r="R9" s="17">
        <f t="shared" si="2"/>
        <v>5</v>
      </c>
      <c r="S9" s="44">
        <v>0</v>
      </c>
      <c r="T9" s="48">
        <v>5</v>
      </c>
      <c r="U9" s="49"/>
      <c r="V9" s="49"/>
      <c r="W9" s="49"/>
      <c r="X9" s="49"/>
      <c r="Y9" s="49"/>
      <c r="Z9" s="49"/>
      <c r="AA9" s="32"/>
      <c r="AB9" s="127">
        <f t="shared" si="3"/>
        <v>5</v>
      </c>
      <c r="AC9" s="44">
        <f t="shared" si="4"/>
        <v>5</v>
      </c>
    </row>
    <row r="10" spans="1:29" ht="21.75" customHeight="1" thickBot="1" x14ac:dyDescent="0.35">
      <c r="A10" s="327" t="s">
        <v>166</v>
      </c>
      <c r="B10" s="316" t="s">
        <v>163</v>
      </c>
      <c r="C10" s="18" t="s">
        <v>119</v>
      </c>
      <c r="D10" s="18" t="s">
        <v>21</v>
      </c>
      <c r="E10" s="18" t="s">
        <v>24</v>
      </c>
      <c r="F10" s="190" t="s">
        <v>26</v>
      </c>
      <c r="G10" s="326"/>
      <c r="H10" s="45">
        <v>2</v>
      </c>
      <c r="I10" s="60"/>
      <c r="J10" s="222"/>
      <c r="K10" s="222">
        <v>30</v>
      </c>
      <c r="L10" s="222"/>
      <c r="M10" s="222"/>
      <c r="N10" s="222"/>
      <c r="O10" s="222"/>
      <c r="P10" s="62">
        <f>H10*25-Q10</f>
        <v>20</v>
      </c>
      <c r="Q10" s="55">
        <f t="shared" si="1"/>
        <v>30</v>
      </c>
      <c r="R10" s="45">
        <f t="shared" si="2"/>
        <v>50</v>
      </c>
      <c r="S10" s="63">
        <v>2</v>
      </c>
      <c r="T10" s="60"/>
      <c r="U10" s="222"/>
      <c r="V10" s="222">
        <v>30</v>
      </c>
      <c r="W10" s="222"/>
      <c r="X10" s="222"/>
      <c r="Y10" s="222"/>
      <c r="Z10" s="222"/>
      <c r="AA10" s="62">
        <f t="shared" ref="AA10:AA24" si="5">S10*25-AB10</f>
        <v>20</v>
      </c>
      <c r="AB10" s="45">
        <f t="shared" si="3"/>
        <v>30</v>
      </c>
      <c r="AC10" s="63">
        <f t="shared" si="4"/>
        <v>50</v>
      </c>
    </row>
    <row r="11" spans="1:29" ht="21.75" customHeight="1" thickBot="1" x14ac:dyDescent="0.35">
      <c r="A11" s="328"/>
      <c r="B11" s="317"/>
      <c r="C11" s="27" t="s">
        <v>120</v>
      </c>
      <c r="D11" s="27" t="s">
        <v>23</v>
      </c>
      <c r="E11" s="27" t="s">
        <v>24</v>
      </c>
      <c r="F11" s="29" t="s">
        <v>22</v>
      </c>
      <c r="G11" s="326"/>
      <c r="H11" s="34">
        <v>0</v>
      </c>
      <c r="I11" s="46"/>
      <c r="J11" s="221">
        <v>30</v>
      </c>
      <c r="K11" s="221"/>
      <c r="L11" s="221"/>
      <c r="M11" s="221"/>
      <c r="N11" s="221"/>
      <c r="O11" s="221"/>
      <c r="P11" s="47"/>
      <c r="Q11" s="35">
        <f t="shared" si="1"/>
        <v>30</v>
      </c>
      <c r="R11" s="34">
        <f t="shared" si="2"/>
        <v>30</v>
      </c>
      <c r="S11" s="98">
        <v>0</v>
      </c>
      <c r="T11" s="46"/>
      <c r="U11" s="221"/>
      <c r="V11" s="221"/>
      <c r="W11" s="221"/>
      <c r="X11" s="221"/>
      <c r="Y11" s="221"/>
      <c r="Z11" s="221"/>
      <c r="AA11" s="47">
        <f t="shared" si="5"/>
        <v>0</v>
      </c>
      <c r="AB11" s="34">
        <f t="shared" si="3"/>
        <v>0</v>
      </c>
      <c r="AC11" s="98">
        <f t="shared" si="4"/>
        <v>0</v>
      </c>
    </row>
    <row r="12" spans="1:29" ht="36.75" customHeight="1" thickBot="1" x14ac:dyDescent="0.35">
      <c r="A12" s="329"/>
      <c r="B12" s="318"/>
      <c r="C12" s="227" t="s">
        <v>121</v>
      </c>
      <c r="D12" s="51" t="s">
        <v>21</v>
      </c>
      <c r="E12" s="51" t="s">
        <v>24</v>
      </c>
      <c r="F12" s="191" t="s">
        <v>22</v>
      </c>
      <c r="G12" s="326"/>
      <c r="H12" s="38">
        <v>1</v>
      </c>
      <c r="I12" s="39"/>
      <c r="J12" s="224"/>
      <c r="K12" s="224">
        <v>15</v>
      </c>
      <c r="L12" s="224"/>
      <c r="M12" s="224"/>
      <c r="N12" s="224"/>
      <c r="O12" s="224"/>
      <c r="P12" s="41">
        <f t="shared" ref="P12:P24" si="6">H12*25-Q12</f>
        <v>10</v>
      </c>
      <c r="Q12" s="43">
        <f t="shared" si="1"/>
        <v>15</v>
      </c>
      <c r="R12" s="38">
        <f t="shared" si="2"/>
        <v>25</v>
      </c>
      <c r="S12" s="77">
        <v>1</v>
      </c>
      <c r="T12" s="39"/>
      <c r="U12" s="224"/>
      <c r="V12" s="224">
        <v>15</v>
      </c>
      <c r="W12" s="224"/>
      <c r="X12" s="224"/>
      <c r="Y12" s="224"/>
      <c r="Z12" s="224"/>
      <c r="AA12" s="41">
        <f t="shared" si="5"/>
        <v>10</v>
      </c>
      <c r="AB12" s="38">
        <f t="shared" si="3"/>
        <v>15</v>
      </c>
      <c r="AC12" s="77">
        <f t="shared" si="4"/>
        <v>25</v>
      </c>
    </row>
    <row r="13" spans="1:29" ht="36.75" customHeight="1" thickBot="1" x14ac:dyDescent="0.35">
      <c r="A13" s="297" t="s">
        <v>167</v>
      </c>
      <c r="B13" s="298" t="s">
        <v>165</v>
      </c>
      <c r="C13" s="257" t="s">
        <v>184</v>
      </c>
      <c r="D13" s="18" t="s">
        <v>21</v>
      </c>
      <c r="E13" s="18" t="s">
        <v>24</v>
      </c>
      <c r="F13" s="20" t="s">
        <v>22</v>
      </c>
      <c r="G13" s="326"/>
      <c r="H13" s="45">
        <v>2</v>
      </c>
      <c r="I13" s="60">
        <v>15</v>
      </c>
      <c r="J13" s="253"/>
      <c r="K13" s="253"/>
      <c r="L13" s="253"/>
      <c r="M13" s="253"/>
      <c r="N13" s="253"/>
      <c r="O13" s="253"/>
      <c r="P13" s="62">
        <f t="shared" si="6"/>
        <v>35</v>
      </c>
      <c r="Q13" s="55">
        <f t="shared" si="1"/>
        <v>15</v>
      </c>
      <c r="R13" s="45">
        <f t="shared" si="2"/>
        <v>50</v>
      </c>
      <c r="S13" s="63">
        <v>2</v>
      </c>
      <c r="T13" s="60">
        <v>15</v>
      </c>
      <c r="U13" s="253"/>
      <c r="V13" s="253"/>
      <c r="W13" s="253"/>
      <c r="X13" s="253"/>
      <c r="Y13" s="253"/>
      <c r="Z13" s="253"/>
      <c r="AA13" s="62">
        <f t="shared" si="5"/>
        <v>35</v>
      </c>
      <c r="AB13" s="45">
        <f t="shared" si="3"/>
        <v>15</v>
      </c>
      <c r="AC13" s="63">
        <f t="shared" si="4"/>
        <v>50</v>
      </c>
    </row>
    <row r="14" spans="1:29" ht="36.75" customHeight="1" thickBot="1" x14ac:dyDescent="0.35">
      <c r="A14" s="332"/>
      <c r="B14" s="334"/>
      <c r="C14" s="258" t="s">
        <v>25</v>
      </c>
      <c r="D14" s="27" t="s">
        <v>21</v>
      </c>
      <c r="E14" s="27" t="s">
        <v>24</v>
      </c>
      <c r="F14" s="29" t="s">
        <v>26</v>
      </c>
      <c r="G14" s="326"/>
      <c r="H14" s="34">
        <v>2</v>
      </c>
      <c r="I14" s="46"/>
      <c r="J14" s="254">
        <v>15</v>
      </c>
      <c r="K14" s="254"/>
      <c r="L14" s="254"/>
      <c r="M14" s="254"/>
      <c r="N14" s="254"/>
      <c r="O14" s="254"/>
      <c r="P14" s="47">
        <f t="shared" si="6"/>
        <v>35</v>
      </c>
      <c r="Q14" s="35">
        <f t="shared" si="1"/>
        <v>15</v>
      </c>
      <c r="R14" s="34">
        <f t="shared" si="2"/>
        <v>50</v>
      </c>
      <c r="S14" s="98">
        <v>2</v>
      </c>
      <c r="T14" s="46"/>
      <c r="U14" s="254">
        <v>15</v>
      </c>
      <c r="V14" s="254"/>
      <c r="W14" s="254"/>
      <c r="X14" s="254"/>
      <c r="Y14" s="254"/>
      <c r="Z14" s="254"/>
      <c r="AA14" s="47">
        <f t="shared" si="5"/>
        <v>35</v>
      </c>
      <c r="AB14" s="34">
        <f t="shared" si="3"/>
        <v>15</v>
      </c>
      <c r="AC14" s="98">
        <f t="shared" si="4"/>
        <v>50</v>
      </c>
    </row>
    <row r="15" spans="1:29" ht="23.25" customHeight="1" thickBot="1" x14ac:dyDescent="0.35">
      <c r="A15" s="332"/>
      <c r="B15" s="334"/>
      <c r="C15" s="92" t="s">
        <v>27</v>
      </c>
      <c r="D15" s="218" t="s">
        <v>24</v>
      </c>
      <c r="E15" s="219" t="s">
        <v>23</v>
      </c>
      <c r="F15" s="220" t="s">
        <v>28</v>
      </c>
      <c r="G15" s="326"/>
      <c r="H15" s="21">
        <v>2</v>
      </c>
      <c r="I15" s="22">
        <v>20</v>
      </c>
      <c r="J15" s="23"/>
      <c r="K15" s="23"/>
      <c r="L15" s="23"/>
      <c r="M15" s="23"/>
      <c r="N15" s="23"/>
      <c r="O15" s="23"/>
      <c r="P15" s="67">
        <f t="shared" si="6"/>
        <v>30</v>
      </c>
      <c r="Q15" s="21">
        <f t="shared" si="1"/>
        <v>20</v>
      </c>
      <c r="R15" s="21">
        <f t="shared" si="2"/>
        <v>50</v>
      </c>
      <c r="S15" s="21">
        <v>2</v>
      </c>
      <c r="T15" s="22">
        <v>10</v>
      </c>
      <c r="U15" s="23"/>
      <c r="V15" s="23"/>
      <c r="W15" s="23"/>
      <c r="X15" s="23"/>
      <c r="Y15" s="23"/>
      <c r="Z15" s="23"/>
      <c r="AA15" s="67">
        <f t="shared" si="5"/>
        <v>40</v>
      </c>
      <c r="AB15" s="26">
        <f>SUM(T34:Z34)</f>
        <v>10</v>
      </c>
      <c r="AC15" s="21">
        <f t="shared" si="4"/>
        <v>50</v>
      </c>
    </row>
    <row r="16" spans="1:29" ht="27.6" customHeight="1" thickBot="1" x14ac:dyDescent="0.35">
      <c r="A16" s="332"/>
      <c r="B16" s="334"/>
      <c r="C16" s="27" t="s">
        <v>29</v>
      </c>
      <c r="D16" s="27" t="s">
        <v>21</v>
      </c>
      <c r="E16" s="173" t="s">
        <v>23</v>
      </c>
      <c r="F16" s="56" t="s">
        <v>30</v>
      </c>
      <c r="G16" s="326"/>
      <c r="H16" s="44">
        <v>2</v>
      </c>
      <c r="I16" s="48"/>
      <c r="J16" s="49">
        <v>20</v>
      </c>
      <c r="K16" s="49"/>
      <c r="L16" s="49"/>
      <c r="M16" s="49"/>
      <c r="N16" s="49"/>
      <c r="O16" s="254"/>
      <c r="P16" s="29">
        <f t="shared" si="6"/>
        <v>30</v>
      </c>
      <c r="Q16" s="34">
        <f t="shared" si="1"/>
        <v>20</v>
      </c>
      <c r="R16" s="34">
        <f t="shared" si="2"/>
        <v>50</v>
      </c>
      <c r="S16" s="44">
        <v>2</v>
      </c>
      <c r="T16" s="48"/>
      <c r="U16" s="49">
        <v>10</v>
      </c>
      <c r="V16" s="49"/>
      <c r="W16" s="49"/>
      <c r="X16" s="49"/>
      <c r="Y16" s="49"/>
      <c r="Z16" s="49"/>
      <c r="AA16" s="24">
        <f t="shared" si="5"/>
        <v>40</v>
      </c>
      <c r="AB16" s="35">
        <f>SUM(T35:Z35)</f>
        <v>10</v>
      </c>
      <c r="AC16" s="34">
        <f t="shared" si="4"/>
        <v>50</v>
      </c>
    </row>
    <row r="17" spans="1:29" ht="18.75" customHeight="1" thickBot="1" x14ac:dyDescent="0.35">
      <c r="A17" s="332"/>
      <c r="B17" s="334"/>
      <c r="C17" s="254" t="s">
        <v>31</v>
      </c>
      <c r="D17" s="58" t="s">
        <v>24</v>
      </c>
      <c r="E17" s="174" t="s">
        <v>24</v>
      </c>
      <c r="F17" s="56" t="s">
        <v>32</v>
      </c>
      <c r="G17" s="326"/>
      <c r="H17" s="34">
        <v>2</v>
      </c>
      <c r="I17" s="46">
        <v>15</v>
      </c>
      <c r="J17" s="254"/>
      <c r="K17" s="254"/>
      <c r="L17" s="254"/>
      <c r="M17" s="254"/>
      <c r="N17" s="254"/>
      <c r="O17" s="254"/>
      <c r="P17" s="29">
        <f t="shared" si="6"/>
        <v>35</v>
      </c>
      <c r="Q17" s="34">
        <f t="shared" si="1"/>
        <v>15</v>
      </c>
      <c r="R17" s="34">
        <f t="shared" si="2"/>
        <v>50</v>
      </c>
      <c r="S17" s="34">
        <v>2</v>
      </c>
      <c r="T17" s="46">
        <v>5</v>
      </c>
      <c r="U17" s="254"/>
      <c r="V17" s="254"/>
      <c r="W17" s="254"/>
      <c r="X17" s="254"/>
      <c r="Y17" s="254"/>
      <c r="Z17" s="254"/>
      <c r="AA17" s="24">
        <f t="shared" si="5"/>
        <v>45</v>
      </c>
      <c r="AB17" s="35">
        <f t="shared" ref="AB17:AB24" si="7">SUM(T17:Z17)</f>
        <v>5</v>
      </c>
      <c r="AC17" s="34">
        <f t="shared" si="4"/>
        <v>50</v>
      </c>
    </row>
    <row r="18" spans="1:29" ht="27" customHeight="1" thickBot="1" x14ac:dyDescent="0.35">
      <c r="A18" s="333"/>
      <c r="B18" s="335"/>
      <c r="C18" s="255" t="s">
        <v>33</v>
      </c>
      <c r="D18" s="51" t="s">
        <v>21</v>
      </c>
      <c r="E18" s="175" t="s">
        <v>24</v>
      </c>
      <c r="F18" s="59" t="s">
        <v>34</v>
      </c>
      <c r="G18" s="326"/>
      <c r="H18" s="38">
        <v>3</v>
      </c>
      <c r="I18" s="39"/>
      <c r="J18" s="255">
        <v>30</v>
      </c>
      <c r="K18" s="255"/>
      <c r="L18" s="255"/>
      <c r="M18" s="255"/>
      <c r="N18" s="255"/>
      <c r="O18" s="255"/>
      <c r="P18" s="37">
        <f t="shared" si="6"/>
        <v>45</v>
      </c>
      <c r="Q18" s="38">
        <f t="shared" si="1"/>
        <v>30</v>
      </c>
      <c r="R18" s="38">
        <f t="shared" si="2"/>
        <v>75</v>
      </c>
      <c r="S18" s="38">
        <v>3</v>
      </c>
      <c r="T18" s="39"/>
      <c r="U18" s="255">
        <v>10</v>
      </c>
      <c r="V18" s="255"/>
      <c r="W18" s="255"/>
      <c r="X18" s="255"/>
      <c r="Y18" s="255"/>
      <c r="Z18" s="255"/>
      <c r="AA18" s="119">
        <f t="shared" si="5"/>
        <v>65</v>
      </c>
      <c r="AB18" s="43">
        <f t="shared" si="7"/>
        <v>10</v>
      </c>
      <c r="AC18" s="38">
        <f t="shared" si="4"/>
        <v>75</v>
      </c>
    </row>
    <row r="19" spans="1:29" ht="24.75" customHeight="1" thickBot="1" x14ac:dyDescent="0.35">
      <c r="A19" s="330" t="s">
        <v>185</v>
      </c>
      <c r="B19" s="331" t="s">
        <v>164</v>
      </c>
      <c r="C19" s="23" t="s">
        <v>35</v>
      </c>
      <c r="D19" s="218" t="s">
        <v>24</v>
      </c>
      <c r="E19" s="196" t="s">
        <v>24</v>
      </c>
      <c r="F19" s="220" t="s">
        <v>32</v>
      </c>
      <c r="G19" s="326"/>
      <c r="H19" s="21">
        <v>2</v>
      </c>
      <c r="I19" s="22">
        <v>15</v>
      </c>
      <c r="J19" s="23"/>
      <c r="K19" s="23"/>
      <c r="L19" s="23"/>
      <c r="M19" s="23"/>
      <c r="N19" s="23"/>
      <c r="O19" s="23"/>
      <c r="P19" s="24">
        <f t="shared" si="6"/>
        <v>35</v>
      </c>
      <c r="Q19" s="26">
        <f t="shared" si="1"/>
        <v>15</v>
      </c>
      <c r="R19" s="21">
        <f t="shared" si="2"/>
        <v>50</v>
      </c>
      <c r="S19" s="42">
        <v>2</v>
      </c>
      <c r="T19" s="22">
        <v>15</v>
      </c>
      <c r="U19" s="23"/>
      <c r="V19" s="23"/>
      <c r="W19" s="23"/>
      <c r="X19" s="23"/>
      <c r="Y19" s="23"/>
      <c r="Z19" s="23"/>
      <c r="AA19" s="24">
        <f t="shared" si="5"/>
        <v>35</v>
      </c>
      <c r="AB19" s="21">
        <f t="shared" si="7"/>
        <v>15</v>
      </c>
      <c r="AC19" s="42">
        <f t="shared" si="4"/>
        <v>50</v>
      </c>
    </row>
    <row r="20" spans="1:29" ht="27.75" customHeight="1" thickBot="1" x14ac:dyDescent="0.35">
      <c r="A20" s="328"/>
      <c r="B20" s="317"/>
      <c r="C20" s="27" t="s">
        <v>36</v>
      </c>
      <c r="D20" s="27" t="s">
        <v>21</v>
      </c>
      <c r="E20" s="195" t="s">
        <v>24</v>
      </c>
      <c r="F20" s="56" t="s">
        <v>34</v>
      </c>
      <c r="G20" s="326"/>
      <c r="H20" s="34">
        <v>2</v>
      </c>
      <c r="I20" s="46"/>
      <c r="J20" s="235">
        <v>30</v>
      </c>
      <c r="K20" s="235"/>
      <c r="L20" s="235"/>
      <c r="M20" s="235"/>
      <c r="N20" s="235"/>
      <c r="O20" s="235"/>
      <c r="P20" s="47">
        <f t="shared" si="6"/>
        <v>20</v>
      </c>
      <c r="Q20" s="35">
        <f t="shared" si="1"/>
        <v>30</v>
      </c>
      <c r="R20" s="34">
        <f t="shared" si="2"/>
        <v>50</v>
      </c>
      <c r="S20" s="98">
        <v>2</v>
      </c>
      <c r="T20" s="46"/>
      <c r="U20" s="235">
        <v>15</v>
      </c>
      <c r="V20" s="235"/>
      <c r="W20" s="235"/>
      <c r="X20" s="235"/>
      <c r="Y20" s="235"/>
      <c r="Z20" s="235"/>
      <c r="AA20" s="47">
        <f t="shared" si="5"/>
        <v>35</v>
      </c>
      <c r="AB20" s="34">
        <f t="shared" si="7"/>
        <v>15</v>
      </c>
      <c r="AC20" s="98">
        <f t="shared" si="4"/>
        <v>50</v>
      </c>
    </row>
    <row r="21" spans="1:29" ht="27.75" customHeight="1" thickBot="1" x14ac:dyDescent="0.35">
      <c r="A21" s="328"/>
      <c r="B21" s="317"/>
      <c r="C21" s="237" t="s">
        <v>135</v>
      </c>
      <c r="D21" s="27" t="s">
        <v>21</v>
      </c>
      <c r="E21" s="195" t="s">
        <v>24</v>
      </c>
      <c r="F21" s="56" t="s">
        <v>32</v>
      </c>
      <c r="G21" s="326"/>
      <c r="H21" s="34">
        <v>2</v>
      </c>
      <c r="I21" s="46">
        <v>15</v>
      </c>
      <c r="J21" s="235"/>
      <c r="K21" s="235"/>
      <c r="L21" s="235"/>
      <c r="M21" s="235"/>
      <c r="N21" s="235"/>
      <c r="O21" s="235"/>
      <c r="P21" s="47">
        <f t="shared" si="6"/>
        <v>35</v>
      </c>
      <c r="Q21" s="35">
        <f t="shared" si="1"/>
        <v>15</v>
      </c>
      <c r="R21" s="34">
        <f t="shared" si="2"/>
        <v>50</v>
      </c>
      <c r="S21" s="98">
        <v>2</v>
      </c>
      <c r="T21" s="46">
        <v>5</v>
      </c>
      <c r="U21" s="235"/>
      <c r="V21" s="235"/>
      <c r="W21" s="235"/>
      <c r="X21" s="235"/>
      <c r="Y21" s="235"/>
      <c r="Z21" s="235"/>
      <c r="AA21" s="47">
        <f t="shared" si="5"/>
        <v>45</v>
      </c>
      <c r="AB21" s="34">
        <f t="shared" si="7"/>
        <v>5</v>
      </c>
      <c r="AC21" s="98">
        <f t="shared" si="4"/>
        <v>50</v>
      </c>
    </row>
    <row r="22" spans="1:29" ht="27.75" customHeight="1" thickBot="1" x14ac:dyDescent="0.35">
      <c r="A22" s="328"/>
      <c r="B22" s="317"/>
      <c r="C22" s="237" t="s">
        <v>136</v>
      </c>
      <c r="D22" s="27" t="s">
        <v>21</v>
      </c>
      <c r="E22" s="195" t="s">
        <v>24</v>
      </c>
      <c r="F22" s="56" t="s">
        <v>34</v>
      </c>
      <c r="G22" s="326"/>
      <c r="H22" s="34">
        <v>2</v>
      </c>
      <c r="I22" s="46"/>
      <c r="J22" s="235">
        <v>15</v>
      </c>
      <c r="K22" s="235"/>
      <c r="L22" s="235"/>
      <c r="M22" s="235"/>
      <c r="N22" s="235"/>
      <c r="O22" s="235"/>
      <c r="P22" s="47">
        <f t="shared" si="6"/>
        <v>35</v>
      </c>
      <c r="Q22" s="35">
        <f t="shared" si="1"/>
        <v>15</v>
      </c>
      <c r="R22" s="34">
        <f t="shared" si="2"/>
        <v>50</v>
      </c>
      <c r="S22" s="98">
        <v>2</v>
      </c>
      <c r="T22" s="46"/>
      <c r="U22" s="235">
        <v>10</v>
      </c>
      <c r="V22" s="235"/>
      <c r="W22" s="235"/>
      <c r="X22" s="235"/>
      <c r="Y22" s="235"/>
      <c r="Z22" s="235"/>
      <c r="AA22" s="47">
        <f t="shared" si="5"/>
        <v>40</v>
      </c>
      <c r="AB22" s="34">
        <f t="shared" si="7"/>
        <v>10</v>
      </c>
      <c r="AC22" s="98">
        <f t="shared" si="4"/>
        <v>50</v>
      </c>
    </row>
    <row r="23" spans="1:29" ht="35.25" customHeight="1" thickBot="1" x14ac:dyDescent="0.35">
      <c r="A23" s="328"/>
      <c r="B23" s="317"/>
      <c r="C23" s="27" t="s">
        <v>112</v>
      </c>
      <c r="D23" s="58" t="s">
        <v>24</v>
      </c>
      <c r="E23" s="237" t="s">
        <v>24</v>
      </c>
      <c r="F23" s="56" t="s">
        <v>32</v>
      </c>
      <c r="G23" s="326"/>
      <c r="H23" s="34">
        <v>2</v>
      </c>
      <c r="I23" s="99">
        <v>20</v>
      </c>
      <c r="J23" s="235"/>
      <c r="K23" s="235"/>
      <c r="L23" s="235"/>
      <c r="M23" s="235"/>
      <c r="N23" s="235"/>
      <c r="O23" s="235"/>
      <c r="P23" s="47">
        <f t="shared" si="6"/>
        <v>30</v>
      </c>
      <c r="Q23" s="35">
        <f t="shared" si="1"/>
        <v>20</v>
      </c>
      <c r="R23" s="34">
        <f t="shared" si="2"/>
        <v>50</v>
      </c>
      <c r="S23" s="98">
        <v>2</v>
      </c>
      <c r="T23" s="46">
        <v>10</v>
      </c>
      <c r="U23" s="235"/>
      <c r="V23" s="235"/>
      <c r="W23" s="235"/>
      <c r="X23" s="235"/>
      <c r="Y23" s="235"/>
      <c r="Z23" s="235"/>
      <c r="AA23" s="47">
        <f t="shared" si="5"/>
        <v>40</v>
      </c>
      <c r="AB23" s="34">
        <f t="shared" si="7"/>
        <v>10</v>
      </c>
      <c r="AC23" s="98">
        <f t="shared" si="4"/>
        <v>50</v>
      </c>
    </row>
    <row r="24" spans="1:29" ht="37.200000000000003" customHeight="1" thickBot="1" x14ac:dyDescent="0.35">
      <c r="A24" s="329"/>
      <c r="B24" s="318"/>
      <c r="C24" s="236" t="s">
        <v>113</v>
      </c>
      <c r="D24" s="51" t="s">
        <v>21</v>
      </c>
      <c r="E24" s="51" t="s">
        <v>24</v>
      </c>
      <c r="F24" s="59" t="s">
        <v>34</v>
      </c>
      <c r="G24" s="326"/>
      <c r="H24" s="38">
        <v>2</v>
      </c>
      <c r="I24" s="39"/>
      <c r="J24" s="236">
        <v>20</v>
      </c>
      <c r="K24" s="236"/>
      <c r="L24" s="236"/>
      <c r="M24" s="236"/>
      <c r="N24" s="236"/>
      <c r="O24" s="236"/>
      <c r="P24" s="41">
        <f t="shared" si="6"/>
        <v>30</v>
      </c>
      <c r="Q24" s="43">
        <f t="shared" si="1"/>
        <v>20</v>
      </c>
      <c r="R24" s="38">
        <f t="shared" si="2"/>
        <v>50</v>
      </c>
      <c r="S24" s="77">
        <v>2</v>
      </c>
      <c r="T24" s="39"/>
      <c r="U24" s="236">
        <v>10</v>
      </c>
      <c r="V24" s="236"/>
      <c r="W24" s="236"/>
      <c r="X24" s="236"/>
      <c r="Y24" s="236"/>
      <c r="Z24" s="236"/>
      <c r="AA24" s="41">
        <f t="shared" si="5"/>
        <v>40</v>
      </c>
      <c r="AB24" s="38">
        <f t="shared" si="7"/>
        <v>10</v>
      </c>
      <c r="AC24" s="77">
        <f t="shared" si="4"/>
        <v>50</v>
      </c>
    </row>
    <row r="25" spans="1:29" ht="21" customHeight="1" thickBot="1" x14ac:dyDescent="0.35">
      <c r="A25" s="320" t="s">
        <v>37</v>
      </c>
      <c r="B25" s="320"/>
      <c r="C25" s="320"/>
      <c r="D25" s="320"/>
      <c r="E25" s="320"/>
      <c r="F25" s="320"/>
      <c r="G25" s="321" t="s">
        <v>37</v>
      </c>
      <c r="H25" s="12">
        <f t="shared" ref="H25:AC25" si="8">SUM(H26:H43)</f>
        <v>30</v>
      </c>
      <c r="I25" s="12">
        <f t="shared" si="8"/>
        <v>114</v>
      </c>
      <c r="J25" s="12">
        <f t="shared" si="8"/>
        <v>170</v>
      </c>
      <c r="K25" s="12">
        <f t="shared" si="8"/>
        <v>45</v>
      </c>
      <c r="L25" s="12">
        <f t="shared" si="8"/>
        <v>0</v>
      </c>
      <c r="M25" s="12">
        <f t="shared" si="8"/>
        <v>15</v>
      </c>
      <c r="N25" s="12">
        <f t="shared" si="8"/>
        <v>0</v>
      </c>
      <c r="O25" s="12">
        <f t="shared" si="8"/>
        <v>0</v>
      </c>
      <c r="P25" s="12">
        <f t="shared" si="8"/>
        <v>436</v>
      </c>
      <c r="Q25" s="12">
        <f t="shared" si="8"/>
        <v>344</v>
      </c>
      <c r="R25" s="12">
        <f t="shared" si="8"/>
        <v>780</v>
      </c>
      <c r="S25" s="12">
        <f t="shared" si="8"/>
        <v>30</v>
      </c>
      <c r="T25" s="12">
        <f t="shared" si="8"/>
        <v>54</v>
      </c>
      <c r="U25" s="12">
        <f t="shared" si="8"/>
        <v>65</v>
      </c>
      <c r="V25" s="12">
        <f t="shared" si="8"/>
        <v>45</v>
      </c>
      <c r="W25" s="12">
        <f t="shared" si="8"/>
        <v>0</v>
      </c>
      <c r="X25" s="12">
        <f t="shared" si="8"/>
        <v>10</v>
      </c>
      <c r="Y25" s="12">
        <f t="shared" si="8"/>
        <v>0</v>
      </c>
      <c r="Z25" s="12">
        <f t="shared" si="8"/>
        <v>0</v>
      </c>
      <c r="AA25" s="12">
        <f t="shared" si="8"/>
        <v>576</v>
      </c>
      <c r="AB25" s="12">
        <f t="shared" si="8"/>
        <v>174</v>
      </c>
      <c r="AC25" s="12">
        <f t="shared" si="8"/>
        <v>750</v>
      </c>
    </row>
    <row r="26" spans="1:29" ht="21.75" customHeight="1" thickBot="1" x14ac:dyDescent="0.35">
      <c r="A26" s="295" t="s">
        <v>168</v>
      </c>
      <c r="B26" s="296" t="s">
        <v>157</v>
      </c>
      <c r="C26" s="18" t="s">
        <v>122</v>
      </c>
      <c r="D26" s="18" t="s">
        <v>21</v>
      </c>
      <c r="E26" s="19" t="s">
        <v>24</v>
      </c>
      <c r="F26" s="190" t="s">
        <v>26</v>
      </c>
      <c r="G26" s="321"/>
      <c r="H26" s="66">
        <v>2</v>
      </c>
      <c r="I26" s="60"/>
      <c r="J26" s="61"/>
      <c r="K26" s="61">
        <v>30</v>
      </c>
      <c r="L26" s="61"/>
      <c r="M26" s="61"/>
      <c r="N26" s="61"/>
      <c r="O26" s="61"/>
      <c r="P26" s="20">
        <f>H26*25-Q26</f>
        <v>20</v>
      </c>
      <c r="Q26" s="45">
        <f t="shared" ref="Q26:Q43" si="9">SUM(I26:O26)</f>
        <v>30</v>
      </c>
      <c r="R26" s="63">
        <f t="shared" ref="R26:R43" si="10">SUM(I26:P26)</f>
        <v>50</v>
      </c>
      <c r="S26" s="66">
        <v>2</v>
      </c>
      <c r="T26" s="60"/>
      <c r="U26" s="61"/>
      <c r="V26" s="61">
        <v>30</v>
      </c>
      <c r="W26" s="61"/>
      <c r="X26" s="61"/>
      <c r="Y26" s="61"/>
      <c r="Z26" s="61"/>
      <c r="AA26" s="20">
        <f t="shared" ref="AA26:AA43" si="11">S26*25-AB26</f>
        <v>20</v>
      </c>
      <c r="AB26" s="45">
        <f t="shared" ref="AB26:AB43" si="12">SUM(T26:Z26)</f>
        <v>30</v>
      </c>
      <c r="AC26" s="45">
        <f t="shared" ref="AC26:AC43" si="13">SUM(T26:AA26)</f>
        <v>50</v>
      </c>
    </row>
    <row r="27" spans="1:29" ht="27" customHeight="1" thickBot="1" x14ac:dyDescent="0.35">
      <c r="A27" s="295"/>
      <c r="B27" s="296"/>
      <c r="C27" s="195" t="s">
        <v>123</v>
      </c>
      <c r="D27" s="27" t="s">
        <v>21</v>
      </c>
      <c r="E27" s="28" t="s">
        <v>24</v>
      </c>
      <c r="F27" s="29" t="s">
        <v>22</v>
      </c>
      <c r="G27" s="321"/>
      <c r="H27" s="68">
        <v>1</v>
      </c>
      <c r="I27" s="46">
        <v>10</v>
      </c>
      <c r="J27" s="228"/>
      <c r="K27" s="228"/>
      <c r="L27" s="228"/>
      <c r="M27" s="228"/>
      <c r="N27" s="228"/>
      <c r="O27" s="228"/>
      <c r="P27" s="29">
        <f>H27*25-Q27</f>
        <v>15</v>
      </c>
      <c r="Q27" s="34">
        <f t="shared" si="9"/>
        <v>10</v>
      </c>
      <c r="R27" s="34">
        <f t="shared" si="10"/>
        <v>25</v>
      </c>
      <c r="S27" s="68">
        <v>1</v>
      </c>
      <c r="T27" s="46">
        <v>5</v>
      </c>
      <c r="U27" s="228"/>
      <c r="V27" s="228"/>
      <c r="W27" s="228"/>
      <c r="X27" s="228"/>
      <c r="Y27" s="228"/>
      <c r="Z27" s="228"/>
      <c r="AA27" s="29">
        <f t="shared" si="11"/>
        <v>20</v>
      </c>
      <c r="AB27" s="35">
        <f t="shared" si="12"/>
        <v>5</v>
      </c>
      <c r="AC27" s="34">
        <f t="shared" si="13"/>
        <v>25</v>
      </c>
    </row>
    <row r="28" spans="1:29" ht="29.4" customHeight="1" thickBot="1" x14ac:dyDescent="0.35">
      <c r="A28" s="295"/>
      <c r="B28" s="296"/>
      <c r="C28" s="238" t="s">
        <v>156</v>
      </c>
      <c r="D28" s="92" t="s">
        <v>21</v>
      </c>
      <c r="E28" s="225" t="s">
        <v>24</v>
      </c>
      <c r="F28" s="67" t="s">
        <v>22</v>
      </c>
      <c r="G28" s="321"/>
      <c r="H28" s="226">
        <v>1</v>
      </c>
      <c r="I28" s="30"/>
      <c r="J28" s="31"/>
      <c r="K28" s="31"/>
      <c r="L28" s="31"/>
      <c r="M28" s="31">
        <v>15</v>
      </c>
      <c r="N28" s="31"/>
      <c r="O28" s="23"/>
      <c r="P28" s="67">
        <f>H28*25-Q28</f>
        <v>10</v>
      </c>
      <c r="Q28" s="21">
        <f t="shared" si="9"/>
        <v>15</v>
      </c>
      <c r="R28" s="42">
        <f t="shared" si="10"/>
        <v>25</v>
      </c>
      <c r="S28" s="226">
        <v>1</v>
      </c>
      <c r="T28" s="22"/>
      <c r="U28" s="23"/>
      <c r="V28" s="23"/>
      <c r="W28" s="23"/>
      <c r="X28" s="23">
        <v>10</v>
      </c>
      <c r="Y28" s="23"/>
      <c r="Z28" s="23"/>
      <c r="AA28" s="67">
        <f t="shared" si="11"/>
        <v>15</v>
      </c>
      <c r="AB28" s="21">
        <f t="shared" si="12"/>
        <v>10</v>
      </c>
      <c r="AC28" s="21">
        <f t="shared" si="13"/>
        <v>25</v>
      </c>
    </row>
    <row r="29" spans="1:29" ht="31.2" customHeight="1" thickBot="1" x14ac:dyDescent="0.35">
      <c r="A29" s="295"/>
      <c r="B29" s="296"/>
      <c r="C29" s="195" t="s">
        <v>140</v>
      </c>
      <c r="D29" s="27" t="s">
        <v>21</v>
      </c>
      <c r="E29" s="28" t="s">
        <v>24</v>
      </c>
      <c r="F29" s="29" t="s">
        <v>22</v>
      </c>
      <c r="G29" s="321"/>
      <c r="H29" s="68">
        <v>1</v>
      </c>
      <c r="I29" s="46">
        <v>9</v>
      </c>
      <c r="J29" s="33"/>
      <c r="K29" s="33"/>
      <c r="L29" s="33"/>
      <c r="M29" s="33"/>
      <c r="N29" s="33"/>
      <c r="O29" s="33"/>
      <c r="P29" s="67">
        <f>H29*25-Q29</f>
        <v>16</v>
      </c>
      <c r="Q29" s="34">
        <f t="shared" si="9"/>
        <v>9</v>
      </c>
      <c r="R29" s="42">
        <f t="shared" si="10"/>
        <v>25</v>
      </c>
      <c r="S29" s="68">
        <v>1</v>
      </c>
      <c r="T29" s="46">
        <v>9</v>
      </c>
      <c r="U29" s="33"/>
      <c r="V29" s="33"/>
      <c r="W29" s="33"/>
      <c r="X29" s="33"/>
      <c r="Y29" s="33"/>
      <c r="Z29" s="33"/>
      <c r="AA29" s="29">
        <f t="shared" si="11"/>
        <v>16</v>
      </c>
      <c r="AB29" s="35">
        <f t="shared" si="12"/>
        <v>9</v>
      </c>
      <c r="AC29" s="34">
        <f t="shared" si="13"/>
        <v>25</v>
      </c>
    </row>
    <row r="30" spans="1:29" ht="35.4" customHeight="1" thickBot="1" x14ac:dyDescent="0.35">
      <c r="A30" s="295"/>
      <c r="B30" s="296"/>
      <c r="C30" s="195" t="s">
        <v>160</v>
      </c>
      <c r="D30" s="27" t="s">
        <v>21</v>
      </c>
      <c r="E30" s="27" t="s">
        <v>24</v>
      </c>
      <c r="F30" s="223" t="s">
        <v>22</v>
      </c>
      <c r="G30" s="321"/>
      <c r="H30" s="34">
        <v>1</v>
      </c>
      <c r="I30" s="46"/>
      <c r="J30" s="221"/>
      <c r="K30" s="221">
        <v>15</v>
      </c>
      <c r="L30" s="221"/>
      <c r="M30" s="221"/>
      <c r="N30" s="221"/>
      <c r="O30" s="221"/>
      <c r="P30" s="47">
        <f>H30*25-Q30</f>
        <v>10</v>
      </c>
      <c r="Q30" s="35">
        <f t="shared" si="9"/>
        <v>15</v>
      </c>
      <c r="R30" s="34">
        <f t="shared" si="10"/>
        <v>25</v>
      </c>
      <c r="S30" s="98">
        <v>1</v>
      </c>
      <c r="T30" s="46"/>
      <c r="U30" s="221"/>
      <c r="V30" s="221">
        <v>15</v>
      </c>
      <c r="W30" s="221"/>
      <c r="X30" s="221"/>
      <c r="Y30" s="221"/>
      <c r="Z30" s="221"/>
      <c r="AA30" s="47">
        <f t="shared" si="11"/>
        <v>10</v>
      </c>
      <c r="AB30" s="34">
        <f t="shared" si="12"/>
        <v>15</v>
      </c>
      <c r="AC30" s="98">
        <f t="shared" si="13"/>
        <v>25</v>
      </c>
    </row>
    <row r="31" spans="1:29" ht="37.799999999999997" customHeight="1" thickBot="1" x14ac:dyDescent="0.35">
      <c r="A31" s="295"/>
      <c r="B31" s="296"/>
      <c r="C31" s="51" t="s">
        <v>120</v>
      </c>
      <c r="D31" s="51" t="s">
        <v>23</v>
      </c>
      <c r="E31" s="52" t="s">
        <v>24</v>
      </c>
      <c r="F31" s="37" t="s">
        <v>22</v>
      </c>
      <c r="G31" s="321"/>
      <c r="H31" s="69">
        <v>0</v>
      </c>
      <c r="I31" s="39"/>
      <c r="J31" s="40">
        <v>30</v>
      </c>
      <c r="K31" s="40"/>
      <c r="L31" s="40"/>
      <c r="M31" s="40"/>
      <c r="N31" s="40"/>
      <c r="O31" s="40"/>
      <c r="P31" s="70">
        <v>0</v>
      </c>
      <c r="Q31" s="193">
        <f t="shared" si="9"/>
        <v>30</v>
      </c>
      <c r="R31" s="193">
        <f t="shared" si="10"/>
        <v>30</v>
      </c>
      <c r="S31" s="69">
        <v>0</v>
      </c>
      <c r="T31" s="39"/>
      <c r="U31" s="40"/>
      <c r="V31" s="40"/>
      <c r="W31" s="40"/>
      <c r="X31" s="40"/>
      <c r="Y31" s="40"/>
      <c r="Z31" s="40"/>
      <c r="AA31" s="70">
        <f t="shared" si="11"/>
        <v>0</v>
      </c>
      <c r="AB31" s="43">
        <f t="shared" si="12"/>
        <v>0</v>
      </c>
      <c r="AC31" s="38">
        <f t="shared" si="13"/>
        <v>0</v>
      </c>
    </row>
    <row r="32" spans="1:29" ht="31.2" customHeight="1" thickBot="1" x14ac:dyDescent="0.35">
      <c r="A32" s="295" t="s">
        <v>169</v>
      </c>
      <c r="B32" s="296" t="s">
        <v>105</v>
      </c>
      <c r="C32" s="194" t="s">
        <v>42</v>
      </c>
      <c r="D32" s="53" t="s">
        <v>24</v>
      </c>
      <c r="E32" s="172" t="s">
        <v>24</v>
      </c>
      <c r="F32" s="54" t="s">
        <v>32</v>
      </c>
      <c r="G32" s="321"/>
      <c r="H32" s="45">
        <v>2</v>
      </c>
      <c r="I32" s="60">
        <v>15</v>
      </c>
      <c r="J32" s="61"/>
      <c r="K32" s="61"/>
      <c r="L32" s="61"/>
      <c r="M32" s="61"/>
      <c r="N32" s="61"/>
      <c r="O32" s="61"/>
      <c r="P32" s="67">
        <f t="shared" ref="P32:P37" si="14">H32*25-Q32</f>
        <v>35</v>
      </c>
      <c r="Q32" s="45">
        <f t="shared" ref="Q32:Q37" si="15">SUM(I32:O32)</f>
        <v>15</v>
      </c>
      <c r="R32" s="63">
        <f t="shared" ref="R32:R37" si="16">SUM(I32:P32)</f>
        <v>50</v>
      </c>
      <c r="S32" s="45">
        <v>2</v>
      </c>
      <c r="T32" s="60">
        <v>5</v>
      </c>
      <c r="U32" s="61"/>
      <c r="V32" s="61"/>
      <c r="W32" s="61"/>
      <c r="X32" s="61"/>
      <c r="Y32" s="61"/>
      <c r="Z32" s="61"/>
      <c r="AA32" s="71">
        <f t="shared" ref="AA32:AA37" si="17">S32*25-AB32</f>
        <v>45</v>
      </c>
      <c r="AB32" s="45">
        <f t="shared" ref="AB32:AB37" si="18">SUM(T32:Z32)</f>
        <v>5</v>
      </c>
      <c r="AC32" s="45">
        <f t="shared" ref="AC32:AC37" si="19">SUM(T32:AA32)</f>
        <v>50</v>
      </c>
    </row>
    <row r="33" spans="1:29" ht="31.8" customHeight="1" thickBot="1" x14ac:dyDescent="0.35">
      <c r="A33" s="295"/>
      <c r="B33" s="296"/>
      <c r="C33" s="33" t="s">
        <v>43</v>
      </c>
      <c r="D33" s="27" t="s">
        <v>21</v>
      </c>
      <c r="E33" s="173" t="s">
        <v>24</v>
      </c>
      <c r="F33" s="56" t="s">
        <v>34</v>
      </c>
      <c r="G33" s="321"/>
      <c r="H33" s="34">
        <v>2</v>
      </c>
      <c r="I33" s="46"/>
      <c r="J33" s="33">
        <v>30</v>
      </c>
      <c r="K33" s="33"/>
      <c r="L33" s="33"/>
      <c r="M33" s="33"/>
      <c r="N33" s="33"/>
      <c r="O33" s="33"/>
      <c r="P33" s="67">
        <f t="shared" si="14"/>
        <v>20</v>
      </c>
      <c r="Q33" s="34">
        <f t="shared" si="15"/>
        <v>30</v>
      </c>
      <c r="R33" s="42">
        <f t="shared" si="16"/>
        <v>50</v>
      </c>
      <c r="S33" s="34">
        <v>2</v>
      </c>
      <c r="T33" s="46"/>
      <c r="U33" s="33">
        <v>10</v>
      </c>
      <c r="V33" s="33"/>
      <c r="W33" s="33"/>
      <c r="X33" s="33"/>
      <c r="Y33" s="33"/>
      <c r="Z33" s="33"/>
      <c r="AA33" s="72">
        <f t="shared" si="17"/>
        <v>40</v>
      </c>
      <c r="AB33" s="34">
        <f t="shared" si="18"/>
        <v>10</v>
      </c>
      <c r="AC33" s="34">
        <f t="shared" si="19"/>
        <v>50</v>
      </c>
    </row>
    <row r="34" spans="1:29" ht="29.4" customHeight="1" thickBot="1" x14ac:dyDescent="0.35">
      <c r="A34" s="295"/>
      <c r="B34" s="296"/>
      <c r="C34" s="33" t="s">
        <v>44</v>
      </c>
      <c r="D34" s="58" t="s">
        <v>24</v>
      </c>
      <c r="E34" s="174" t="s">
        <v>24</v>
      </c>
      <c r="F34" s="56" t="s">
        <v>32</v>
      </c>
      <c r="G34" s="321"/>
      <c r="H34" s="34">
        <v>2</v>
      </c>
      <c r="I34" s="46">
        <v>15</v>
      </c>
      <c r="J34" s="33"/>
      <c r="K34" s="33"/>
      <c r="L34" s="33"/>
      <c r="M34" s="33"/>
      <c r="N34" s="33"/>
      <c r="O34" s="33"/>
      <c r="P34" s="67">
        <f t="shared" si="14"/>
        <v>35</v>
      </c>
      <c r="Q34" s="34">
        <f t="shared" si="15"/>
        <v>15</v>
      </c>
      <c r="R34" s="42">
        <f t="shared" si="16"/>
        <v>50</v>
      </c>
      <c r="S34" s="34">
        <v>2</v>
      </c>
      <c r="T34" s="46">
        <v>10</v>
      </c>
      <c r="U34" s="33"/>
      <c r="V34" s="33"/>
      <c r="W34" s="33"/>
      <c r="X34" s="33"/>
      <c r="Y34" s="33"/>
      <c r="Z34" s="33"/>
      <c r="AA34" s="29">
        <f t="shared" si="17"/>
        <v>40</v>
      </c>
      <c r="AB34" s="34">
        <f t="shared" si="18"/>
        <v>10</v>
      </c>
      <c r="AC34" s="34">
        <f t="shared" si="19"/>
        <v>50</v>
      </c>
    </row>
    <row r="35" spans="1:29" ht="29.4" customHeight="1" thickBot="1" x14ac:dyDescent="0.35">
      <c r="A35" s="295"/>
      <c r="B35" s="296"/>
      <c r="C35" s="33" t="s">
        <v>45</v>
      </c>
      <c r="D35" s="27" t="s">
        <v>21</v>
      </c>
      <c r="E35" s="173" t="s">
        <v>24</v>
      </c>
      <c r="F35" s="56" t="s">
        <v>34</v>
      </c>
      <c r="G35" s="321"/>
      <c r="H35" s="34">
        <v>2</v>
      </c>
      <c r="I35" s="46"/>
      <c r="J35" s="33">
        <v>15</v>
      </c>
      <c r="K35" s="33"/>
      <c r="L35" s="33"/>
      <c r="M35" s="33"/>
      <c r="N35" s="33"/>
      <c r="O35" s="33"/>
      <c r="P35" s="67">
        <f t="shared" si="14"/>
        <v>35</v>
      </c>
      <c r="Q35" s="34">
        <f t="shared" si="15"/>
        <v>15</v>
      </c>
      <c r="R35" s="42">
        <f t="shared" si="16"/>
        <v>50</v>
      </c>
      <c r="S35" s="34">
        <v>2</v>
      </c>
      <c r="T35" s="46"/>
      <c r="U35" s="33">
        <v>10</v>
      </c>
      <c r="V35" s="33"/>
      <c r="W35" s="33"/>
      <c r="X35" s="33"/>
      <c r="Y35" s="33"/>
      <c r="Z35" s="33"/>
      <c r="AA35" s="29">
        <f t="shared" si="17"/>
        <v>40</v>
      </c>
      <c r="AB35" s="34">
        <f t="shared" si="18"/>
        <v>10</v>
      </c>
      <c r="AC35" s="34">
        <f t="shared" si="19"/>
        <v>50</v>
      </c>
    </row>
    <row r="36" spans="1:29" ht="29.4" customHeight="1" thickBot="1" x14ac:dyDescent="0.35">
      <c r="A36" s="295"/>
      <c r="B36" s="296"/>
      <c r="C36" s="192" t="s">
        <v>46</v>
      </c>
      <c r="D36" s="58" t="s">
        <v>24</v>
      </c>
      <c r="E36" s="174" t="s">
        <v>24</v>
      </c>
      <c r="F36" s="56" t="s">
        <v>32</v>
      </c>
      <c r="G36" s="321"/>
      <c r="H36" s="34">
        <v>2</v>
      </c>
      <c r="I36" s="46">
        <v>15</v>
      </c>
      <c r="J36" s="33"/>
      <c r="K36" s="33"/>
      <c r="L36" s="33"/>
      <c r="M36" s="33"/>
      <c r="N36" s="33"/>
      <c r="O36" s="33"/>
      <c r="P36" s="67">
        <f t="shared" si="14"/>
        <v>35</v>
      </c>
      <c r="Q36" s="34">
        <f t="shared" si="15"/>
        <v>15</v>
      </c>
      <c r="R36" s="42">
        <f t="shared" si="16"/>
        <v>50</v>
      </c>
      <c r="S36" s="34">
        <v>2</v>
      </c>
      <c r="T36" s="46">
        <v>5</v>
      </c>
      <c r="U36" s="33"/>
      <c r="V36" s="33"/>
      <c r="W36" s="33"/>
      <c r="X36" s="33"/>
      <c r="Y36" s="33"/>
      <c r="Z36" s="33"/>
      <c r="AA36" s="29">
        <f t="shared" si="17"/>
        <v>45</v>
      </c>
      <c r="AB36" s="34">
        <f t="shared" si="18"/>
        <v>5</v>
      </c>
      <c r="AC36" s="34">
        <f t="shared" si="19"/>
        <v>50</v>
      </c>
    </row>
    <row r="37" spans="1:29" ht="29.4" customHeight="1" thickBot="1" x14ac:dyDescent="0.35">
      <c r="A37" s="295"/>
      <c r="B37" s="296"/>
      <c r="C37" s="40" t="s">
        <v>47</v>
      </c>
      <c r="D37" s="51" t="s">
        <v>21</v>
      </c>
      <c r="E37" s="52" t="s">
        <v>24</v>
      </c>
      <c r="F37" s="59" t="s">
        <v>34</v>
      </c>
      <c r="G37" s="321"/>
      <c r="H37" s="38">
        <v>2</v>
      </c>
      <c r="I37" s="39"/>
      <c r="J37" s="40">
        <v>15</v>
      </c>
      <c r="K37" s="40"/>
      <c r="L37" s="40"/>
      <c r="M37" s="40"/>
      <c r="N37" s="40"/>
      <c r="O37" s="40"/>
      <c r="P37" s="67">
        <f t="shared" si="14"/>
        <v>35</v>
      </c>
      <c r="Q37" s="34">
        <f t="shared" si="15"/>
        <v>15</v>
      </c>
      <c r="R37" s="42">
        <f t="shared" si="16"/>
        <v>50</v>
      </c>
      <c r="S37" s="38">
        <v>2</v>
      </c>
      <c r="T37" s="46"/>
      <c r="U37" s="33">
        <v>10</v>
      </c>
      <c r="V37" s="33"/>
      <c r="W37" s="33"/>
      <c r="X37" s="33"/>
      <c r="Y37" s="33"/>
      <c r="Z37" s="33"/>
      <c r="AA37" s="71">
        <f t="shared" si="17"/>
        <v>40</v>
      </c>
      <c r="AB37" s="38">
        <f t="shared" si="18"/>
        <v>10</v>
      </c>
      <c r="AC37" s="38">
        <f t="shared" si="19"/>
        <v>50</v>
      </c>
    </row>
    <row r="38" spans="1:29" ht="33.75" customHeight="1" thickBot="1" x14ac:dyDescent="0.35">
      <c r="A38" s="295" t="s">
        <v>186</v>
      </c>
      <c r="B38" s="296" t="s">
        <v>134</v>
      </c>
      <c r="C38" s="195" t="s">
        <v>132</v>
      </c>
      <c r="D38" s="27" t="s">
        <v>21</v>
      </c>
      <c r="E38" s="28" t="s">
        <v>24</v>
      </c>
      <c r="F38" s="56" t="s">
        <v>32</v>
      </c>
      <c r="G38" s="321"/>
      <c r="H38" s="21">
        <v>2</v>
      </c>
      <c r="I38" s="22">
        <v>20</v>
      </c>
      <c r="J38" s="23"/>
      <c r="K38" s="23"/>
      <c r="L38" s="23"/>
      <c r="M38" s="23"/>
      <c r="N38" s="23"/>
      <c r="O38" s="23"/>
      <c r="P38" s="67">
        <f t="shared" ref="P38:P43" si="20">H38*25-Q38</f>
        <v>30</v>
      </c>
      <c r="Q38" s="21">
        <f t="shared" si="9"/>
        <v>20</v>
      </c>
      <c r="R38" s="42">
        <f t="shared" si="10"/>
        <v>50</v>
      </c>
      <c r="S38" s="21">
        <v>2</v>
      </c>
      <c r="T38" s="22">
        <v>10</v>
      </c>
      <c r="U38" s="23"/>
      <c r="V38" s="23"/>
      <c r="W38" s="23"/>
      <c r="X38" s="23"/>
      <c r="Y38" s="23"/>
      <c r="Z38" s="23"/>
      <c r="AA38" s="67">
        <f t="shared" si="11"/>
        <v>40</v>
      </c>
      <c r="AB38" s="26">
        <f t="shared" si="12"/>
        <v>10</v>
      </c>
      <c r="AC38" s="21">
        <f t="shared" si="13"/>
        <v>50</v>
      </c>
    </row>
    <row r="39" spans="1:29" ht="29.25" customHeight="1" thickBot="1" x14ac:dyDescent="0.35">
      <c r="A39" s="295"/>
      <c r="B39" s="296"/>
      <c r="C39" s="27" t="s">
        <v>133</v>
      </c>
      <c r="D39" s="27" t="s">
        <v>21</v>
      </c>
      <c r="E39" s="28" t="s">
        <v>24</v>
      </c>
      <c r="F39" s="56" t="s">
        <v>34</v>
      </c>
      <c r="G39" s="321"/>
      <c r="H39" s="21">
        <v>2</v>
      </c>
      <c r="I39" s="22"/>
      <c r="J39" s="23">
        <v>20</v>
      </c>
      <c r="K39" s="23"/>
      <c r="L39" s="23"/>
      <c r="M39" s="23"/>
      <c r="N39" s="23"/>
      <c r="O39" s="33"/>
      <c r="P39" s="67">
        <f t="shared" si="20"/>
        <v>30</v>
      </c>
      <c r="Q39" s="34">
        <f t="shared" si="9"/>
        <v>20</v>
      </c>
      <c r="R39" s="42">
        <f t="shared" si="10"/>
        <v>50</v>
      </c>
      <c r="S39" s="21">
        <v>2</v>
      </c>
      <c r="T39" s="22"/>
      <c r="U39" s="23">
        <v>10</v>
      </c>
      <c r="V39" s="23"/>
      <c r="W39" s="23"/>
      <c r="X39" s="23"/>
      <c r="Y39" s="23"/>
      <c r="Z39" s="23"/>
      <c r="AA39" s="29">
        <f t="shared" si="11"/>
        <v>40</v>
      </c>
      <c r="AB39" s="35">
        <f t="shared" si="12"/>
        <v>10</v>
      </c>
      <c r="AC39" s="34">
        <f t="shared" si="13"/>
        <v>50</v>
      </c>
    </row>
    <row r="40" spans="1:29" ht="29.25" customHeight="1" thickBot="1" x14ac:dyDescent="0.35">
      <c r="A40" s="295"/>
      <c r="B40" s="296"/>
      <c r="C40" s="33" t="s">
        <v>38</v>
      </c>
      <c r="D40" s="27" t="s">
        <v>21</v>
      </c>
      <c r="E40" s="28" t="s">
        <v>24</v>
      </c>
      <c r="F40" s="56" t="s">
        <v>32</v>
      </c>
      <c r="G40" s="321"/>
      <c r="H40" s="21">
        <v>2</v>
      </c>
      <c r="I40" s="22">
        <v>15</v>
      </c>
      <c r="J40" s="23"/>
      <c r="K40" s="23"/>
      <c r="L40" s="23"/>
      <c r="M40" s="23"/>
      <c r="N40" s="23"/>
      <c r="O40" s="33"/>
      <c r="P40" s="67">
        <f t="shared" si="20"/>
        <v>35</v>
      </c>
      <c r="Q40" s="34">
        <f t="shared" si="9"/>
        <v>15</v>
      </c>
      <c r="R40" s="42">
        <f t="shared" si="10"/>
        <v>50</v>
      </c>
      <c r="S40" s="21">
        <v>2</v>
      </c>
      <c r="T40" s="22">
        <v>5</v>
      </c>
      <c r="U40" s="23"/>
      <c r="V40" s="23"/>
      <c r="W40" s="23"/>
      <c r="X40" s="23"/>
      <c r="Y40" s="23"/>
      <c r="Z40" s="23"/>
      <c r="AA40" s="29">
        <f t="shared" si="11"/>
        <v>45</v>
      </c>
      <c r="AB40" s="35">
        <f t="shared" si="12"/>
        <v>5</v>
      </c>
      <c r="AC40" s="34">
        <f t="shared" si="13"/>
        <v>50</v>
      </c>
    </row>
    <row r="41" spans="1:29" ht="29.25" customHeight="1" thickBot="1" x14ac:dyDescent="0.35">
      <c r="A41" s="295"/>
      <c r="B41" s="296"/>
      <c r="C41" s="33" t="s">
        <v>39</v>
      </c>
      <c r="D41" s="27" t="s">
        <v>21</v>
      </c>
      <c r="E41" s="173" t="s">
        <v>24</v>
      </c>
      <c r="F41" s="56" t="s">
        <v>34</v>
      </c>
      <c r="G41" s="321"/>
      <c r="H41" s="21">
        <v>2</v>
      </c>
      <c r="I41" s="22"/>
      <c r="J41" s="23">
        <v>30</v>
      </c>
      <c r="K41" s="23"/>
      <c r="L41" s="23"/>
      <c r="M41" s="23"/>
      <c r="N41" s="23"/>
      <c r="O41" s="33"/>
      <c r="P41" s="67">
        <f t="shared" si="20"/>
        <v>20</v>
      </c>
      <c r="Q41" s="34">
        <f t="shared" si="9"/>
        <v>30</v>
      </c>
      <c r="R41" s="42">
        <f t="shared" si="10"/>
        <v>50</v>
      </c>
      <c r="S41" s="21">
        <v>2</v>
      </c>
      <c r="T41" s="22"/>
      <c r="U41" s="23">
        <v>10</v>
      </c>
      <c r="V41" s="23"/>
      <c r="W41" s="23"/>
      <c r="X41" s="23"/>
      <c r="Y41" s="23"/>
      <c r="Z41" s="23"/>
      <c r="AA41" s="29">
        <f t="shared" si="11"/>
        <v>40</v>
      </c>
      <c r="AB41" s="35">
        <f t="shared" si="12"/>
        <v>10</v>
      </c>
      <c r="AC41" s="34">
        <f t="shared" si="13"/>
        <v>50</v>
      </c>
    </row>
    <row r="42" spans="1:29" ht="27" customHeight="1" thickBot="1" x14ac:dyDescent="0.35">
      <c r="A42" s="295"/>
      <c r="B42" s="296"/>
      <c r="C42" s="33" t="s">
        <v>40</v>
      </c>
      <c r="D42" s="27" t="s">
        <v>21</v>
      </c>
      <c r="E42" s="173" t="s">
        <v>24</v>
      </c>
      <c r="F42" s="56" t="s">
        <v>32</v>
      </c>
      <c r="G42" s="321"/>
      <c r="H42" s="44">
        <v>2</v>
      </c>
      <c r="I42" s="48">
        <v>15</v>
      </c>
      <c r="J42" s="49"/>
      <c r="K42" s="49"/>
      <c r="L42" s="49"/>
      <c r="M42" s="49"/>
      <c r="N42" s="49"/>
      <c r="O42" s="33"/>
      <c r="P42" s="67">
        <f t="shared" si="20"/>
        <v>35</v>
      </c>
      <c r="Q42" s="34">
        <f t="shared" si="9"/>
        <v>15</v>
      </c>
      <c r="R42" s="42">
        <f t="shared" si="10"/>
        <v>50</v>
      </c>
      <c r="S42" s="44">
        <v>2</v>
      </c>
      <c r="T42" s="48">
        <v>5</v>
      </c>
      <c r="U42" s="49"/>
      <c r="V42" s="49"/>
      <c r="W42" s="49"/>
      <c r="X42" s="49"/>
      <c r="Y42" s="49"/>
      <c r="Z42" s="49"/>
      <c r="AA42" s="29">
        <f t="shared" si="11"/>
        <v>45</v>
      </c>
      <c r="AB42" s="35">
        <f t="shared" si="12"/>
        <v>5</v>
      </c>
      <c r="AC42" s="34">
        <f t="shared" si="13"/>
        <v>50</v>
      </c>
    </row>
    <row r="43" spans="1:29" ht="30" customHeight="1" thickBot="1" x14ac:dyDescent="0.35">
      <c r="A43" s="295"/>
      <c r="B43" s="296"/>
      <c r="C43" s="40" t="s">
        <v>41</v>
      </c>
      <c r="D43" s="51" t="s">
        <v>21</v>
      </c>
      <c r="E43" s="175" t="s">
        <v>24</v>
      </c>
      <c r="F43" s="59" t="s">
        <v>34</v>
      </c>
      <c r="G43" s="321"/>
      <c r="H43" s="34">
        <v>2</v>
      </c>
      <c r="I43" s="46"/>
      <c r="J43" s="33">
        <v>30</v>
      </c>
      <c r="K43" s="33"/>
      <c r="L43" s="33"/>
      <c r="M43" s="33"/>
      <c r="N43" s="33"/>
      <c r="O43" s="49"/>
      <c r="P43" s="37">
        <f t="shared" si="20"/>
        <v>20</v>
      </c>
      <c r="Q43" s="44">
        <f t="shared" si="9"/>
        <v>30</v>
      </c>
      <c r="R43" s="17">
        <f t="shared" si="10"/>
        <v>50</v>
      </c>
      <c r="S43" s="34">
        <v>2</v>
      </c>
      <c r="T43" s="46"/>
      <c r="U43" s="283">
        <v>15</v>
      </c>
      <c r="V43" s="33"/>
      <c r="W43" s="33"/>
      <c r="X43" s="33"/>
      <c r="Y43" s="33"/>
      <c r="Z43" s="33"/>
      <c r="AA43" s="37">
        <f t="shared" si="11"/>
        <v>35</v>
      </c>
      <c r="AB43" s="35">
        <f t="shared" si="12"/>
        <v>15</v>
      </c>
      <c r="AC43" s="34">
        <f t="shared" si="13"/>
        <v>50</v>
      </c>
    </row>
    <row r="44" spans="1:29" ht="24.6" customHeight="1" thickBot="1" x14ac:dyDescent="0.35">
      <c r="A44" s="319" t="s">
        <v>48</v>
      </c>
      <c r="B44" s="319"/>
      <c r="C44" s="319"/>
      <c r="D44" s="319"/>
      <c r="E44" s="319"/>
      <c r="F44" s="319"/>
      <c r="G44" s="288" t="s">
        <v>48</v>
      </c>
      <c r="H44" s="7">
        <f>SUM(H45:H60)</f>
        <v>29</v>
      </c>
      <c r="I44" s="261">
        <f t="shared" ref="I44:AC44" si="21">SUM(I45:I60)</f>
        <v>135</v>
      </c>
      <c r="J44" s="261">
        <f t="shared" si="21"/>
        <v>135</v>
      </c>
      <c r="K44" s="261">
        <f t="shared" si="21"/>
        <v>30</v>
      </c>
      <c r="L44" s="261">
        <f t="shared" si="21"/>
        <v>0</v>
      </c>
      <c r="M44" s="261">
        <f t="shared" si="21"/>
        <v>45</v>
      </c>
      <c r="N44" s="261">
        <f t="shared" si="21"/>
        <v>0</v>
      </c>
      <c r="O44" s="261">
        <f t="shared" si="21"/>
        <v>0</v>
      </c>
      <c r="P44" s="261">
        <f t="shared" si="21"/>
        <v>370</v>
      </c>
      <c r="Q44" s="261">
        <f t="shared" si="21"/>
        <v>345</v>
      </c>
      <c r="R44" s="261">
        <f t="shared" si="21"/>
        <v>715</v>
      </c>
      <c r="S44" s="261">
        <f t="shared" si="21"/>
        <v>29</v>
      </c>
      <c r="T44" s="261">
        <f t="shared" si="21"/>
        <v>60</v>
      </c>
      <c r="U44" s="261">
        <f t="shared" si="21"/>
        <v>75</v>
      </c>
      <c r="V44" s="261">
        <f t="shared" si="21"/>
        <v>30</v>
      </c>
      <c r="W44" s="261">
        <f t="shared" si="21"/>
        <v>0</v>
      </c>
      <c r="X44" s="261">
        <f t="shared" si="21"/>
        <v>28</v>
      </c>
      <c r="Y44" s="261">
        <f t="shared" si="21"/>
        <v>0</v>
      </c>
      <c r="Z44" s="261">
        <f t="shared" si="21"/>
        <v>0</v>
      </c>
      <c r="AA44" s="261">
        <f t="shared" si="21"/>
        <v>517</v>
      </c>
      <c r="AB44" s="261">
        <f t="shared" si="21"/>
        <v>193</v>
      </c>
      <c r="AC44" s="261">
        <f t="shared" si="21"/>
        <v>710</v>
      </c>
    </row>
    <row r="45" spans="1:29" ht="27" customHeight="1" thickBot="1" x14ac:dyDescent="0.35">
      <c r="A45" s="295" t="s">
        <v>170</v>
      </c>
      <c r="B45" s="296" t="s">
        <v>49</v>
      </c>
      <c r="C45" s="18" t="s">
        <v>124</v>
      </c>
      <c r="D45" s="18" t="s">
        <v>21</v>
      </c>
      <c r="E45" s="19" t="s">
        <v>24</v>
      </c>
      <c r="F45" s="20" t="s">
        <v>26</v>
      </c>
      <c r="G45" s="289"/>
      <c r="H45" s="21">
        <v>2</v>
      </c>
      <c r="I45" s="73"/>
      <c r="J45" s="61"/>
      <c r="K45" s="61">
        <v>30</v>
      </c>
      <c r="L45" s="61"/>
      <c r="M45" s="61"/>
      <c r="N45" s="61"/>
      <c r="O45" s="61"/>
      <c r="P45" s="20">
        <f>H45*25-Q45</f>
        <v>20</v>
      </c>
      <c r="Q45" s="45">
        <f t="shared" ref="Q45:Q66" si="22">SUM(I45:O45)</f>
        <v>30</v>
      </c>
      <c r="R45" s="45">
        <f t="shared" ref="R45:R66" si="23">SUM(I45:P45)</f>
        <v>50</v>
      </c>
      <c r="S45" s="45">
        <v>2</v>
      </c>
      <c r="T45" s="60"/>
      <c r="U45" s="61"/>
      <c r="V45" s="61">
        <v>30</v>
      </c>
      <c r="W45" s="61"/>
      <c r="X45" s="61"/>
      <c r="Y45" s="61"/>
      <c r="Z45" s="61"/>
      <c r="AA45" s="20">
        <f>S45*25-AB45</f>
        <v>20</v>
      </c>
      <c r="AB45" s="55">
        <f t="shared" ref="AB45:AB66" si="24">SUM(T45:Z45)</f>
        <v>30</v>
      </c>
      <c r="AC45" s="45">
        <f t="shared" ref="AC45:AC66" si="25">SUM(T45:AA45)</f>
        <v>50</v>
      </c>
    </row>
    <row r="46" spans="1:29" ht="32.4" customHeight="1" thickBot="1" x14ac:dyDescent="0.35">
      <c r="A46" s="295"/>
      <c r="B46" s="296"/>
      <c r="C46" s="113" t="s">
        <v>125</v>
      </c>
      <c r="D46" s="113" t="s">
        <v>21</v>
      </c>
      <c r="E46" s="189" t="s">
        <v>24</v>
      </c>
      <c r="F46" s="71" t="s">
        <v>22</v>
      </c>
      <c r="G46" s="289"/>
      <c r="H46" s="12">
        <v>1</v>
      </c>
      <c r="I46" s="74"/>
      <c r="J46" s="31"/>
      <c r="K46" s="31"/>
      <c r="L46" s="31"/>
      <c r="M46" s="31">
        <v>15</v>
      </c>
      <c r="N46" s="31"/>
      <c r="O46" s="31"/>
      <c r="P46" s="71"/>
      <c r="Q46" s="45">
        <f t="shared" si="22"/>
        <v>15</v>
      </c>
      <c r="R46" s="45">
        <f t="shared" si="23"/>
        <v>15</v>
      </c>
      <c r="S46" s="12">
        <v>1</v>
      </c>
      <c r="T46" s="30"/>
      <c r="U46" s="31"/>
      <c r="V46" s="31"/>
      <c r="W46" s="31"/>
      <c r="X46" s="31">
        <v>10</v>
      </c>
      <c r="Y46" s="31"/>
      <c r="Z46" s="31"/>
      <c r="AA46" s="71"/>
      <c r="AB46" s="55">
        <f t="shared" si="24"/>
        <v>10</v>
      </c>
      <c r="AC46" s="45">
        <f t="shared" si="25"/>
        <v>10</v>
      </c>
    </row>
    <row r="47" spans="1:29" ht="32.4" customHeight="1" thickBot="1" x14ac:dyDescent="0.35">
      <c r="A47" s="295"/>
      <c r="B47" s="296"/>
      <c r="C47" s="203" t="s">
        <v>158</v>
      </c>
      <c r="D47" s="51" t="s">
        <v>21</v>
      </c>
      <c r="E47" s="52" t="s">
        <v>24</v>
      </c>
      <c r="F47" s="37" t="s">
        <v>22</v>
      </c>
      <c r="G47" s="289"/>
      <c r="H47" s="38">
        <v>1</v>
      </c>
      <c r="I47" s="75"/>
      <c r="J47" s="40"/>
      <c r="K47" s="40"/>
      <c r="L47" s="40"/>
      <c r="M47" s="40">
        <v>15</v>
      </c>
      <c r="N47" s="40"/>
      <c r="O47" s="40"/>
      <c r="P47" s="37">
        <f t="shared" ref="P47:P53" si="26">H47*25-Q47</f>
        <v>10</v>
      </c>
      <c r="Q47" s="65">
        <f t="shared" si="22"/>
        <v>15</v>
      </c>
      <c r="R47" s="38">
        <f t="shared" si="23"/>
        <v>25</v>
      </c>
      <c r="S47" s="38">
        <v>1</v>
      </c>
      <c r="T47" s="75"/>
      <c r="U47" s="40"/>
      <c r="V47" s="40"/>
      <c r="W47" s="40"/>
      <c r="X47" s="40">
        <v>8</v>
      </c>
      <c r="Y47" s="40"/>
      <c r="Z47" s="40"/>
      <c r="AA47" s="37">
        <f t="shared" ref="AA47:AA66" si="27">S47*25-AB47</f>
        <v>17</v>
      </c>
      <c r="AB47" s="43">
        <f t="shared" si="24"/>
        <v>8</v>
      </c>
      <c r="AC47" s="38">
        <f t="shared" si="25"/>
        <v>25</v>
      </c>
    </row>
    <row r="48" spans="1:29" ht="27" customHeight="1" thickBot="1" x14ac:dyDescent="0.35">
      <c r="A48" s="295" t="s">
        <v>50</v>
      </c>
      <c r="B48" s="296" t="s">
        <v>106</v>
      </c>
      <c r="C48" s="194" t="s">
        <v>51</v>
      </c>
      <c r="D48" s="53" t="s">
        <v>24</v>
      </c>
      <c r="E48" s="172" t="s">
        <v>24</v>
      </c>
      <c r="F48" s="54" t="s">
        <v>32</v>
      </c>
      <c r="G48" s="289"/>
      <c r="H48" s="45">
        <v>1</v>
      </c>
      <c r="I48" s="60">
        <v>15</v>
      </c>
      <c r="J48" s="61"/>
      <c r="K48" s="61"/>
      <c r="L48" s="61"/>
      <c r="M48" s="61"/>
      <c r="N48" s="61"/>
      <c r="O48" s="61"/>
      <c r="P48" s="20">
        <f t="shared" si="26"/>
        <v>10</v>
      </c>
      <c r="Q48" s="45">
        <f t="shared" si="22"/>
        <v>15</v>
      </c>
      <c r="R48" s="45">
        <f t="shared" si="23"/>
        <v>25</v>
      </c>
      <c r="S48" s="45">
        <v>1</v>
      </c>
      <c r="T48" s="73">
        <v>5</v>
      </c>
      <c r="U48" s="61"/>
      <c r="V48" s="61"/>
      <c r="W48" s="61"/>
      <c r="X48" s="61"/>
      <c r="Y48" s="61"/>
      <c r="Z48" s="61"/>
      <c r="AA48" s="20">
        <f t="shared" si="27"/>
        <v>20</v>
      </c>
      <c r="AB48" s="26">
        <f t="shared" si="24"/>
        <v>5</v>
      </c>
      <c r="AC48" s="21">
        <f t="shared" si="25"/>
        <v>25</v>
      </c>
    </row>
    <row r="49" spans="1:29" ht="30.75" customHeight="1" thickBot="1" x14ac:dyDescent="0.35">
      <c r="A49" s="295"/>
      <c r="B49" s="296"/>
      <c r="C49" s="33" t="s">
        <v>52</v>
      </c>
      <c r="D49" s="27" t="s">
        <v>21</v>
      </c>
      <c r="E49" s="28" t="s">
        <v>24</v>
      </c>
      <c r="F49" s="56" t="s">
        <v>34</v>
      </c>
      <c r="G49" s="289"/>
      <c r="H49" s="34">
        <v>1</v>
      </c>
      <c r="I49" s="46"/>
      <c r="J49" s="33">
        <v>15</v>
      </c>
      <c r="K49" s="33"/>
      <c r="L49" s="33"/>
      <c r="M49" s="33"/>
      <c r="N49" s="33"/>
      <c r="O49" s="33"/>
      <c r="P49" s="29">
        <f t="shared" si="26"/>
        <v>10</v>
      </c>
      <c r="Q49" s="34">
        <f t="shared" si="22"/>
        <v>15</v>
      </c>
      <c r="R49" s="34">
        <f t="shared" si="23"/>
        <v>25</v>
      </c>
      <c r="S49" s="34">
        <v>1</v>
      </c>
      <c r="T49" s="76"/>
      <c r="U49" s="33">
        <v>10</v>
      </c>
      <c r="V49" s="33"/>
      <c r="W49" s="33"/>
      <c r="X49" s="33"/>
      <c r="Y49" s="33"/>
      <c r="Z49" s="33"/>
      <c r="AA49" s="29">
        <f t="shared" si="27"/>
        <v>15</v>
      </c>
      <c r="AB49" s="35">
        <f t="shared" si="24"/>
        <v>10</v>
      </c>
      <c r="AC49" s="34">
        <f t="shared" si="25"/>
        <v>25</v>
      </c>
    </row>
    <row r="50" spans="1:29" ht="31.2" customHeight="1" thickBot="1" x14ac:dyDescent="0.35">
      <c r="A50" s="295"/>
      <c r="B50" s="296"/>
      <c r="C50" s="192" t="s">
        <v>53</v>
      </c>
      <c r="D50" s="27" t="s">
        <v>21</v>
      </c>
      <c r="E50" s="28" t="s">
        <v>24</v>
      </c>
      <c r="F50" s="56" t="s">
        <v>32</v>
      </c>
      <c r="G50" s="289"/>
      <c r="H50" s="34">
        <v>1</v>
      </c>
      <c r="I50" s="46">
        <v>15</v>
      </c>
      <c r="J50" s="33"/>
      <c r="K50" s="33"/>
      <c r="L50" s="33"/>
      <c r="M50" s="33"/>
      <c r="N50" s="33"/>
      <c r="O50" s="33"/>
      <c r="P50" s="29">
        <f t="shared" si="26"/>
        <v>10</v>
      </c>
      <c r="Q50" s="34">
        <f t="shared" si="22"/>
        <v>15</v>
      </c>
      <c r="R50" s="34">
        <f t="shared" si="23"/>
        <v>25</v>
      </c>
      <c r="S50" s="34">
        <v>1</v>
      </c>
      <c r="T50" s="76">
        <v>5</v>
      </c>
      <c r="U50" s="33"/>
      <c r="V50" s="33"/>
      <c r="W50" s="33"/>
      <c r="X50" s="33"/>
      <c r="Y50" s="33"/>
      <c r="Z50" s="33"/>
      <c r="AA50" s="29">
        <f t="shared" si="27"/>
        <v>20</v>
      </c>
      <c r="AB50" s="35">
        <f t="shared" si="24"/>
        <v>5</v>
      </c>
      <c r="AC50" s="34">
        <f t="shared" si="25"/>
        <v>25</v>
      </c>
    </row>
    <row r="51" spans="1:29" ht="28.2" customHeight="1" thickBot="1" x14ac:dyDescent="0.35">
      <c r="A51" s="295"/>
      <c r="B51" s="296"/>
      <c r="C51" s="33" t="s">
        <v>54</v>
      </c>
      <c r="D51" s="27" t="s">
        <v>21</v>
      </c>
      <c r="E51" s="28" t="s">
        <v>24</v>
      </c>
      <c r="F51" s="56" t="s">
        <v>34</v>
      </c>
      <c r="G51" s="289"/>
      <c r="H51" s="34">
        <v>1</v>
      </c>
      <c r="I51" s="46"/>
      <c r="J51" s="33">
        <v>15</v>
      </c>
      <c r="K51" s="33"/>
      <c r="L51" s="33"/>
      <c r="M51" s="33"/>
      <c r="N51" s="33"/>
      <c r="O51" s="33"/>
      <c r="P51" s="29">
        <f t="shared" si="26"/>
        <v>10</v>
      </c>
      <c r="Q51" s="21">
        <f t="shared" si="22"/>
        <v>15</v>
      </c>
      <c r="R51" s="34">
        <f t="shared" si="23"/>
        <v>25</v>
      </c>
      <c r="S51" s="44">
        <v>1</v>
      </c>
      <c r="T51" s="76"/>
      <c r="U51" s="33">
        <v>10</v>
      </c>
      <c r="V51" s="33"/>
      <c r="W51" s="33"/>
      <c r="X51" s="33"/>
      <c r="Y51" s="33"/>
      <c r="Z51" s="33"/>
      <c r="AA51" s="29">
        <f t="shared" si="27"/>
        <v>15</v>
      </c>
      <c r="AB51" s="35">
        <f t="shared" si="24"/>
        <v>10</v>
      </c>
      <c r="AC51" s="34">
        <f t="shared" si="25"/>
        <v>25</v>
      </c>
    </row>
    <row r="52" spans="1:29" ht="24.75" customHeight="1" thickBot="1" x14ac:dyDescent="0.35">
      <c r="A52" s="295"/>
      <c r="B52" s="296"/>
      <c r="C52" s="33" t="s">
        <v>153</v>
      </c>
      <c r="D52" s="27" t="s">
        <v>21</v>
      </c>
      <c r="E52" s="28" t="s">
        <v>24</v>
      </c>
      <c r="F52" s="56" t="s">
        <v>32</v>
      </c>
      <c r="G52" s="289"/>
      <c r="H52" s="34">
        <v>1</v>
      </c>
      <c r="I52" s="46">
        <v>15</v>
      </c>
      <c r="J52" s="33"/>
      <c r="K52" s="33"/>
      <c r="L52" s="33"/>
      <c r="M52" s="33"/>
      <c r="N52" s="33"/>
      <c r="O52" s="33"/>
      <c r="P52" s="29">
        <f t="shared" si="26"/>
        <v>10</v>
      </c>
      <c r="Q52" s="21">
        <f t="shared" si="22"/>
        <v>15</v>
      </c>
      <c r="R52" s="34">
        <f t="shared" si="23"/>
        <v>25</v>
      </c>
      <c r="S52" s="44">
        <v>1</v>
      </c>
      <c r="T52" s="76">
        <v>5</v>
      </c>
      <c r="U52" s="33"/>
      <c r="V52" s="33"/>
      <c r="W52" s="33"/>
      <c r="X52" s="33"/>
      <c r="Y52" s="33"/>
      <c r="Z52" s="33"/>
      <c r="AA52" s="29">
        <f t="shared" si="27"/>
        <v>20</v>
      </c>
      <c r="AB52" s="35">
        <f t="shared" si="24"/>
        <v>5</v>
      </c>
      <c r="AC52" s="34">
        <f t="shared" si="25"/>
        <v>25</v>
      </c>
    </row>
    <row r="53" spans="1:29" ht="30" customHeight="1" thickBot="1" x14ac:dyDescent="0.35">
      <c r="A53" s="295"/>
      <c r="B53" s="296"/>
      <c r="C53" s="40" t="s">
        <v>154</v>
      </c>
      <c r="D53" s="51" t="s">
        <v>21</v>
      </c>
      <c r="E53" s="52" t="s">
        <v>24</v>
      </c>
      <c r="F53" s="59" t="s">
        <v>34</v>
      </c>
      <c r="G53" s="289"/>
      <c r="H53" s="38">
        <v>1</v>
      </c>
      <c r="I53" s="39"/>
      <c r="J53" s="40">
        <v>15</v>
      </c>
      <c r="K53" s="40"/>
      <c r="L53" s="40"/>
      <c r="M53" s="40"/>
      <c r="N53" s="40"/>
      <c r="O53" s="40"/>
      <c r="P53" s="72">
        <f t="shared" si="26"/>
        <v>10</v>
      </c>
      <c r="Q53" s="38">
        <f t="shared" si="22"/>
        <v>15</v>
      </c>
      <c r="R53" s="77">
        <f t="shared" si="23"/>
        <v>25</v>
      </c>
      <c r="S53" s="38">
        <v>1</v>
      </c>
      <c r="T53" s="75"/>
      <c r="U53" s="40">
        <v>10</v>
      </c>
      <c r="V53" s="40"/>
      <c r="W53" s="40"/>
      <c r="X53" s="40"/>
      <c r="Y53" s="40"/>
      <c r="Z53" s="40"/>
      <c r="AA53" s="32">
        <f t="shared" si="27"/>
        <v>15</v>
      </c>
      <c r="AB53" s="43">
        <f t="shared" si="24"/>
        <v>10</v>
      </c>
      <c r="AC53" s="38">
        <f t="shared" si="25"/>
        <v>25</v>
      </c>
    </row>
    <row r="54" spans="1:29" ht="51" customHeight="1" thickBot="1" x14ac:dyDescent="0.35">
      <c r="A54" s="212" t="s">
        <v>171</v>
      </c>
      <c r="B54" s="207" t="s">
        <v>144</v>
      </c>
      <c r="C54" s="207" t="s">
        <v>145</v>
      </c>
      <c r="D54" s="207" t="s">
        <v>21</v>
      </c>
      <c r="E54" s="207" t="s">
        <v>24</v>
      </c>
      <c r="F54" s="208" t="s">
        <v>32</v>
      </c>
      <c r="G54" s="289"/>
      <c r="H54" s="211">
        <v>1</v>
      </c>
      <c r="I54" s="209"/>
      <c r="J54" s="206"/>
      <c r="K54" s="206"/>
      <c r="L54" s="206"/>
      <c r="M54" s="206">
        <v>15</v>
      </c>
      <c r="N54" s="206"/>
      <c r="O54" s="206"/>
      <c r="P54" s="210">
        <f>H54*25-SUM(I54:O54)</f>
        <v>10</v>
      </c>
      <c r="Q54" s="211">
        <f t="shared" si="22"/>
        <v>15</v>
      </c>
      <c r="R54" s="211">
        <f t="shared" si="23"/>
        <v>25</v>
      </c>
      <c r="S54" s="211">
        <v>1</v>
      </c>
      <c r="T54" s="209"/>
      <c r="U54" s="206"/>
      <c r="V54" s="206"/>
      <c r="W54" s="206"/>
      <c r="X54" s="206">
        <v>10</v>
      </c>
      <c r="Y54" s="206"/>
      <c r="Z54" s="206"/>
      <c r="AA54" s="210">
        <f t="shared" si="27"/>
        <v>15</v>
      </c>
      <c r="AB54" s="211">
        <f t="shared" si="24"/>
        <v>10</v>
      </c>
      <c r="AC54" s="211">
        <f t="shared" si="25"/>
        <v>25</v>
      </c>
    </row>
    <row r="55" spans="1:29" ht="30" customHeight="1" thickBot="1" x14ac:dyDescent="0.35">
      <c r="A55" s="310" t="s">
        <v>172</v>
      </c>
      <c r="B55" s="311" t="s">
        <v>107</v>
      </c>
      <c r="C55" s="239" t="s">
        <v>55</v>
      </c>
      <c r="D55" s="239" t="s">
        <v>21</v>
      </c>
      <c r="E55" s="240" t="s">
        <v>24</v>
      </c>
      <c r="F55" s="241" t="s">
        <v>56</v>
      </c>
      <c r="G55" s="289"/>
      <c r="H55" s="45">
        <v>3</v>
      </c>
      <c r="I55" s="78">
        <v>30</v>
      </c>
      <c r="J55" s="79"/>
      <c r="K55" s="79"/>
      <c r="L55" s="80"/>
      <c r="M55" s="81"/>
      <c r="N55" s="82"/>
      <c r="O55" s="84"/>
      <c r="P55" s="20">
        <f t="shared" ref="P55:P66" si="28">H55*25-Q55</f>
        <v>45</v>
      </c>
      <c r="Q55" s="21">
        <f t="shared" si="22"/>
        <v>30</v>
      </c>
      <c r="R55" s="42">
        <f t="shared" si="23"/>
        <v>75</v>
      </c>
      <c r="S55" s="21">
        <v>3</v>
      </c>
      <c r="T55" s="85">
        <v>15</v>
      </c>
      <c r="U55" s="18"/>
      <c r="V55" s="61"/>
      <c r="W55" s="61"/>
      <c r="X55" s="61"/>
      <c r="Y55" s="61"/>
      <c r="Z55" s="61"/>
      <c r="AA55" s="20">
        <f t="shared" si="27"/>
        <v>60</v>
      </c>
      <c r="AB55" s="26">
        <f t="shared" si="24"/>
        <v>15</v>
      </c>
      <c r="AC55" s="45">
        <f t="shared" si="25"/>
        <v>75</v>
      </c>
    </row>
    <row r="56" spans="1:29" ht="30" customHeight="1" thickBot="1" x14ac:dyDescent="0.35">
      <c r="A56" s="310"/>
      <c r="B56" s="311"/>
      <c r="C56" s="242" t="s">
        <v>57</v>
      </c>
      <c r="D56" s="242" t="s">
        <v>21</v>
      </c>
      <c r="E56" s="243" t="s">
        <v>24</v>
      </c>
      <c r="F56" s="244" t="s">
        <v>58</v>
      </c>
      <c r="G56" s="289"/>
      <c r="H56" s="34">
        <v>3</v>
      </c>
      <c r="I56" s="86"/>
      <c r="J56" s="87">
        <v>30</v>
      </c>
      <c r="K56" s="87"/>
      <c r="L56" s="88"/>
      <c r="M56" s="89"/>
      <c r="N56" s="84"/>
      <c r="O56" s="90"/>
      <c r="P56" s="24">
        <f t="shared" si="28"/>
        <v>45</v>
      </c>
      <c r="Q56" s="21">
        <f t="shared" si="22"/>
        <v>30</v>
      </c>
      <c r="R56" s="42">
        <f t="shared" si="23"/>
        <v>75</v>
      </c>
      <c r="S56" s="12">
        <v>3</v>
      </c>
      <c r="T56" s="91"/>
      <c r="U56" s="92">
        <v>15</v>
      </c>
      <c r="V56" s="23"/>
      <c r="W56" s="23"/>
      <c r="X56" s="23"/>
      <c r="Y56" s="23"/>
      <c r="Z56" s="23"/>
      <c r="AA56" s="29">
        <f t="shared" si="27"/>
        <v>60</v>
      </c>
      <c r="AB56" s="35">
        <f t="shared" si="24"/>
        <v>15</v>
      </c>
      <c r="AC56" s="34">
        <f t="shared" si="25"/>
        <v>75</v>
      </c>
    </row>
    <row r="57" spans="1:29" ht="30" customHeight="1" thickBot="1" x14ac:dyDescent="0.35">
      <c r="A57" s="310"/>
      <c r="B57" s="311"/>
      <c r="C57" s="242" t="s">
        <v>59</v>
      </c>
      <c r="D57" s="242" t="s">
        <v>21</v>
      </c>
      <c r="E57" s="243" t="s">
        <v>24</v>
      </c>
      <c r="F57" s="244" t="s">
        <v>56</v>
      </c>
      <c r="G57" s="289"/>
      <c r="H57" s="34">
        <v>3</v>
      </c>
      <c r="I57" s="93">
        <v>30</v>
      </c>
      <c r="J57" s="94"/>
      <c r="K57" s="94"/>
      <c r="L57" s="95"/>
      <c r="M57" s="96"/>
      <c r="N57" s="90"/>
      <c r="O57" s="90"/>
      <c r="P57" s="24">
        <f t="shared" si="28"/>
        <v>45</v>
      </c>
      <c r="Q57" s="34">
        <f t="shared" si="22"/>
        <v>30</v>
      </c>
      <c r="R57" s="98">
        <f t="shared" si="23"/>
        <v>75</v>
      </c>
      <c r="S57" s="34">
        <v>3</v>
      </c>
      <c r="T57" s="99">
        <v>15</v>
      </c>
      <c r="U57" s="27"/>
      <c r="V57" s="33"/>
      <c r="W57" s="33"/>
      <c r="X57" s="33"/>
      <c r="Y57" s="33"/>
      <c r="Z57" s="33"/>
      <c r="AA57" s="29">
        <f t="shared" si="27"/>
        <v>60</v>
      </c>
      <c r="AB57" s="35">
        <f t="shared" si="24"/>
        <v>15</v>
      </c>
      <c r="AC57" s="34">
        <f t="shared" si="25"/>
        <v>75</v>
      </c>
    </row>
    <row r="58" spans="1:29" ht="30" customHeight="1" thickBot="1" x14ac:dyDescent="0.35">
      <c r="A58" s="310"/>
      <c r="B58" s="311"/>
      <c r="C58" s="242" t="s">
        <v>60</v>
      </c>
      <c r="D58" s="242" t="s">
        <v>21</v>
      </c>
      <c r="E58" s="243" t="s">
        <v>24</v>
      </c>
      <c r="F58" s="244" t="s">
        <v>58</v>
      </c>
      <c r="G58" s="289"/>
      <c r="H58" s="34">
        <v>3</v>
      </c>
      <c r="I58" s="100"/>
      <c r="J58" s="101">
        <v>30</v>
      </c>
      <c r="K58" s="101"/>
      <c r="L58" s="102"/>
      <c r="M58" s="103"/>
      <c r="N58" s="104"/>
      <c r="O58" s="90"/>
      <c r="P58" s="24">
        <f t="shared" si="28"/>
        <v>45</v>
      </c>
      <c r="Q58" s="21">
        <f t="shared" si="22"/>
        <v>30</v>
      </c>
      <c r="R58" s="42">
        <f t="shared" si="23"/>
        <v>75</v>
      </c>
      <c r="S58" s="34">
        <v>3</v>
      </c>
      <c r="T58" s="64"/>
      <c r="U58" s="105">
        <v>15</v>
      </c>
      <c r="V58" s="49"/>
      <c r="W58" s="49"/>
      <c r="X58" s="49"/>
      <c r="Y58" s="49"/>
      <c r="Z58" s="49"/>
      <c r="AA58" s="29">
        <f t="shared" si="27"/>
        <v>60</v>
      </c>
      <c r="AB58" s="35">
        <f t="shared" si="24"/>
        <v>15</v>
      </c>
      <c r="AC58" s="34">
        <f t="shared" si="25"/>
        <v>75</v>
      </c>
    </row>
    <row r="59" spans="1:29" ht="30" customHeight="1" thickBot="1" x14ac:dyDescent="0.35">
      <c r="A59" s="310"/>
      <c r="B59" s="311"/>
      <c r="C59" s="242" t="s">
        <v>78</v>
      </c>
      <c r="D59" s="58" t="s">
        <v>24</v>
      </c>
      <c r="E59" s="245" t="s">
        <v>24</v>
      </c>
      <c r="F59" s="244" t="s">
        <v>56</v>
      </c>
      <c r="G59" s="289"/>
      <c r="H59" s="21">
        <v>3</v>
      </c>
      <c r="I59" s="93">
        <v>30</v>
      </c>
      <c r="J59" s="94"/>
      <c r="K59" s="94"/>
      <c r="L59" s="94"/>
      <c r="M59" s="90"/>
      <c r="N59" s="90"/>
      <c r="O59" s="90"/>
      <c r="P59" s="47">
        <f>H59*25-Q59</f>
        <v>45</v>
      </c>
      <c r="Q59" s="34">
        <f>SUM(I59:O59)</f>
        <v>30</v>
      </c>
      <c r="R59" s="34">
        <f>SUM(I59:P59)</f>
        <v>75</v>
      </c>
      <c r="S59" s="21">
        <v>3</v>
      </c>
      <c r="T59" s="99">
        <v>15</v>
      </c>
      <c r="U59" s="27"/>
      <c r="V59" s="33"/>
      <c r="W59" s="33"/>
      <c r="X59" s="33"/>
      <c r="Y59" s="33"/>
      <c r="Z59" s="33"/>
      <c r="AA59" s="47">
        <f>S59*25-AB59</f>
        <v>60</v>
      </c>
      <c r="AB59" s="35">
        <f>SUM(T59:Z59)</f>
        <v>15</v>
      </c>
      <c r="AC59" s="34">
        <f>SUM(T59:AA59)</f>
        <v>75</v>
      </c>
    </row>
    <row r="60" spans="1:29" ht="30" customHeight="1" thickBot="1" x14ac:dyDescent="0.35">
      <c r="A60" s="310"/>
      <c r="B60" s="311"/>
      <c r="C60" s="246" t="s">
        <v>79</v>
      </c>
      <c r="D60" s="246" t="s">
        <v>21</v>
      </c>
      <c r="E60" s="247" t="s">
        <v>24</v>
      </c>
      <c r="F60" s="248" t="s">
        <v>58</v>
      </c>
      <c r="G60" s="289"/>
      <c r="H60" s="12">
        <v>3</v>
      </c>
      <c r="I60" s="106"/>
      <c r="J60" s="107">
        <v>30</v>
      </c>
      <c r="K60" s="107"/>
      <c r="L60" s="107"/>
      <c r="M60" s="110"/>
      <c r="N60" s="110"/>
      <c r="O60" s="111"/>
      <c r="P60" s="50">
        <f>H60*25-Q60</f>
        <v>45</v>
      </c>
      <c r="Q60" s="38">
        <f>SUM(I60:O60)</f>
        <v>30</v>
      </c>
      <c r="R60" s="34">
        <f>SUM(I60:P60)</f>
        <v>75</v>
      </c>
      <c r="S60" s="12">
        <v>3</v>
      </c>
      <c r="T60" s="112"/>
      <c r="U60" s="113">
        <v>15</v>
      </c>
      <c r="V60" s="31"/>
      <c r="W60" s="31"/>
      <c r="X60" s="31"/>
      <c r="Y60" s="31"/>
      <c r="Z60" s="31"/>
      <c r="AA60" s="50">
        <f>S60*25-AB60</f>
        <v>60</v>
      </c>
      <c r="AB60" s="35">
        <f>SUM(T60:Z60)</f>
        <v>15</v>
      </c>
      <c r="AC60" s="34">
        <f>SUM(T60:AA60)</f>
        <v>75</v>
      </c>
    </row>
    <row r="61" spans="1:29" ht="30" customHeight="1" thickBot="1" x14ac:dyDescent="0.35">
      <c r="A61" s="312" t="s">
        <v>173</v>
      </c>
      <c r="B61" s="311" t="s">
        <v>108</v>
      </c>
      <c r="C61" s="239" t="s">
        <v>63</v>
      </c>
      <c r="D61" s="239" t="s">
        <v>21</v>
      </c>
      <c r="E61" s="240" t="s">
        <v>24</v>
      </c>
      <c r="F61" s="241" t="s">
        <v>56</v>
      </c>
      <c r="G61" s="289"/>
      <c r="H61" s="45">
        <v>3</v>
      </c>
      <c r="I61" s="78">
        <v>30</v>
      </c>
      <c r="J61" s="79"/>
      <c r="K61" s="79"/>
      <c r="L61" s="80"/>
      <c r="M61" s="81"/>
      <c r="N61" s="82"/>
      <c r="O61" s="84"/>
      <c r="P61" s="20">
        <f t="shared" si="28"/>
        <v>45</v>
      </c>
      <c r="Q61" s="21">
        <f t="shared" si="22"/>
        <v>30</v>
      </c>
      <c r="R61" s="45">
        <f t="shared" si="23"/>
        <v>75</v>
      </c>
      <c r="S61" s="45">
        <v>3</v>
      </c>
      <c r="T61" s="85">
        <v>15</v>
      </c>
      <c r="U61" s="18"/>
      <c r="V61" s="61"/>
      <c r="W61" s="61"/>
      <c r="X61" s="61"/>
      <c r="Y61" s="61"/>
      <c r="Z61" s="61"/>
      <c r="AA61" s="20">
        <f t="shared" si="27"/>
        <v>60</v>
      </c>
      <c r="AB61" s="26">
        <f t="shared" si="24"/>
        <v>15</v>
      </c>
      <c r="AC61" s="45">
        <f t="shared" si="25"/>
        <v>75</v>
      </c>
    </row>
    <row r="62" spans="1:29" ht="30" customHeight="1" thickBot="1" x14ac:dyDescent="0.35">
      <c r="A62" s="312"/>
      <c r="B62" s="311"/>
      <c r="C62" s="242" t="s">
        <v>64</v>
      </c>
      <c r="D62" s="242" t="s">
        <v>21</v>
      </c>
      <c r="E62" s="243" t="s">
        <v>24</v>
      </c>
      <c r="F62" s="244" t="s">
        <v>58</v>
      </c>
      <c r="G62" s="289"/>
      <c r="H62" s="34">
        <v>3</v>
      </c>
      <c r="I62" s="86"/>
      <c r="J62" s="87">
        <v>30</v>
      </c>
      <c r="K62" s="87"/>
      <c r="L62" s="88"/>
      <c r="M62" s="89"/>
      <c r="N62" s="84"/>
      <c r="O62" s="90"/>
      <c r="P62" s="24">
        <f t="shared" si="28"/>
        <v>45</v>
      </c>
      <c r="Q62" s="34">
        <f t="shared" si="22"/>
        <v>30</v>
      </c>
      <c r="R62" s="34">
        <f t="shared" si="23"/>
        <v>75</v>
      </c>
      <c r="S62" s="34">
        <v>3</v>
      </c>
      <c r="T62" s="91"/>
      <c r="U62" s="92">
        <v>15</v>
      </c>
      <c r="V62" s="23"/>
      <c r="W62" s="23"/>
      <c r="X62" s="23"/>
      <c r="Y62" s="23"/>
      <c r="Z62" s="23"/>
      <c r="AA62" s="29">
        <f t="shared" si="27"/>
        <v>60</v>
      </c>
      <c r="AB62" s="35">
        <f t="shared" si="24"/>
        <v>15</v>
      </c>
      <c r="AC62" s="34">
        <f t="shared" si="25"/>
        <v>75</v>
      </c>
    </row>
    <row r="63" spans="1:29" ht="30" customHeight="1" thickBot="1" x14ac:dyDescent="0.35">
      <c r="A63" s="312"/>
      <c r="B63" s="311"/>
      <c r="C63" s="242" t="s">
        <v>65</v>
      </c>
      <c r="D63" s="242" t="s">
        <v>21</v>
      </c>
      <c r="E63" s="243" t="s">
        <v>24</v>
      </c>
      <c r="F63" s="244" t="s">
        <v>56</v>
      </c>
      <c r="G63" s="289"/>
      <c r="H63" s="34">
        <v>3</v>
      </c>
      <c r="I63" s="93">
        <v>30</v>
      </c>
      <c r="J63" s="94"/>
      <c r="K63" s="94"/>
      <c r="L63" s="95"/>
      <c r="M63" s="96"/>
      <c r="N63" s="90"/>
      <c r="O63" s="90"/>
      <c r="P63" s="47">
        <f t="shared" si="28"/>
        <v>45</v>
      </c>
      <c r="Q63" s="34">
        <f t="shared" si="22"/>
        <v>30</v>
      </c>
      <c r="R63" s="34">
        <f t="shared" si="23"/>
        <v>75</v>
      </c>
      <c r="S63" s="34">
        <v>3</v>
      </c>
      <c r="T63" s="99">
        <v>15</v>
      </c>
      <c r="U63" s="27"/>
      <c r="V63" s="33"/>
      <c r="W63" s="33"/>
      <c r="X63" s="33"/>
      <c r="Y63" s="33"/>
      <c r="Z63" s="33"/>
      <c r="AA63" s="29">
        <f t="shared" si="27"/>
        <v>60</v>
      </c>
      <c r="AB63" s="35">
        <f t="shared" si="24"/>
        <v>15</v>
      </c>
      <c r="AC63" s="34">
        <f t="shared" si="25"/>
        <v>75</v>
      </c>
    </row>
    <row r="64" spans="1:29" ht="30" customHeight="1" thickBot="1" x14ac:dyDescent="0.35">
      <c r="A64" s="312"/>
      <c r="B64" s="311"/>
      <c r="C64" s="242" t="s">
        <v>66</v>
      </c>
      <c r="D64" s="242" t="s">
        <v>21</v>
      </c>
      <c r="E64" s="243" t="s">
        <v>24</v>
      </c>
      <c r="F64" s="244" t="s">
        <v>58</v>
      </c>
      <c r="G64" s="289"/>
      <c r="H64" s="34">
        <v>3</v>
      </c>
      <c r="I64" s="100"/>
      <c r="J64" s="101">
        <v>30</v>
      </c>
      <c r="K64" s="101"/>
      <c r="L64" s="102"/>
      <c r="M64" s="103"/>
      <c r="N64" s="104"/>
      <c r="O64" s="90"/>
      <c r="P64" s="24">
        <f t="shared" si="28"/>
        <v>45</v>
      </c>
      <c r="Q64" s="34">
        <f t="shared" si="22"/>
        <v>30</v>
      </c>
      <c r="R64" s="34">
        <f t="shared" si="23"/>
        <v>75</v>
      </c>
      <c r="S64" s="34">
        <v>3</v>
      </c>
      <c r="T64" s="64"/>
      <c r="U64" s="105">
        <v>15</v>
      </c>
      <c r="V64" s="49"/>
      <c r="W64" s="49"/>
      <c r="X64" s="49"/>
      <c r="Y64" s="49"/>
      <c r="Z64" s="49"/>
      <c r="AA64" s="29">
        <f t="shared" si="27"/>
        <v>60</v>
      </c>
      <c r="AB64" s="35">
        <f t="shared" si="24"/>
        <v>15</v>
      </c>
      <c r="AC64" s="34">
        <f t="shared" si="25"/>
        <v>75</v>
      </c>
    </row>
    <row r="65" spans="1:29" ht="46.5" customHeight="1" thickBot="1" x14ac:dyDescent="0.35">
      <c r="A65" s="312"/>
      <c r="B65" s="311"/>
      <c r="C65" s="242" t="s">
        <v>102</v>
      </c>
      <c r="D65" s="58" t="s">
        <v>24</v>
      </c>
      <c r="E65" s="245" t="s">
        <v>24</v>
      </c>
      <c r="F65" s="244" t="s">
        <v>56</v>
      </c>
      <c r="G65" s="289"/>
      <c r="H65" s="21">
        <v>3</v>
      </c>
      <c r="I65" s="93">
        <v>30</v>
      </c>
      <c r="J65" s="94"/>
      <c r="K65" s="94"/>
      <c r="L65" s="95"/>
      <c r="M65" s="96"/>
      <c r="N65" s="90"/>
      <c r="O65" s="90"/>
      <c r="P65" s="24">
        <f t="shared" si="28"/>
        <v>45</v>
      </c>
      <c r="Q65" s="34">
        <f t="shared" si="22"/>
        <v>30</v>
      </c>
      <c r="R65" s="34">
        <f t="shared" si="23"/>
        <v>75</v>
      </c>
      <c r="S65" s="21">
        <v>3</v>
      </c>
      <c r="T65" s="99">
        <v>15</v>
      </c>
      <c r="U65" s="27"/>
      <c r="V65" s="33"/>
      <c r="W65" s="33"/>
      <c r="X65" s="33"/>
      <c r="Y65" s="33"/>
      <c r="Z65" s="33"/>
      <c r="AA65" s="29">
        <f t="shared" si="27"/>
        <v>60</v>
      </c>
      <c r="AB65" s="35">
        <f t="shared" si="24"/>
        <v>15</v>
      </c>
      <c r="AC65" s="34">
        <f t="shared" si="25"/>
        <v>75</v>
      </c>
    </row>
    <row r="66" spans="1:29" ht="42.75" customHeight="1" thickBot="1" x14ac:dyDescent="0.35">
      <c r="A66" s="312"/>
      <c r="B66" s="311"/>
      <c r="C66" s="246" t="s">
        <v>103</v>
      </c>
      <c r="D66" s="246" t="s">
        <v>21</v>
      </c>
      <c r="E66" s="247" t="s">
        <v>24</v>
      </c>
      <c r="F66" s="248" t="s">
        <v>58</v>
      </c>
      <c r="G66" s="309"/>
      <c r="H66" s="65">
        <v>3</v>
      </c>
      <c r="I66" s="114"/>
      <c r="J66" s="115">
        <v>30</v>
      </c>
      <c r="K66" s="115"/>
      <c r="L66" s="116"/>
      <c r="M66" s="117"/>
      <c r="N66" s="118"/>
      <c r="O66" s="111"/>
      <c r="P66" s="119">
        <f t="shared" si="28"/>
        <v>45</v>
      </c>
      <c r="Q66" s="38">
        <f t="shared" si="22"/>
        <v>30</v>
      </c>
      <c r="R66" s="38">
        <f t="shared" si="23"/>
        <v>75</v>
      </c>
      <c r="S66" s="65">
        <v>3</v>
      </c>
      <c r="T66" s="120"/>
      <c r="U66" s="121">
        <v>15</v>
      </c>
      <c r="V66" s="122"/>
      <c r="W66" s="122"/>
      <c r="X66" s="122"/>
      <c r="Y66" s="122"/>
      <c r="Z66" s="122"/>
      <c r="AA66" s="119">
        <f t="shared" si="27"/>
        <v>60</v>
      </c>
      <c r="AB66" s="43">
        <f t="shared" si="24"/>
        <v>15</v>
      </c>
      <c r="AC66" s="38">
        <f t="shared" si="25"/>
        <v>75</v>
      </c>
    </row>
    <row r="67" spans="1:29" ht="24.75" customHeight="1" thickBot="1" x14ac:dyDescent="0.35">
      <c r="A67" s="319" t="s">
        <v>67</v>
      </c>
      <c r="B67" s="319"/>
      <c r="C67" s="319"/>
      <c r="D67" s="319"/>
      <c r="E67" s="319"/>
      <c r="F67" s="319"/>
      <c r="G67" s="288" t="s">
        <v>67</v>
      </c>
      <c r="H67" s="65">
        <f>SUM(H68:H85)</f>
        <v>31</v>
      </c>
      <c r="I67" s="170">
        <f t="shared" ref="I67:AC67" si="29">SUM(I68:I85)</f>
        <v>153</v>
      </c>
      <c r="J67" s="170">
        <f t="shared" si="29"/>
        <v>135</v>
      </c>
      <c r="K67" s="170">
        <f t="shared" si="29"/>
        <v>40</v>
      </c>
      <c r="L67" s="170">
        <f t="shared" si="29"/>
        <v>0</v>
      </c>
      <c r="M67" s="170">
        <f t="shared" si="29"/>
        <v>30</v>
      </c>
      <c r="N67" s="170">
        <f t="shared" si="29"/>
        <v>0</v>
      </c>
      <c r="O67" s="170">
        <f t="shared" si="29"/>
        <v>0</v>
      </c>
      <c r="P67" s="170">
        <f t="shared" si="29"/>
        <v>417</v>
      </c>
      <c r="Q67" s="170">
        <f t="shared" si="29"/>
        <v>358</v>
      </c>
      <c r="R67" s="170">
        <f t="shared" si="29"/>
        <v>775</v>
      </c>
      <c r="S67" s="170">
        <f t="shared" si="29"/>
        <v>31</v>
      </c>
      <c r="T67" s="170">
        <f t="shared" si="29"/>
        <v>88</v>
      </c>
      <c r="U67" s="170">
        <f t="shared" si="29"/>
        <v>75</v>
      </c>
      <c r="V67" s="170">
        <f t="shared" si="29"/>
        <v>40</v>
      </c>
      <c r="W67" s="170">
        <f t="shared" si="29"/>
        <v>0</v>
      </c>
      <c r="X67" s="170">
        <f t="shared" si="29"/>
        <v>20</v>
      </c>
      <c r="Y67" s="170">
        <f t="shared" si="29"/>
        <v>0</v>
      </c>
      <c r="Z67" s="170">
        <f t="shared" si="29"/>
        <v>0</v>
      </c>
      <c r="AA67" s="170">
        <f t="shared" si="29"/>
        <v>552</v>
      </c>
      <c r="AB67" s="170">
        <f t="shared" si="29"/>
        <v>223</v>
      </c>
      <c r="AC67" s="170">
        <f t="shared" si="29"/>
        <v>775</v>
      </c>
    </row>
    <row r="68" spans="1:29" ht="26.4" customHeight="1" thickBot="1" x14ac:dyDescent="0.35">
      <c r="A68" s="295" t="s">
        <v>174</v>
      </c>
      <c r="B68" s="296" t="s">
        <v>68</v>
      </c>
      <c r="C68" s="18" t="s">
        <v>126</v>
      </c>
      <c r="D68" s="18" t="s">
        <v>21</v>
      </c>
      <c r="E68" s="19" t="s">
        <v>24</v>
      </c>
      <c r="F68" s="20" t="s">
        <v>26</v>
      </c>
      <c r="G68" s="289"/>
      <c r="H68" s="12">
        <v>2</v>
      </c>
      <c r="I68" s="30"/>
      <c r="J68" s="31"/>
      <c r="K68" s="31">
        <v>30</v>
      </c>
      <c r="L68" s="31"/>
      <c r="M68" s="31"/>
      <c r="N68" s="31"/>
      <c r="O68" s="23"/>
      <c r="P68" s="24">
        <f t="shared" ref="P68:P91" si="30">H68*25-Q68</f>
        <v>20</v>
      </c>
      <c r="Q68" s="21">
        <f t="shared" ref="Q68:Q91" si="31">SUM(I68:O68)</f>
        <v>30</v>
      </c>
      <c r="R68" s="45">
        <f t="shared" ref="R68:R91" si="32">SUM(I68:P68)</f>
        <v>50</v>
      </c>
      <c r="S68" s="12">
        <v>2</v>
      </c>
      <c r="T68" s="123"/>
      <c r="U68" s="124"/>
      <c r="V68" s="124">
        <v>30</v>
      </c>
      <c r="W68" s="124"/>
      <c r="X68" s="124"/>
      <c r="Y68" s="124"/>
      <c r="Z68" s="124"/>
      <c r="AA68" s="20">
        <f t="shared" ref="AA68:AA91" si="33">S68*25-AB68</f>
        <v>20</v>
      </c>
      <c r="AB68" s="55">
        <f t="shared" ref="AB68:AB91" si="34">SUM(T68:Z68)</f>
        <v>30</v>
      </c>
      <c r="AC68" s="45">
        <f t="shared" ref="AC68:AC91" si="35">SUM(T68:AA68)</f>
        <v>50</v>
      </c>
    </row>
    <row r="69" spans="1:29" ht="27" customHeight="1" thickBot="1" x14ac:dyDescent="0.35">
      <c r="A69" s="295"/>
      <c r="B69" s="296"/>
      <c r="C69" s="27" t="s">
        <v>127</v>
      </c>
      <c r="D69" s="27" t="s">
        <v>21</v>
      </c>
      <c r="E69" s="28" t="s">
        <v>24</v>
      </c>
      <c r="F69" s="29" t="s">
        <v>22</v>
      </c>
      <c r="G69" s="289"/>
      <c r="H69" s="44">
        <v>1</v>
      </c>
      <c r="I69" s="48"/>
      <c r="J69" s="49"/>
      <c r="K69" s="49"/>
      <c r="L69" s="49"/>
      <c r="M69" s="49">
        <v>15</v>
      </c>
      <c r="N69" s="49"/>
      <c r="O69" s="49"/>
      <c r="P69" s="24">
        <f t="shared" si="30"/>
        <v>10</v>
      </c>
      <c r="Q69" s="21">
        <f t="shared" si="31"/>
        <v>15</v>
      </c>
      <c r="R69" s="34">
        <f t="shared" si="32"/>
        <v>25</v>
      </c>
      <c r="S69" s="34">
        <v>1</v>
      </c>
      <c r="T69" s="46"/>
      <c r="U69" s="33"/>
      <c r="V69" s="33"/>
      <c r="W69" s="33"/>
      <c r="X69" s="33">
        <v>10</v>
      </c>
      <c r="Y69" s="33"/>
      <c r="Z69" s="33"/>
      <c r="AA69" s="29">
        <f t="shared" si="33"/>
        <v>15</v>
      </c>
      <c r="AB69" s="35">
        <f t="shared" si="34"/>
        <v>10</v>
      </c>
      <c r="AC69" s="34">
        <f t="shared" si="35"/>
        <v>25</v>
      </c>
    </row>
    <row r="70" spans="1:29" ht="26.4" customHeight="1" thickBot="1" x14ac:dyDescent="0.35">
      <c r="A70" s="295"/>
      <c r="B70" s="296"/>
      <c r="C70" s="105" t="s">
        <v>128</v>
      </c>
      <c r="D70" s="105" t="s">
        <v>21</v>
      </c>
      <c r="E70" s="188" t="s">
        <v>24</v>
      </c>
      <c r="F70" s="72" t="s">
        <v>22</v>
      </c>
      <c r="G70" s="289"/>
      <c r="H70" s="44">
        <v>1</v>
      </c>
      <c r="I70" s="48">
        <v>9</v>
      </c>
      <c r="J70" s="49"/>
      <c r="K70" s="49"/>
      <c r="L70" s="49"/>
      <c r="M70" s="49"/>
      <c r="N70" s="49"/>
      <c r="O70" s="49"/>
      <c r="P70" s="24">
        <f t="shared" si="30"/>
        <v>16</v>
      </c>
      <c r="Q70" s="34">
        <f t="shared" si="31"/>
        <v>9</v>
      </c>
      <c r="R70" s="34">
        <f t="shared" si="32"/>
        <v>25</v>
      </c>
      <c r="S70" s="34">
        <v>1</v>
      </c>
      <c r="T70" s="76">
        <v>9</v>
      </c>
      <c r="U70" s="33"/>
      <c r="V70" s="33"/>
      <c r="W70" s="33"/>
      <c r="X70" s="33"/>
      <c r="Y70" s="33"/>
      <c r="Z70" s="33"/>
      <c r="AA70" s="29">
        <f t="shared" si="33"/>
        <v>16</v>
      </c>
      <c r="AB70" s="35">
        <f t="shared" si="34"/>
        <v>9</v>
      </c>
      <c r="AC70" s="34">
        <f t="shared" si="35"/>
        <v>25</v>
      </c>
    </row>
    <row r="71" spans="1:29" ht="39" customHeight="1" thickBot="1" x14ac:dyDescent="0.35">
      <c r="A71" s="297"/>
      <c r="B71" s="298"/>
      <c r="C71" s="105" t="s">
        <v>129</v>
      </c>
      <c r="D71" s="105" t="s">
        <v>21</v>
      </c>
      <c r="E71" s="188" t="s">
        <v>24</v>
      </c>
      <c r="F71" s="72" t="s">
        <v>22</v>
      </c>
      <c r="G71" s="289"/>
      <c r="H71" s="44">
        <v>1</v>
      </c>
      <c r="I71" s="48">
        <v>9</v>
      </c>
      <c r="J71" s="49"/>
      <c r="K71" s="49"/>
      <c r="L71" s="49"/>
      <c r="M71" s="49"/>
      <c r="N71" s="49"/>
      <c r="O71" s="49"/>
      <c r="P71" s="32">
        <f t="shared" si="30"/>
        <v>16</v>
      </c>
      <c r="Q71" s="44">
        <f t="shared" si="31"/>
        <v>9</v>
      </c>
      <c r="R71" s="44">
        <f t="shared" si="32"/>
        <v>25</v>
      </c>
      <c r="S71" s="44">
        <v>1</v>
      </c>
      <c r="T71" s="273">
        <v>9</v>
      </c>
      <c r="U71" s="49"/>
      <c r="V71" s="49"/>
      <c r="W71" s="49"/>
      <c r="X71" s="49"/>
      <c r="Y71" s="49"/>
      <c r="Z71" s="49"/>
      <c r="AA71" s="32">
        <f t="shared" si="33"/>
        <v>16</v>
      </c>
      <c r="AB71" s="127">
        <f t="shared" si="34"/>
        <v>9</v>
      </c>
      <c r="AC71" s="44">
        <f t="shared" si="35"/>
        <v>25</v>
      </c>
    </row>
    <row r="72" spans="1:29" ht="30.75" customHeight="1" x14ac:dyDescent="0.3">
      <c r="A72" s="313" t="s">
        <v>146</v>
      </c>
      <c r="B72" s="316" t="s">
        <v>106</v>
      </c>
      <c r="C72" s="18" t="s">
        <v>69</v>
      </c>
      <c r="D72" s="53" t="s">
        <v>24</v>
      </c>
      <c r="E72" s="268" t="s">
        <v>24</v>
      </c>
      <c r="F72" s="54" t="s">
        <v>32</v>
      </c>
      <c r="G72" s="308"/>
      <c r="H72" s="45">
        <v>1</v>
      </c>
      <c r="I72" s="60">
        <v>15</v>
      </c>
      <c r="J72" s="264"/>
      <c r="K72" s="264"/>
      <c r="L72" s="264"/>
      <c r="M72" s="264"/>
      <c r="N72" s="264"/>
      <c r="O72" s="264"/>
      <c r="P72" s="62">
        <f t="shared" si="30"/>
        <v>10</v>
      </c>
      <c r="Q72" s="55">
        <f t="shared" si="31"/>
        <v>15</v>
      </c>
      <c r="R72" s="45">
        <f t="shared" si="32"/>
        <v>25</v>
      </c>
      <c r="S72" s="63">
        <v>1</v>
      </c>
      <c r="T72" s="60">
        <v>5</v>
      </c>
      <c r="U72" s="264"/>
      <c r="V72" s="264"/>
      <c r="W72" s="264"/>
      <c r="X72" s="264"/>
      <c r="Y72" s="264"/>
      <c r="Z72" s="264"/>
      <c r="AA72" s="62">
        <f t="shared" si="33"/>
        <v>20</v>
      </c>
      <c r="AB72" s="276">
        <f t="shared" si="34"/>
        <v>5</v>
      </c>
      <c r="AC72" s="277">
        <f t="shared" si="35"/>
        <v>25</v>
      </c>
    </row>
    <row r="73" spans="1:29" ht="27.75" customHeight="1" x14ac:dyDescent="0.3">
      <c r="A73" s="314"/>
      <c r="B73" s="317"/>
      <c r="C73" s="27" t="s">
        <v>70</v>
      </c>
      <c r="D73" s="27" t="s">
        <v>21</v>
      </c>
      <c r="E73" s="195" t="s">
        <v>24</v>
      </c>
      <c r="F73" s="56" t="s">
        <v>34</v>
      </c>
      <c r="G73" s="308"/>
      <c r="H73" s="34">
        <v>1</v>
      </c>
      <c r="I73" s="46"/>
      <c r="J73" s="265">
        <v>15</v>
      </c>
      <c r="K73" s="265"/>
      <c r="L73" s="265"/>
      <c r="M73" s="265"/>
      <c r="N73" s="265"/>
      <c r="O73" s="265"/>
      <c r="P73" s="47">
        <f t="shared" si="30"/>
        <v>10</v>
      </c>
      <c r="Q73" s="35">
        <f t="shared" si="31"/>
        <v>15</v>
      </c>
      <c r="R73" s="34">
        <f t="shared" si="32"/>
        <v>25</v>
      </c>
      <c r="S73" s="98">
        <v>1</v>
      </c>
      <c r="T73" s="46"/>
      <c r="U73" s="265">
        <v>10</v>
      </c>
      <c r="V73" s="265"/>
      <c r="W73" s="265"/>
      <c r="X73" s="265"/>
      <c r="Y73" s="265"/>
      <c r="Z73" s="265"/>
      <c r="AA73" s="47">
        <f t="shared" si="33"/>
        <v>15</v>
      </c>
      <c r="AB73" s="278">
        <f t="shared" si="34"/>
        <v>10</v>
      </c>
      <c r="AC73" s="279">
        <f t="shared" si="35"/>
        <v>25</v>
      </c>
    </row>
    <row r="74" spans="1:29" ht="28.5" customHeight="1" x14ac:dyDescent="0.3">
      <c r="A74" s="314"/>
      <c r="B74" s="317"/>
      <c r="C74" s="195" t="s">
        <v>189</v>
      </c>
      <c r="D74" s="27" t="s">
        <v>21</v>
      </c>
      <c r="E74" s="27" t="s">
        <v>24</v>
      </c>
      <c r="F74" s="56" t="s">
        <v>32</v>
      </c>
      <c r="G74" s="308"/>
      <c r="H74" s="34">
        <v>1</v>
      </c>
      <c r="I74" s="46">
        <v>15</v>
      </c>
      <c r="J74" s="265"/>
      <c r="K74" s="265"/>
      <c r="L74" s="265"/>
      <c r="M74" s="265"/>
      <c r="N74" s="265"/>
      <c r="O74" s="265"/>
      <c r="P74" s="47">
        <f t="shared" si="30"/>
        <v>10</v>
      </c>
      <c r="Q74" s="35">
        <f t="shared" si="31"/>
        <v>15</v>
      </c>
      <c r="R74" s="34">
        <f t="shared" si="32"/>
        <v>25</v>
      </c>
      <c r="S74" s="98">
        <v>1</v>
      </c>
      <c r="T74" s="46">
        <v>10</v>
      </c>
      <c r="U74" s="265"/>
      <c r="V74" s="265"/>
      <c r="W74" s="265"/>
      <c r="X74" s="265"/>
      <c r="Y74" s="265"/>
      <c r="Z74" s="265"/>
      <c r="AA74" s="47">
        <f t="shared" si="33"/>
        <v>15</v>
      </c>
      <c r="AB74" s="278">
        <f t="shared" si="34"/>
        <v>10</v>
      </c>
      <c r="AC74" s="279">
        <f t="shared" si="35"/>
        <v>25</v>
      </c>
    </row>
    <row r="75" spans="1:29" ht="28.5" customHeight="1" x14ac:dyDescent="0.3">
      <c r="A75" s="314"/>
      <c r="B75" s="317"/>
      <c r="C75" s="195" t="s">
        <v>190</v>
      </c>
      <c r="D75" s="27" t="s">
        <v>21</v>
      </c>
      <c r="E75" s="27" t="s">
        <v>24</v>
      </c>
      <c r="F75" s="56" t="s">
        <v>34</v>
      </c>
      <c r="G75" s="308"/>
      <c r="H75" s="34">
        <v>1</v>
      </c>
      <c r="I75" s="46"/>
      <c r="J75" s="265">
        <v>15</v>
      </c>
      <c r="K75" s="265"/>
      <c r="L75" s="265"/>
      <c r="M75" s="265"/>
      <c r="N75" s="265"/>
      <c r="O75" s="265"/>
      <c r="P75" s="47">
        <f t="shared" si="30"/>
        <v>10</v>
      </c>
      <c r="Q75" s="35">
        <f t="shared" si="31"/>
        <v>15</v>
      </c>
      <c r="R75" s="34">
        <f t="shared" si="32"/>
        <v>25</v>
      </c>
      <c r="S75" s="98">
        <v>1</v>
      </c>
      <c r="T75" s="46"/>
      <c r="U75" s="265">
        <v>10</v>
      </c>
      <c r="V75" s="265"/>
      <c r="W75" s="265"/>
      <c r="X75" s="265"/>
      <c r="Y75" s="265"/>
      <c r="Z75" s="265"/>
      <c r="AA75" s="47">
        <f t="shared" si="33"/>
        <v>15</v>
      </c>
      <c r="AB75" s="278">
        <f t="shared" si="34"/>
        <v>10</v>
      </c>
      <c r="AC75" s="279">
        <f t="shared" si="35"/>
        <v>25</v>
      </c>
    </row>
    <row r="76" spans="1:29" ht="28.5" customHeight="1" x14ac:dyDescent="0.3">
      <c r="A76" s="314"/>
      <c r="B76" s="317"/>
      <c r="C76" s="269" t="s">
        <v>71</v>
      </c>
      <c r="D76" s="27" t="s">
        <v>21</v>
      </c>
      <c r="E76" s="27" t="s">
        <v>24</v>
      </c>
      <c r="F76" s="56" t="s">
        <v>32</v>
      </c>
      <c r="G76" s="308"/>
      <c r="H76" s="34">
        <v>1</v>
      </c>
      <c r="I76" s="46">
        <v>15</v>
      </c>
      <c r="J76" s="265"/>
      <c r="K76" s="265"/>
      <c r="L76" s="265"/>
      <c r="M76" s="265"/>
      <c r="N76" s="265"/>
      <c r="O76" s="265"/>
      <c r="P76" s="47">
        <f t="shared" si="30"/>
        <v>10</v>
      </c>
      <c r="Q76" s="35">
        <f t="shared" si="31"/>
        <v>15</v>
      </c>
      <c r="R76" s="34">
        <f t="shared" si="32"/>
        <v>25</v>
      </c>
      <c r="S76" s="98">
        <v>1</v>
      </c>
      <c r="T76" s="46">
        <v>10</v>
      </c>
      <c r="U76" s="265"/>
      <c r="V76" s="265"/>
      <c r="W76" s="265"/>
      <c r="X76" s="265"/>
      <c r="Y76" s="265"/>
      <c r="Z76" s="265"/>
      <c r="AA76" s="47">
        <f t="shared" si="33"/>
        <v>15</v>
      </c>
      <c r="AB76" s="278">
        <f t="shared" si="34"/>
        <v>10</v>
      </c>
      <c r="AC76" s="279">
        <f t="shared" si="35"/>
        <v>25</v>
      </c>
    </row>
    <row r="77" spans="1:29" ht="29.25" customHeight="1" x14ac:dyDescent="0.3">
      <c r="A77" s="314"/>
      <c r="B77" s="317"/>
      <c r="C77" s="265" t="s">
        <v>72</v>
      </c>
      <c r="D77" s="27" t="s">
        <v>21</v>
      </c>
      <c r="E77" s="27" t="s">
        <v>24</v>
      </c>
      <c r="F77" s="56" t="s">
        <v>34</v>
      </c>
      <c r="G77" s="308"/>
      <c r="H77" s="34">
        <v>1</v>
      </c>
      <c r="I77" s="46"/>
      <c r="J77" s="265">
        <v>15</v>
      </c>
      <c r="K77" s="265"/>
      <c r="L77" s="265"/>
      <c r="M77" s="265"/>
      <c r="N77" s="265"/>
      <c r="O77" s="265"/>
      <c r="P77" s="47">
        <f t="shared" si="30"/>
        <v>10</v>
      </c>
      <c r="Q77" s="35">
        <f t="shared" si="31"/>
        <v>15</v>
      </c>
      <c r="R77" s="34">
        <f t="shared" si="32"/>
        <v>25</v>
      </c>
      <c r="S77" s="98">
        <v>1</v>
      </c>
      <c r="T77" s="46"/>
      <c r="U77" s="265">
        <v>10</v>
      </c>
      <c r="V77" s="265"/>
      <c r="W77" s="265"/>
      <c r="X77" s="265"/>
      <c r="Y77" s="265"/>
      <c r="Z77" s="265"/>
      <c r="AA77" s="47">
        <f t="shared" si="33"/>
        <v>15</v>
      </c>
      <c r="AB77" s="278">
        <f t="shared" si="34"/>
        <v>10</v>
      </c>
      <c r="AC77" s="279">
        <f t="shared" si="35"/>
        <v>25</v>
      </c>
    </row>
    <row r="78" spans="1:29" ht="29.25" customHeight="1" thickBot="1" x14ac:dyDescent="0.35">
      <c r="A78" s="315"/>
      <c r="B78" s="318"/>
      <c r="C78" s="282" t="s">
        <v>187</v>
      </c>
      <c r="D78" s="51" t="s">
        <v>21</v>
      </c>
      <c r="E78" s="51" t="s">
        <v>24</v>
      </c>
      <c r="F78" s="59" t="s">
        <v>34</v>
      </c>
      <c r="G78" s="308"/>
      <c r="H78" s="38">
        <v>1</v>
      </c>
      <c r="I78" s="39"/>
      <c r="J78" s="266"/>
      <c r="K78" s="266">
        <v>10</v>
      </c>
      <c r="L78" s="266"/>
      <c r="M78" s="266"/>
      <c r="N78" s="266"/>
      <c r="O78" s="266"/>
      <c r="P78" s="41">
        <f t="shared" ref="P78" si="36">H78*25-Q78</f>
        <v>15</v>
      </c>
      <c r="Q78" s="43">
        <f t="shared" ref="Q78" si="37">SUM(I78:O78)</f>
        <v>10</v>
      </c>
      <c r="R78" s="38">
        <f t="shared" ref="R78" si="38">SUM(I78:P78)</f>
        <v>25</v>
      </c>
      <c r="S78" s="77">
        <v>1</v>
      </c>
      <c r="T78" s="39"/>
      <c r="U78" s="266"/>
      <c r="V78" s="266">
        <v>10</v>
      </c>
      <c r="W78" s="266"/>
      <c r="X78" s="266"/>
      <c r="Y78" s="266"/>
      <c r="Z78" s="266"/>
      <c r="AA78" s="41">
        <f t="shared" ref="AA78" si="39">S78*25-AB78</f>
        <v>15</v>
      </c>
      <c r="AB78" s="280">
        <f t="shared" ref="AB78" si="40">SUM(T78:Z78)</f>
        <v>10</v>
      </c>
      <c r="AC78" s="281">
        <f t="shared" ref="AC78" si="41">SUM(T78:AA78)</f>
        <v>25</v>
      </c>
    </row>
    <row r="79" spans="1:29" ht="52.2" customHeight="1" thickBot="1" x14ac:dyDescent="0.35">
      <c r="A79" s="270" t="s">
        <v>175</v>
      </c>
      <c r="B79" s="271" t="s">
        <v>148</v>
      </c>
      <c r="C79" s="271" t="s">
        <v>147</v>
      </c>
      <c r="D79" s="271" t="s">
        <v>21</v>
      </c>
      <c r="E79" s="271" t="s">
        <v>24</v>
      </c>
      <c r="F79" s="272" t="s">
        <v>32</v>
      </c>
      <c r="G79" s="289"/>
      <c r="H79" s="274">
        <v>1</v>
      </c>
      <c r="I79" s="137"/>
      <c r="J79" s="267"/>
      <c r="K79" s="267"/>
      <c r="L79" s="267"/>
      <c r="M79" s="267">
        <v>15</v>
      </c>
      <c r="N79" s="267"/>
      <c r="O79" s="267"/>
      <c r="P79" s="275">
        <f t="shared" si="30"/>
        <v>10</v>
      </c>
      <c r="Q79" s="274">
        <f t="shared" si="31"/>
        <v>15</v>
      </c>
      <c r="R79" s="274">
        <f t="shared" si="32"/>
        <v>25</v>
      </c>
      <c r="S79" s="274">
        <v>1</v>
      </c>
      <c r="T79" s="137"/>
      <c r="U79" s="267"/>
      <c r="V79" s="267"/>
      <c r="W79" s="267"/>
      <c r="X79" s="267">
        <v>10</v>
      </c>
      <c r="Y79" s="267"/>
      <c r="Z79" s="267"/>
      <c r="AA79" s="275">
        <f t="shared" si="33"/>
        <v>15</v>
      </c>
      <c r="AB79" s="274">
        <f t="shared" si="34"/>
        <v>10</v>
      </c>
      <c r="AC79" s="274">
        <f t="shared" si="35"/>
        <v>25</v>
      </c>
    </row>
    <row r="80" spans="1:29" s="125" customFormat="1" ht="36" customHeight="1" thickBot="1" x14ac:dyDescent="0.35">
      <c r="A80" s="310" t="s">
        <v>176</v>
      </c>
      <c r="B80" s="311" t="s">
        <v>73</v>
      </c>
      <c r="C80" s="239" t="s">
        <v>74</v>
      </c>
      <c r="D80" s="239" t="s">
        <v>21</v>
      </c>
      <c r="E80" s="240" t="s">
        <v>24</v>
      </c>
      <c r="F80" s="241" t="s">
        <v>56</v>
      </c>
      <c r="G80" s="289"/>
      <c r="H80" s="45">
        <v>3</v>
      </c>
      <c r="I80" s="78">
        <v>30</v>
      </c>
      <c r="J80" s="79"/>
      <c r="K80" s="79"/>
      <c r="L80" s="79"/>
      <c r="M80" s="82"/>
      <c r="N80" s="82"/>
      <c r="O80" s="84"/>
      <c r="P80" s="20">
        <f t="shared" si="30"/>
        <v>45</v>
      </c>
      <c r="Q80" s="45">
        <f t="shared" si="31"/>
        <v>30</v>
      </c>
      <c r="R80" s="45">
        <f t="shared" si="32"/>
        <v>75</v>
      </c>
      <c r="S80" s="45">
        <v>3</v>
      </c>
      <c r="T80" s="85">
        <v>15</v>
      </c>
      <c r="U80" s="18"/>
      <c r="V80" s="61"/>
      <c r="W80" s="61"/>
      <c r="X80" s="61"/>
      <c r="Y80" s="61"/>
      <c r="Z80" s="61"/>
      <c r="AA80" s="20">
        <f t="shared" si="33"/>
        <v>60</v>
      </c>
      <c r="AB80" s="55">
        <f t="shared" si="34"/>
        <v>15</v>
      </c>
      <c r="AC80" s="45">
        <f t="shared" si="35"/>
        <v>75</v>
      </c>
    </row>
    <row r="81" spans="1:29" s="125" customFormat="1" ht="45" customHeight="1" thickBot="1" x14ac:dyDescent="0.35">
      <c r="A81" s="310"/>
      <c r="B81" s="311"/>
      <c r="C81" s="242" t="s">
        <v>75</v>
      </c>
      <c r="D81" s="242" t="s">
        <v>21</v>
      </c>
      <c r="E81" s="243" t="s">
        <v>24</v>
      </c>
      <c r="F81" s="244" t="s">
        <v>58</v>
      </c>
      <c r="G81" s="289"/>
      <c r="H81" s="34">
        <v>3</v>
      </c>
      <c r="I81" s="86"/>
      <c r="J81" s="87">
        <v>30</v>
      </c>
      <c r="K81" s="87"/>
      <c r="L81" s="87"/>
      <c r="M81" s="84"/>
      <c r="N81" s="84"/>
      <c r="O81" s="90"/>
      <c r="P81" s="47">
        <f t="shared" si="30"/>
        <v>45</v>
      </c>
      <c r="Q81" s="34">
        <f t="shared" si="31"/>
        <v>30</v>
      </c>
      <c r="R81" s="34">
        <f t="shared" si="32"/>
        <v>75</v>
      </c>
      <c r="S81" s="34">
        <v>3</v>
      </c>
      <c r="T81" s="91"/>
      <c r="U81" s="92">
        <v>15</v>
      </c>
      <c r="V81" s="23"/>
      <c r="W81" s="23"/>
      <c r="X81" s="23"/>
      <c r="Y81" s="23"/>
      <c r="Z81" s="23"/>
      <c r="AA81" s="47">
        <f t="shared" si="33"/>
        <v>60</v>
      </c>
      <c r="AB81" s="35">
        <f t="shared" si="34"/>
        <v>15</v>
      </c>
      <c r="AC81" s="34">
        <f t="shared" si="35"/>
        <v>75</v>
      </c>
    </row>
    <row r="82" spans="1:29" s="125" customFormat="1" ht="33" customHeight="1" thickBot="1" x14ac:dyDescent="0.35">
      <c r="A82" s="310"/>
      <c r="B82" s="311"/>
      <c r="C82" s="242" t="s">
        <v>76</v>
      </c>
      <c r="D82" s="242" t="s">
        <v>21</v>
      </c>
      <c r="E82" s="243" t="s">
        <v>24</v>
      </c>
      <c r="F82" s="244" t="s">
        <v>56</v>
      </c>
      <c r="G82" s="289"/>
      <c r="H82" s="34">
        <v>3</v>
      </c>
      <c r="I82" s="93">
        <v>30</v>
      </c>
      <c r="J82" s="94"/>
      <c r="K82" s="94"/>
      <c r="L82" s="94"/>
      <c r="M82" s="90"/>
      <c r="N82" s="90"/>
      <c r="O82" s="90"/>
      <c r="P82" s="47">
        <f t="shared" si="30"/>
        <v>45</v>
      </c>
      <c r="Q82" s="34">
        <f t="shared" si="31"/>
        <v>30</v>
      </c>
      <c r="R82" s="34">
        <f t="shared" si="32"/>
        <v>75</v>
      </c>
      <c r="S82" s="34">
        <v>3</v>
      </c>
      <c r="T82" s="99">
        <v>15</v>
      </c>
      <c r="U82" s="27"/>
      <c r="V82" s="33"/>
      <c r="W82" s="33"/>
      <c r="X82" s="33"/>
      <c r="Y82" s="33"/>
      <c r="Z82" s="33"/>
      <c r="AA82" s="47">
        <f t="shared" si="33"/>
        <v>60</v>
      </c>
      <c r="AB82" s="35">
        <f t="shared" si="34"/>
        <v>15</v>
      </c>
      <c r="AC82" s="34">
        <f t="shared" si="35"/>
        <v>75</v>
      </c>
    </row>
    <row r="83" spans="1:29" s="125" customFormat="1" ht="33" customHeight="1" thickBot="1" x14ac:dyDescent="0.35">
      <c r="A83" s="310"/>
      <c r="B83" s="311"/>
      <c r="C83" s="242" t="s">
        <v>77</v>
      </c>
      <c r="D83" s="242" t="s">
        <v>21</v>
      </c>
      <c r="E83" s="243" t="s">
        <v>24</v>
      </c>
      <c r="F83" s="244" t="s">
        <v>58</v>
      </c>
      <c r="G83" s="289"/>
      <c r="H83" s="34">
        <v>3</v>
      </c>
      <c r="I83" s="100"/>
      <c r="J83" s="101">
        <v>30</v>
      </c>
      <c r="K83" s="101"/>
      <c r="L83" s="101"/>
      <c r="M83" s="104"/>
      <c r="N83" s="104"/>
      <c r="O83" s="90"/>
      <c r="P83" s="47">
        <f t="shared" si="30"/>
        <v>45</v>
      </c>
      <c r="Q83" s="34">
        <f t="shared" si="31"/>
        <v>30</v>
      </c>
      <c r="R83" s="34">
        <f t="shared" si="32"/>
        <v>75</v>
      </c>
      <c r="S83" s="34">
        <v>3</v>
      </c>
      <c r="T83" s="64"/>
      <c r="U83" s="105">
        <v>15</v>
      </c>
      <c r="V83" s="49"/>
      <c r="W83" s="49"/>
      <c r="X83" s="49"/>
      <c r="Y83" s="49"/>
      <c r="Z83" s="49"/>
      <c r="AA83" s="47">
        <f t="shared" si="33"/>
        <v>60</v>
      </c>
      <c r="AB83" s="35">
        <f t="shared" si="34"/>
        <v>15</v>
      </c>
      <c r="AC83" s="34">
        <f t="shared" si="35"/>
        <v>75</v>
      </c>
    </row>
    <row r="84" spans="1:29" s="125" customFormat="1" ht="33" customHeight="1" thickBot="1" x14ac:dyDescent="0.35">
      <c r="A84" s="310"/>
      <c r="B84" s="311"/>
      <c r="C84" s="242" t="s">
        <v>61</v>
      </c>
      <c r="D84" s="58" t="s">
        <v>24</v>
      </c>
      <c r="E84" s="245" t="s">
        <v>24</v>
      </c>
      <c r="F84" s="244" t="s">
        <v>56</v>
      </c>
      <c r="G84" s="289"/>
      <c r="H84" s="21">
        <v>3</v>
      </c>
      <c r="I84" s="93">
        <v>30</v>
      </c>
      <c r="J84" s="94"/>
      <c r="K84" s="94"/>
      <c r="L84" s="95"/>
      <c r="M84" s="96"/>
      <c r="N84" s="90"/>
      <c r="O84" s="90"/>
      <c r="P84" s="24">
        <f>H84*25-Q84</f>
        <v>45</v>
      </c>
      <c r="Q84" s="34">
        <f>SUM(I84:O84)</f>
        <v>30</v>
      </c>
      <c r="R84" s="98">
        <f>SUM(I84:P84)</f>
        <v>75</v>
      </c>
      <c r="S84" s="34">
        <v>3</v>
      </c>
      <c r="T84" s="99">
        <v>15</v>
      </c>
      <c r="U84" s="27"/>
      <c r="V84" s="33"/>
      <c r="W84" s="33"/>
      <c r="X84" s="33"/>
      <c r="Y84" s="33"/>
      <c r="Z84" s="33"/>
      <c r="AA84" s="29">
        <f>S84*25-AB84</f>
        <v>60</v>
      </c>
      <c r="AB84" s="35">
        <f>SUM(T84:Z84)</f>
        <v>15</v>
      </c>
      <c r="AC84" s="34">
        <f>SUM(T84:AA84)</f>
        <v>75</v>
      </c>
    </row>
    <row r="85" spans="1:29" s="125" customFormat="1" ht="33" customHeight="1" thickBot="1" x14ac:dyDescent="0.35">
      <c r="A85" s="310"/>
      <c r="B85" s="311"/>
      <c r="C85" s="246" t="s">
        <v>62</v>
      </c>
      <c r="D85" s="246" t="s">
        <v>21</v>
      </c>
      <c r="E85" s="247" t="s">
        <v>24</v>
      </c>
      <c r="F85" s="248" t="s">
        <v>58</v>
      </c>
      <c r="G85" s="289"/>
      <c r="H85" s="12">
        <v>3</v>
      </c>
      <c r="I85" s="106"/>
      <c r="J85" s="107">
        <v>30</v>
      </c>
      <c r="K85" s="107"/>
      <c r="L85" s="108"/>
      <c r="M85" s="109"/>
      <c r="N85" s="110"/>
      <c r="O85" s="111"/>
      <c r="P85" s="32">
        <f>H85*25-Q85</f>
        <v>45</v>
      </c>
      <c r="Q85" s="38">
        <f>SUM(I85:O85)</f>
        <v>30</v>
      </c>
      <c r="R85" s="77">
        <f>SUM(I85:P85)</f>
        <v>75</v>
      </c>
      <c r="S85" s="38">
        <v>3</v>
      </c>
      <c r="T85" s="112"/>
      <c r="U85" s="113">
        <v>15</v>
      </c>
      <c r="V85" s="31"/>
      <c r="W85" s="31"/>
      <c r="X85" s="31"/>
      <c r="Y85" s="31"/>
      <c r="Z85" s="31"/>
      <c r="AA85" s="32">
        <f>S85*25-AB85</f>
        <v>60</v>
      </c>
      <c r="AB85" s="43">
        <f>SUM(T85:Z85)</f>
        <v>15</v>
      </c>
      <c r="AC85" s="44">
        <f>SUM(T85:AA85)</f>
        <v>75</v>
      </c>
    </row>
    <row r="86" spans="1:29" s="126" customFormat="1" ht="23.25" customHeight="1" thickBot="1" x14ac:dyDescent="0.35">
      <c r="A86" s="312" t="s">
        <v>177</v>
      </c>
      <c r="B86" s="311" t="s">
        <v>109</v>
      </c>
      <c r="C86" s="239" t="s">
        <v>80</v>
      </c>
      <c r="D86" s="53" t="s">
        <v>24</v>
      </c>
      <c r="E86" s="249" t="s">
        <v>24</v>
      </c>
      <c r="F86" s="241" t="s">
        <v>56</v>
      </c>
      <c r="G86" s="289"/>
      <c r="H86" s="45">
        <v>3</v>
      </c>
      <c r="I86" s="78">
        <v>30</v>
      </c>
      <c r="J86" s="79"/>
      <c r="K86" s="79"/>
      <c r="L86" s="79"/>
      <c r="M86" s="82"/>
      <c r="N86" s="82"/>
      <c r="O86" s="84"/>
      <c r="P86" s="20">
        <f t="shared" si="30"/>
        <v>45</v>
      </c>
      <c r="Q86" s="21">
        <f t="shared" si="31"/>
        <v>30</v>
      </c>
      <c r="R86" s="45">
        <f t="shared" si="32"/>
        <v>75</v>
      </c>
      <c r="S86" s="45">
        <v>3</v>
      </c>
      <c r="T86" s="85">
        <v>15</v>
      </c>
      <c r="U86" s="18"/>
      <c r="V86" s="61"/>
      <c r="W86" s="61"/>
      <c r="X86" s="61"/>
      <c r="Y86" s="61"/>
      <c r="Z86" s="61"/>
      <c r="AA86" s="20">
        <f t="shared" si="33"/>
        <v>60</v>
      </c>
      <c r="AB86" s="55">
        <f t="shared" si="34"/>
        <v>15</v>
      </c>
      <c r="AC86" s="45">
        <f t="shared" si="35"/>
        <v>75</v>
      </c>
    </row>
    <row r="87" spans="1:29" s="126" customFormat="1" ht="35.25" customHeight="1" thickBot="1" x14ac:dyDescent="0.35">
      <c r="A87" s="312"/>
      <c r="B87" s="311"/>
      <c r="C87" s="242" t="s">
        <v>81</v>
      </c>
      <c r="D87" s="242" t="s">
        <v>21</v>
      </c>
      <c r="E87" s="243" t="s">
        <v>24</v>
      </c>
      <c r="F87" s="244" t="s">
        <v>58</v>
      </c>
      <c r="G87" s="289"/>
      <c r="H87" s="34">
        <v>3</v>
      </c>
      <c r="I87" s="86"/>
      <c r="J87" s="87">
        <v>30</v>
      </c>
      <c r="K87" s="87"/>
      <c r="L87" s="87"/>
      <c r="M87" s="84"/>
      <c r="N87" s="84"/>
      <c r="O87" s="90"/>
      <c r="P87" s="47">
        <f t="shared" si="30"/>
        <v>45</v>
      </c>
      <c r="Q87" s="34">
        <f t="shared" si="31"/>
        <v>30</v>
      </c>
      <c r="R87" s="34">
        <f t="shared" si="32"/>
        <v>75</v>
      </c>
      <c r="S87" s="34">
        <v>3</v>
      </c>
      <c r="T87" s="91"/>
      <c r="U87" s="92">
        <v>15</v>
      </c>
      <c r="V87" s="23"/>
      <c r="W87" s="23"/>
      <c r="X87" s="23"/>
      <c r="Y87" s="23"/>
      <c r="Z87" s="23"/>
      <c r="AA87" s="47">
        <f t="shared" si="33"/>
        <v>60</v>
      </c>
      <c r="AB87" s="35">
        <f t="shared" si="34"/>
        <v>15</v>
      </c>
      <c r="AC87" s="34">
        <f t="shared" si="35"/>
        <v>75</v>
      </c>
    </row>
    <row r="88" spans="1:29" s="126" customFormat="1" ht="29.4" customHeight="1" thickBot="1" x14ac:dyDescent="0.35">
      <c r="A88" s="312"/>
      <c r="B88" s="311"/>
      <c r="C88" s="242" t="s">
        <v>82</v>
      </c>
      <c r="D88" s="242" t="s">
        <v>21</v>
      </c>
      <c r="E88" s="243" t="s">
        <v>24</v>
      </c>
      <c r="F88" s="244" t="s">
        <v>56</v>
      </c>
      <c r="G88" s="289"/>
      <c r="H88" s="34">
        <v>3</v>
      </c>
      <c r="I88" s="93">
        <v>30</v>
      </c>
      <c r="J88" s="94"/>
      <c r="K88" s="94"/>
      <c r="L88" s="94"/>
      <c r="M88" s="90"/>
      <c r="N88" s="90"/>
      <c r="O88" s="90"/>
      <c r="P88" s="47">
        <f t="shared" si="30"/>
        <v>45</v>
      </c>
      <c r="Q88" s="34">
        <f t="shared" si="31"/>
        <v>30</v>
      </c>
      <c r="R88" s="34">
        <f t="shared" si="32"/>
        <v>75</v>
      </c>
      <c r="S88" s="34">
        <v>3</v>
      </c>
      <c r="T88" s="99">
        <v>15</v>
      </c>
      <c r="U88" s="27"/>
      <c r="V88" s="33"/>
      <c r="W88" s="33"/>
      <c r="X88" s="33"/>
      <c r="Y88" s="33"/>
      <c r="Z88" s="33"/>
      <c r="AA88" s="47">
        <f t="shared" si="33"/>
        <v>60</v>
      </c>
      <c r="AB88" s="35">
        <f t="shared" si="34"/>
        <v>15</v>
      </c>
      <c r="AC88" s="34">
        <f t="shared" si="35"/>
        <v>75</v>
      </c>
    </row>
    <row r="89" spans="1:29" s="126" customFormat="1" ht="27.6" customHeight="1" thickBot="1" x14ac:dyDescent="0.35">
      <c r="A89" s="312"/>
      <c r="B89" s="311"/>
      <c r="C89" s="242" t="s">
        <v>83</v>
      </c>
      <c r="D89" s="242" t="s">
        <v>21</v>
      </c>
      <c r="E89" s="243" t="s">
        <v>24</v>
      </c>
      <c r="F89" s="244" t="s">
        <v>58</v>
      </c>
      <c r="G89" s="289"/>
      <c r="H89" s="34">
        <v>3</v>
      </c>
      <c r="I89" s="100"/>
      <c r="J89" s="101">
        <v>30</v>
      </c>
      <c r="K89" s="101"/>
      <c r="L89" s="101"/>
      <c r="M89" s="104"/>
      <c r="N89" s="104"/>
      <c r="O89" s="90"/>
      <c r="P89" s="47">
        <f t="shared" si="30"/>
        <v>45</v>
      </c>
      <c r="Q89" s="34">
        <f t="shared" si="31"/>
        <v>30</v>
      </c>
      <c r="R89" s="34">
        <f t="shared" si="32"/>
        <v>75</v>
      </c>
      <c r="S89" s="34">
        <v>3</v>
      </c>
      <c r="T89" s="64"/>
      <c r="U89" s="105">
        <v>15</v>
      </c>
      <c r="V89" s="49"/>
      <c r="W89" s="49"/>
      <c r="X89" s="49"/>
      <c r="Y89" s="49"/>
      <c r="Z89" s="49"/>
      <c r="AA89" s="47">
        <f t="shared" si="33"/>
        <v>60</v>
      </c>
      <c r="AB89" s="35">
        <f t="shared" si="34"/>
        <v>15</v>
      </c>
      <c r="AC89" s="34">
        <f t="shared" si="35"/>
        <v>75</v>
      </c>
    </row>
    <row r="90" spans="1:29" s="126" customFormat="1" ht="40.950000000000003" customHeight="1" thickBot="1" x14ac:dyDescent="0.35">
      <c r="A90" s="312"/>
      <c r="B90" s="311"/>
      <c r="C90" s="242" t="s">
        <v>142</v>
      </c>
      <c r="D90" s="242" t="s">
        <v>21</v>
      </c>
      <c r="E90" s="243" t="s">
        <v>24</v>
      </c>
      <c r="F90" s="244" t="s">
        <v>56</v>
      </c>
      <c r="G90" s="289"/>
      <c r="H90" s="21">
        <v>3</v>
      </c>
      <c r="I90" s="93">
        <v>30</v>
      </c>
      <c r="J90" s="94"/>
      <c r="K90" s="94"/>
      <c r="L90" s="94"/>
      <c r="M90" s="90"/>
      <c r="N90" s="90"/>
      <c r="O90" s="90"/>
      <c r="P90" s="47">
        <f t="shared" si="30"/>
        <v>45</v>
      </c>
      <c r="Q90" s="34">
        <f t="shared" si="31"/>
        <v>30</v>
      </c>
      <c r="R90" s="34">
        <f t="shared" si="32"/>
        <v>75</v>
      </c>
      <c r="S90" s="21">
        <v>3</v>
      </c>
      <c r="T90" s="99">
        <v>15</v>
      </c>
      <c r="U90" s="27"/>
      <c r="V90" s="33"/>
      <c r="W90" s="33"/>
      <c r="X90" s="33"/>
      <c r="Y90" s="33"/>
      <c r="Z90" s="33"/>
      <c r="AA90" s="47">
        <f t="shared" si="33"/>
        <v>60</v>
      </c>
      <c r="AB90" s="35">
        <f t="shared" si="34"/>
        <v>15</v>
      </c>
      <c r="AC90" s="34">
        <f t="shared" si="35"/>
        <v>75</v>
      </c>
    </row>
    <row r="91" spans="1:29" s="126" customFormat="1" ht="39" customHeight="1" thickBot="1" x14ac:dyDescent="0.35">
      <c r="A91" s="312"/>
      <c r="B91" s="311"/>
      <c r="C91" s="246" t="s">
        <v>143</v>
      </c>
      <c r="D91" s="246" t="s">
        <v>21</v>
      </c>
      <c r="E91" s="247" t="s">
        <v>24</v>
      </c>
      <c r="F91" s="248" t="s">
        <v>58</v>
      </c>
      <c r="G91" s="309"/>
      <c r="H91" s="38">
        <v>3</v>
      </c>
      <c r="I91" s="106"/>
      <c r="J91" s="107">
        <v>30</v>
      </c>
      <c r="K91" s="107"/>
      <c r="L91" s="107"/>
      <c r="M91" s="110"/>
      <c r="N91" s="110"/>
      <c r="O91" s="104"/>
      <c r="P91" s="47">
        <f t="shared" si="30"/>
        <v>45</v>
      </c>
      <c r="Q91" s="44">
        <f t="shared" si="31"/>
        <v>30</v>
      </c>
      <c r="R91" s="44">
        <f t="shared" si="32"/>
        <v>75</v>
      </c>
      <c r="S91" s="12">
        <v>3</v>
      </c>
      <c r="T91" s="112"/>
      <c r="U91" s="113">
        <v>15</v>
      </c>
      <c r="V91" s="31"/>
      <c r="W91" s="31"/>
      <c r="X91" s="31"/>
      <c r="Y91" s="31"/>
      <c r="Z91" s="31"/>
      <c r="AA91" s="47">
        <f t="shared" si="33"/>
        <v>60</v>
      </c>
      <c r="AB91" s="127">
        <f t="shared" si="34"/>
        <v>15</v>
      </c>
      <c r="AC91" s="44">
        <f t="shared" si="35"/>
        <v>75</v>
      </c>
    </row>
    <row r="92" spans="1:29" ht="22.2" customHeight="1" thickBot="1" x14ac:dyDescent="0.35">
      <c r="A92" s="292" t="s">
        <v>84</v>
      </c>
      <c r="B92" s="292"/>
      <c r="C92" s="292"/>
      <c r="D92" s="292"/>
      <c r="E92" s="292"/>
      <c r="F92" s="292"/>
      <c r="G92" s="288" t="s">
        <v>84</v>
      </c>
      <c r="H92" s="128">
        <f t="shared" ref="H92:AC92" si="42">SUM(H93:H104)</f>
        <v>30</v>
      </c>
      <c r="I92" s="128">
        <f t="shared" si="42"/>
        <v>30</v>
      </c>
      <c r="J92" s="128">
        <f t="shared" si="42"/>
        <v>45</v>
      </c>
      <c r="K92" s="128">
        <f t="shared" si="42"/>
        <v>15</v>
      </c>
      <c r="L92" s="128">
        <f t="shared" si="42"/>
        <v>15</v>
      </c>
      <c r="M92" s="128">
        <f t="shared" si="42"/>
        <v>40</v>
      </c>
      <c r="N92" s="128">
        <f t="shared" si="42"/>
        <v>15</v>
      </c>
      <c r="O92" s="128">
        <f t="shared" si="42"/>
        <v>250</v>
      </c>
      <c r="P92" s="128">
        <f t="shared" si="42"/>
        <v>340</v>
      </c>
      <c r="Q92" s="128">
        <f t="shared" si="42"/>
        <v>410</v>
      </c>
      <c r="R92" s="128">
        <f t="shared" si="42"/>
        <v>750</v>
      </c>
      <c r="S92" s="128">
        <f t="shared" si="42"/>
        <v>30</v>
      </c>
      <c r="T92" s="128">
        <f t="shared" si="42"/>
        <v>20</v>
      </c>
      <c r="U92" s="128">
        <f t="shared" si="42"/>
        <v>30</v>
      </c>
      <c r="V92" s="128">
        <f t="shared" si="42"/>
        <v>10</v>
      </c>
      <c r="W92" s="128">
        <f t="shared" si="42"/>
        <v>10</v>
      </c>
      <c r="X92" s="128">
        <f t="shared" si="42"/>
        <v>30</v>
      </c>
      <c r="Y92" s="128">
        <f t="shared" si="42"/>
        <v>15</v>
      </c>
      <c r="Z92" s="128">
        <f t="shared" si="42"/>
        <v>250</v>
      </c>
      <c r="AA92" s="128">
        <f t="shared" si="42"/>
        <v>385</v>
      </c>
      <c r="AB92" s="128">
        <f t="shared" si="42"/>
        <v>365</v>
      </c>
      <c r="AC92" s="128">
        <f t="shared" si="42"/>
        <v>750</v>
      </c>
    </row>
    <row r="93" spans="1:29" ht="31.2" customHeight="1" thickBot="1" x14ac:dyDescent="0.35">
      <c r="A93" s="295" t="s">
        <v>178</v>
      </c>
      <c r="B93" s="296" t="s">
        <v>159</v>
      </c>
      <c r="C93" s="178" t="s">
        <v>130</v>
      </c>
      <c r="D93" s="178" t="s">
        <v>21</v>
      </c>
      <c r="E93" s="179" t="s">
        <v>24</v>
      </c>
      <c r="F93" s="180" t="s">
        <v>22</v>
      </c>
      <c r="G93" s="289"/>
      <c r="H93" s="45">
        <v>1</v>
      </c>
      <c r="I93" s="129"/>
      <c r="J93" s="130"/>
      <c r="K93" s="130"/>
      <c r="L93" s="130"/>
      <c r="M93" s="259">
        <v>10</v>
      </c>
      <c r="N93" s="33"/>
      <c r="O93" s="33"/>
      <c r="P93" s="47">
        <f t="shared" ref="P93:P104" si="43">H93*25-Q93</f>
        <v>15</v>
      </c>
      <c r="Q93" s="21">
        <f t="shared" ref="Q93:Q104" si="44">SUM(I93:O93)</f>
        <v>10</v>
      </c>
      <c r="R93" s="21">
        <f t="shared" ref="R93:R104" si="45">SUM(I93:P93)</f>
        <v>25</v>
      </c>
      <c r="S93" s="34">
        <v>1</v>
      </c>
      <c r="T93" s="131"/>
      <c r="U93" s="130"/>
      <c r="V93" s="130"/>
      <c r="W93" s="130"/>
      <c r="X93" s="259">
        <v>10</v>
      </c>
      <c r="Y93" s="33"/>
      <c r="Z93" s="33"/>
      <c r="AA93" s="47">
        <f t="shared" ref="AA93:AA104" si="46">S93*25-AB93</f>
        <v>15</v>
      </c>
      <c r="AB93" s="26">
        <f t="shared" ref="AB93:AB104" si="47">SUM(T93:Z93)</f>
        <v>10</v>
      </c>
      <c r="AC93" s="45">
        <f t="shared" ref="AC93:AC104" si="48">SUM(T93:AA93)</f>
        <v>25</v>
      </c>
    </row>
    <row r="94" spans="1:29" ht="37.200000000000003" customHeight="1" thickBot="1" x14ac:dyDescent="0.35">
      <c r="A94" s="295"/>
      <c r="B94" s="296"/>
      <c r="C94" s="234" t="s">
        <v>155</v>
      </c>
      <c r="D94" s="181" t="s">
        <v>21</v>
      </c>
      <c r="E94" s="182" t="s">
        <v>24</v>
      </c>
      <c r="F94" s="183" t="s">
        <v>22</v>
      </c>
      <c r="G94" s="289"/>
      <c r="H94" s="44">
        <v>1</v>
      </c>
      <c r="I94" s="132"/>
      <c r="J94" s="133"/>
      <c r="K94" s="133"/>
      <c r="L94" s="133"/>
      <c r="M94" s="260">
        <v>15</v>
      </c>
      <c r="N94" s="49"/>
      <c r="O94" s="49"/>
      <c r="P94" s="50">
        <f t="shared" si="43"/>
        <v>10</v>
      </c>
      <c r="Q94" s="12">
        <f t="shared" si="44"/>
        <v>15</v>
      </c>
      <c r="R94" s="44">
        <f t="shared" si="45"/>
        <v>25</v>
      </c>
      <c r="S94" s="44">
        <v>1</v>
      </c>
      <c r="T94" s="134"/>
      <c r="U94" s="133"/>
      <c r="V94" s="133"/>
      <c r="W94" s="133"/>
      <c r="X94" s="260">
        <v>10</v>
      </c>
      <c r="Y94" s="49"/>
      <c r="Z94" s="49"/>
      <c r="AA94" s="50">
        <f t="shared" si="46"/>
        <v>15</v>
      </c>
      <c r="AB94" s="127">
        <f t="shared" si="47"/>
        <v>10</v>
      </c>
      <c r="AC94" s="44">
        <f t="shared" si="48"/>
        <v>25</v>
      </c>
    </row>
    <row r="95" spans="1:29" ht="41.4" customHeight="1" thickBot="1" x14ac:dyDescent="0.35">
      <c r="A95" s="295" t="s">
        <v>149</v>
      </c>
      <c r="B95" s="296" t="s">
        <v>85</v>
      </c>
      <c r="C95" s="200" t="s">
        <v>86</v>
      </c>
      <c r="D95" s="184" t="s">
        <v>21</v>
      </c>
      <c r="E95" s="185" t="s">
        <v>24</v>
      </c>
      <c r="F95" s="20" t="s">
        <v>32</v>
      </c>
      <c r="G95" s="289"/>
      <c r="H95" s="135">
        <v>6</v>
      </c>
      <c r="I95" s="60"/>
      <c r="J95" s="61"/>
      <c r="K95" s="61"/>
      <c r="L95" s="61"/>
      <c r="M95" s="61"/>
      <c r="N95" s="61">
        <v>15</v>
      </c>
      <c r="O95" s="61"/>
      <c r="P95" s="20">
        <f t="shared" si="43"/>
        <v>135</v>
      </c>
      <c r="Q95" s="45">
        <f t="shared" si="44"/>
        <v>15</v>
      </c>
      <c r="R95" s="45">
        <f t="shared" si="45"/>
        <v>150</v>
      </c>
      <c r="S95" s="135">
        <v>6</v>
      </c>
      <c r="T95" s="73"/>
      <c r="U95" s="61"/>
      <c r="V95" s="61"/>
      <c r="W95" s="61"/>
      <c r="X95" s="61"/>
      <c r="Y95" s="61">
        <v>15</v>
      </c>
      <c r="Z95" s="61"/>
      <c r="AA95" s="20">
        <f t="shared" si="46"/>
        <v>135</v>
      </c>
      <c r="AB95" s="55">
        <f t="shared" si="47"/>
        <v>15</v>
      </c>
      <c r="AC95" s="45">
        <f t="shared" si="48"/>
        <v>150</v>
      </c>
    </row>
    <row r="96" spans="1:29" ht="35.4" customHeight="1" thickBot="1" x14ac:dyDescent="0.35">
      <c r="A96" s="295"/>
      <c r="B96" s="296"/>
      <c r="C96" s="250" t="s">
        <v>87</v>
      </c>
      <c r="D96" s="186" t="s">
        <v>23</v>
      </c>
      <c r="E96" s="187" t="s">
        <v>24</v>
      </c>
      <c r="F96" s="71" t="s">
        <v>88</v>
      </c>
      <c r="G96" s="289"/>
      <c r="H96" s="136">
        <v>10</v>
      </c>
      <c r="I96" s="137"/>
      <c r="J96" s="122"/>
      <c r="K96" s="122"/>
      <c r="L96" s="122"/>
      <c r="M96" s="122"/>
      <c r="N96" s="122"/>
      <c r="O96" s="122">
        <v>250</v>
      </c>
      <c r="P96" s="70">
        <f t="shared" si="43"/>
        <v>0</v>
      </c>
      <c r="Q96" s="65">
        <f t="shared" si="44"/>
        <v>250</v>
      </c>
      <c r="R96" s="65">
        <f t="shared" si="45"/>
        <v>250</v>
      </c>
      <c r="S96" s="136">
        <v>10</v>
      </c>
      <c r="T96" s="138"/>
      <c r="U96" s="122"/>
      <c r="V96" s="122"/>
      <c r="W96" s="122"/>
      <c r="X96" s="122"/>
      <c r="Y96" s="122"/>
      <c r="Z96" s="122">
        <v>250</v>
      </c>
      <c r="AA96" s="70">
        <f t="shared" si="46"/>
        <v>0</v>
      </c>
      <c r="AB96" s="139">
        <f t="shared" si="47"/>
        <v>250</v>
      </c>
      <c r="AC96" s="65">
        <f t="shared" si="48"/>
        <v>250</v>
      </c>
    </row>
    <row r="97" spans="1:33" ht="38.4" customHeight="1" thickBot="1" x14ac:dyDescent="0.35">
      <c r="A97" s="295" t="s">
        <v>150</v>
      </c>
      <c r="B97" s="296" t="s">
        <v>110</v>
      </c>
      <c r="C97" s="256" t="s">
        <v>114</v>
      </c>
      <c r="D97" s="53" t="s">
        <v>24</v>
      </c>
      <c r="E97" s="172" t="s">
        <v>24</v>
      </c>
      <c r="F97" s="54" t="s">
        <v>32</v>
      </c>
      <c r="G97" s="289"/>
      <c r="H97" s="45">
        <v>2</v>
      </c>
      <c r="I97" s="60">
        <v>15</v>
      </c>
      <c r="J97" s="61"/>
      <c r="K97" s="61"/>
      <c r="L97" s="61"/>
      <c r="M97" s="61"/>
      <c r="N97" s="61"/>
      <c r="O97" s="61"/>
      <c r="P97" s="20">
        <f t="shared" si="43"/>
        <v>35</v>
      </c>
      <c r="Q97" s="45">
        <f t="shared" si="44"/>
        <v>15</v>
      </c>
      <c r="R97" s="45">
        <f t="shared" si="45"/>
        <v>50</v>
      </c>
      <c r="S97" s="45">
        <v>2</v>
      </c>
      <c r="T97" s="60">
        <v>10</v>
      </c>
      <c r="U97" s="61"/>
      <c r="V97" s="61"/>
      <c r="W97" s="61"/>
      <c r="X97" s="61"/>
      <c r="Y97" s="61"/>
      <c r="Z97" s="61"/>
      <c r="AA97" s="20">
        <f t="shared" si="46"/>
        <v>40</v>
      </c>
      <c r="AB97" s="55">
        <f t="shared" si="47"/>
        <v>10</v>
      </c>
      <c r="AC97" s="45">
        <f t="shared" si="48"/>
        <v>50</v>
      </c>
    </row>
    <row r="98" spans="1:33" ht="34.799999999999997" customHeight="1" thickBot="1" x14ac:dyDescent="0.35">
      <c r="A98" s="295"/>
      <c r="B98" s="296"/>
      <c r="C98" s="196" t="s">
        <v>115</v>
      </c>
      <c r="D98" s="27" t="s">
        <v>21</v>
      </c>
      <c r="E98" s="28" t="s">
        <v>24</v>
      </c>
      <c r="F98" s="56" t="s">
        <v>34</v>
      </c>
      <c r="G98" s="289"/>
      <c r="H98" s="21">
        <v>2</v>
      </c>
      <c r="I98" s="22"/>
      <c r="J98" s="23">
        <v>15</v>
      </c>
      <c r="K98" s="23"/>
      <c r="L98" s="23"/>
      <c r="M98" s="23"/>
      <c r="N98" s="23"/>
      <c r="O98" s="33"/>
      <c r="P98" s="24">
        <f t="shared" si="43"/>
        <v>35</v>
      </c>
      <c r="Q98" s="21">
        <f t="shared" si="44"/>
        <v>15</v>
      </c>
      <c r="R98" s="34">
        <f t="shared" si="45"/>
        <v>50</v>
      </c>
      <c r="S98" s="21">
        <v>2</v>
      </c>
      <c r="T98" s="22"/>
      <c r="U98" s="23">
        <v>10</v>
      </c>
      <c r="V98" s="23"/>
      <c r="W98" s="23"/>
      <c r="X98" s="23"/>
      <c r="Y98" s="23"/>
      <c r="Z98" s="23"/>
      <c r="AA98" s="29">
        <f t="shared" si="46"/>
        <v>40</v>
      </c>
      <c r="AB98" s="35">
        <f t="shared" si="47"/>
        <v>10</v>
      </c>
      <c r="AC98" s="34">
        <f t="shared" si="48"/>
        <v>50</v>
      </c>
    </row>
    <row r="99" spans="1:33" ht="38.4" customHeight="1" thickBot="1" x14ac:dyDescent="0.35">
      <c r="A99" s="295"/>
      <c r="B99" s="296"/>
      <c r="C99" s="232" t="s">
        <v>89</v>
      </c>
      <c r="D99" s="27" t="s">
        <v>21</v>
      </c>
      <c r="E99" s="28" t="s">
        <v>24</v>
      </c>
      <c r="F99" s="56" t="s">
        <v>32</v>
      </c>
      <c r="G99" s="289"/>
      <c r="H99" s="34">
        <v>2</v>
      </c>
      <c r="I99" s="46">
        <v>15</v>
      </c>
      <c r="J99" s="33"/>
      <c r="K99" s="33"/>
      <c r="L99" s="33"/>
      <c r="M99" s="33"/>
      <c r="N99" s="33"/>
      <c r="O99" s="33"/>
      <c r="P99" s="24">
        <f t="shared" si="43"/>
        <v>35</v>
      </c>
      <c r="Q99" s="21">
        <f t="shared" si="44"/>
        <v>15</v>
      </c>
      <c r="R99" s="34">
        <f t="shared" si="45"/>
        <v>50</v>
      </c>
      <c r="S99" s="34">
        <v>2</v>
      </c>
      <c r="T99" s="46">
        <v>10</v>
      </c>
      <c r="U99" s="33"/>
      <c r="V99" s="33"/>
      <c r="W99" s="33"/>
      <c r="X99" s="33"/>
      <c r="Y99" s="33"/>
      <c r="Z99" s="33"/>
      <c r="AA99" s="29">
        <f t="shared" si="46"/>
        <v>40</v>
      </c>
      <c r="AB99" s="35">
        <f t="shared" si="47"/>
        <v>10</v>
      </c>
      <c r="AC99" s="34">
        <f t="shared" si="48"/>
        <v>50</v>
      </c>
    </row>
    <row r="100" spans="1:33" ht="39" customHeight="1" thickBot="1" x14ac:dyDescent="0.35">
      <c r="A100" s="297"/>
      <c r="B100" s="298"/>
      <c r="C100" s="233" t="s">
        <v>90</v>
      </c>
      <c r="D100" s="105" t="s">
        <v>21</v>
      </c>
      <c r="E100" s="188" t="s">
        <v>24</v>
      </c>
      <c r="F100" s="198" t="s">
        <v>34</v>
      </c>
      <c r="G100" s="289"/>
      <c r="H100" s="44">
        <v>2</v>
      </c>
      <c r="I100" s="48"/>
      <c r="J100" s="49">
        <v>15</v>
      </c>
      <c r="K100" s="49"/>
      <c r="L100" s="49"/>
      <c r="M100" s="49"/>
      <c r="N100" s="49"/>
      <c r="O100" s="49"/>
      <c r="P100" s="32">
        <f t="shared" si="43"/>
        <v>35</v>
      </c>
      <c r="Q100" s="44">
        <f t="shared" si="44"/>
        <v>15</v>
      </c>
      <c r="R100" s="199">
        <f t="shared" si="45"/>
        <v>50</v>
      </c>
      <c r="S100" s="44">
        <v>2</v>
      </c>
      <c r="T100" s="48"/>
      <c r="U100" s="49">
        <v>10</v>
      </c>
      <c r="V100" s="49"/>
      <c r="W100" s="49"/>
      <c r="X100" s="49"/>
      <c r="Y100" s="49"/>
      <c r="Z100" s="49"/>
      <c r="AA100" s="32">
        <f t="shared" si="46"/>
        <v>40</v>
      </c>
      <c r="AB100" s="127">
        <f t="shared" si="47"/>
        <v>10</v>
      </c>
      <c r="AC100" s="44">
        <f t="shared" si="48"/>
        <v>50</v>
      </c>
    </row>
    <row r="101" spans="1:33" ht="40.200000000000003" customHeight="1" x14ac:dyDescent="0.3">
      <c r="A101" s="299" t="s">
        <v>151</v>
      </c>
      <c r="B101" s="303" t="s">
        <v>162</v>
      </c>
      <c r="C101" s="200" t="s">
        <v>141</v>
      </c>
      <c r="D101" s="194" t="s">
        <v>21</v>
      </c>
      <c r="E101" s="194" t="s">
        <v>24</v>
      </c>
      <c r="F101" s="201" t="s">
        <v>34</v>
      </c>
      <c r="G101" s="289"/>
      <c r="H101" s="45">
        <v>1</v>
      </c>
      <c r="I101" s="60"/>
      <c r="J101" s="61"/>
      <c r="K101" s="61"/>
      <c r="L101" s="229">
        <v>15</v>
      </c>
      <c r="M101" s="61"/>
      <c r="N101" s="61"/>
      <c r="O101" s="18"/>
      <c r="P101" s="62">
        <f t="shared" si="43"/>
        <v>10</v>
      </c>
      <c r="Q101" s="55">
        <f t="shared" si="44"/>
        <v>15</v>
      </c>
      <c r="R101" s="45">
        <f t="shared" si="45"/>
        <v>25</v>
      </c>
      <c r="S101" s="63">
        <v>1</v>
      </c>
      <c r="T101" s="60"/>
      <c r="U101" s="61"/>
      <c r="V101" s="61"/>
      <c r="W101" s="229">
        <v>10</v>
      </c>
      <c r="X101" s="61"/>
      <c r="Y101" s="61"/>
      <c r="Z101" s="61"/>
      <c r="AA101" s="62">
        <f t="shared" si="46"/>
        <v>15</v>
      </c>
      <c r="AB101" s="45">
        <f t="shared" si="47"/>
        <v>10</v>
      </c>
      <c r="AC101" s="63">
        <f t="shared" si="48"/>
        <v>25</v>
      </c>
    </row>
    <row r="102" spans="1:33" ht="40.200000000000003" customHeight="1" x14ac:dyDescent="0.3">
      <c r="A102" s="300"/>
      <c r="B102" s="304"/>
      <c r="C102" s="195" t="s">
        <v>104</v>
      </c>
      <c r="D102" s="192" t="s">
        <v>21</v>
      </c>
      <c r="E102" s="192" t="s">
        <v>24</v>
      </c>
      <c r="F102" s="202" t="s">
        <v>34</v>
      </c>
      <c r="G102" s="289"/>
      <c r="H102" s="34">
        <v>1</v>
      </c>
      <c r="I102" s="46"/>
      <c r="J102" s="230">
        <v>15</v>
      </c>
      <c r="K102" s="33"/>
      <c r="L102" s="33"/>
      <c r="M102" s="33"/>
      <c r="N102" s="33"/>
      <c r="O102" s="27"/>
      <c r="P102" s="47">
        <f t="shared" si="43"/>
        <v>10</v>
      </c>
      <c r="Q102" s="35">
        <f t="shared" si="44"/>
        <v>15</v>
      </c>
      <c r="R102" s="34">
        <f t="shared" si="45"/>
        <v>25</v>
      </c>
      <c r="S102" s="98">
        <v>1</v>
      </c>
      <c r="T102" s="46"/>
      <c r="U102" s="230">
        <v>10</v>
      </c>
      <c r="V102" s="33"/>
      <c r="W102" s="33"/>
      <c r="X102" s="33"/>
      <c r="Y102" s="33"/>
      <c r="Z102" s="33"/>
      <c r="AA102" s="47">
        <f t="shared" si="46"/>
        <v>15</v>
      </c>
      <c r="AB102" s="34">
        <f t="shared" si="47"/>
        <v>10</v>
      </c>
      <c r="AC102" s="98">
        <f t="shared" si="48"/>
        <v>25</v>
      </c>
    </row>
    <row r="103" spans="1:33" ht="40.200000000000003" customHeight="1" x14ac:dyDescent="0.3">
      <c r="A103" s="301"/>
      <c r="B103" s="305"/>
      <c r="C103" s="251" t="s">
        <v>161</v>
      </c>
      <c r="D103" s="213" t="s">
        <v>21</v>
      </c>
      <c r="E103" s="213" t="s">
        <v>24</v>
      </c>
      <c r="F103" s="214" t="s">
        <v>34</v>
      </c>
      <c r="G103" s="289"/>
      <c r="H103" s="44">
        <v>1</v>
      </c>
      <c r="I103" s="48"/>
      <c r="J103" s="49"/>
      <c r="K103" s="49"/>
      <c r="L103" s="231"/>
      <c r="M103" s="49">
        <v>15</v>
      </c>
      <c r="N103" s="49"/>
      <c r="O103" s="105"/>
      <c r="P103" s="47">
        <f t="shared" si="43"/>
        <v>10</v>
      </c>
      <c r="Q103" s="35">
        <f t="shared" si="44"/>
        <v>15</v>
      </c>
      <c r="R103" s="34">
        <f t="shared" si="45"/>
        <v>25</v>
      </c>
      <c r="S103" s="199">
        <v>1</v>
      </c>
      <c r="T103" s="48"/>
      <c r="U103" s="49"/>
      <c r="V103" s="49"/>
      <c r="W103" s="233"/>
      <c r="X103" s="49">
        <v>10</v>
      </c>
      <c r="Y103" s="49"/>
      <c r="Z103" s="49"/>
      <c r="AA103" s="47">
        <f t="shared" si="46"/>
        <v>15</v>
      </c>
      <c r="AB103" s="34">
        <f t="shared" si="47"/>
        <v>10</v>
      </c>
      <c r="AC103" s="98">
        <f t="shared" si="48"/>
        <v>25</v>
      </c>
    </row>
    <row r="104" spans="1:33" ht="40.200000000000003" customHeight="1" thickBot="1" x14ac:dyDescent="0.35">
      <c r="A104" s="302"/>
      <c r="B104" s="306"/>
      <c r="C104" s="203" t="s">
        <v>180</v>
      </c>
      <c r="D104" s="204" t="s">
        <v>21</v>
      </c>
      <c r="E104" s="204" t="s">
        <v>24</v>
      </c>
      <c r="F104" s="205" t="s">
        <v>34</v>
      </c>
      <c r="G104" s="289"/>
      <c r="H104" s="38">
        <v>1</v>
      </c>
      <c r="I104" s="39"/>
      <c r="J104" s="40"/>
      <c r="K104" s="40">
        <v>15</v>
      </c>
      <c r="L104" s="40"/>
      <c r="M104" s="40"/>
      <c r="N104" s="40"/>
      <c r="O104" s="51"/>
      <c r="P104" s="41">
        <f t="shared" si="43"/>
        <v>10</v>
      </c>
      <c r="Q104" s="43">
        <f t="shared" si="44"/>
        <v>15</v>
      </c>
      <c r="R104" s="38">
        <f t="shared" si="45"/>
        <v>25</v>
      </c>
      <c r="S104" s="77">
        <v>1</v>
      </c>
      <c r="T104" s="39"/>
      <c r="U104" s="40"/>
      <c r="V104" s="40">
        <v>10</v>
      </c>
      <c r="W104" s="40"/>
      <c r="X104" s="40"/>
      <c r="Y104" s="40"/>
      <c r="Z104" s="40"/>
      <c r="AA104" s="41">
        <f t="shared" si="46"/>
        <v>15</v>
      </c>
      <c r="AB104" s="38">
        <f t="shared" si="47"/>
        <v>10</v>
      </c>
      <c r="AC104" s="77">
        <f t="shared" si="48"/>
        <v>25</v>
      </c>
    </row>
    <row r="105" spans="1:33" s="141" customFormat="1" ht="23.1" customHeight="1" thickBot="1" x14ac:dyDescent="0.3">
      <c r="A105" s="307" t="s">
        <v>91</v>
      </c>
      <c r="B105" s="307"/>
      <c r="C105" s="307"/>
      <c r="D105" s="307"/>
      <c r="E105" s="307"/>
      <c r="F105" s="307"/>
      <c r="G105" s="290" t="s">
        <v>91</v>
      </c>
      <c r="H105" s="197">
        <f>SUM(H106:H111)</f>
        <v>30</v>
      </c>
      <c r="I105" s="197">
        <f t="shared" ref="I105:AC105" si="49">SUM(I106:I111)</f>
        <v>0</v>
      </c>
      <c r="J105" s="197">
        <f t="shared" si="49"/>
        <v>0</v>
      </c>
      <c r="K105" s="197">
        <f t="shared" si="49"/>
        <v>0</v>
      </c>
      <c r="L105" s="197">
        <f t="shared" si="49"/>
        <v>15</v>
      </c>
      <c r="M105" s="197">
        <f t="shared" si="49"/>
        <v>45</v>
      </c>
      <c r="N105" s="197">
        <f t="shared" si="49"/>
        <v>15</v>
      </c>
      <c r="O105" s="197">
        <f t="shared" si="49"/>
        <v>470</v>
      </c>
      <c r="P105" s="197">
        <f t="shared" si="49"/>
        <v>205</v>
      </c>
      <c r="Q105" s="197">
        <f t="shared" si="49"/>
        <v>545</v>
      </c>
      <c r="R105" s="197">
        <f t="shared" si="49"/>
        <v>750</v>
      </c>
      <c r="S105" s="197">
        <f t="shared" si="49"/>
        <v>30</v>
      </c>
      <c r="T105" s="197">
        <f t="shared" si="49"/>
        <v>0</v>
      </c>
      <c r="U105" s="197">
        <f t="shared" si="49"/>
        <v>0</v>
      </c>
      <c r="V105" s="197">
        <f t="shared" si="49"/>
        <v>0</v>
      </c>
      <c r="W105" s="197">
        <f t="shared" si="49"/>
        <v>10</v>
      </c>
      <c r="X105" s="197">
        <f t="shared" si="49"/>
        <v>15</v>
      </c>
      <c r="Y105" s="197">
        <f t="shared" si="49"/>
        <v>15</v>
      </c>
      <c r="Z105" s="197">
        <f t="shared" si="49"/>
        <v>470</v>
      </c>
      <c r="AA105" s="197">
        <f t="shared" si="49"/>
        <v>240</v>
      </c>
      <c r="AB105" s="197">
        <f t="shared" si="49"/>
        <v>510</v>
      </c>
      <c r="AC105" s="197">
        <f t="shared" si="49"/>
        <v>750</v>
      </c>
    </row>
    <row r="106" spans="1:33" s="141" customFormat="1" ht="27" customHeight="1" thickBot="1" x14ac:dyDescent="0.3">
      <c r="A106" s="295" t="s">
        <v>179</v>
      </c>
      <c r="B106" s="296" t="s">
        <v>92</v>
      </c>
      <c r="C106" s="18" t="s">
        <v>131</v>
      </c>
      <c r="D106" s="18" t="s">
        <v>21</v>
      </c>
      <c r="E106" s="19" t="s">
        <v>23</v>
      </c>
      <c r="F106" s="20" t="s">
        <v>26</v>
      </c>
      <c r="G106" s="289"/>
      <c r="H106" s="45">
        <v>1</v>
      </c>
      <c r="I106" s="22"/>
      <c r="J106" s="23"/>
      <c r="K106" s="23"/>
      <c r="L106" s="23">
        <v>15</v>
      </c>
      <c r="M106" s="23"/>
      <c r="N106" s="23"/>
      <c r="O106" s="23"/>
      <c r="P106" s="24">
        <f t="shared" ref="P106:P111" si="50">H106*25-Q106</f>
        <v>10</v>
      </c>
      <c r="Q106" s="142">
        <f t="shared" ref="Q106:Q111" si="51">SUM(I106:O106)</f>
        <v>15</v>
      </c>
      <c r="R106" s="45">
        <f t="shared" ref="R106:R111" si="52">SUM(I106:P106)</f>
        <v>25</v>
      </c>
      <c r="S106" s="135">
        <v>1</v>
      </c>
      <c r="T106" s="22"/>
      <c r="U106" s="23"/>
      <c r="V106" s="23"/>
      <c r="W106" s="23">
        <v>10</v>
      </c>
      <c r="X106" s="23"/>
      <c r="Y106" s="23"/>
      <c r="Z106" s="23"/>
      <c r="AA106" s="24">
        <f t="shared" ref="AA106:AA111" si="53">S106*25-AB106</f>
        <v>15</v>
      </c>
      <c r="AB106" s="45">
        <f t="shared" ref="AB106:AB111" si="54">SUM(T106:Z106)</f>
        <v>10</v>
      </c>
      <c r="AC106" s="45">
        <f t="shared" ref="AC106:AC111" si="55">SUM(T106:AA106)</f>
        <v>25</v>
      </c>
    </row>
    <row r="107" spans="1:33" s="141" customFormat="1" ht="33" customHeight="1" thickBot="1" x14ac:dyDescent="0.3">
      <c r="A107" s="295"/>
      <c r="B107" s="296"/>
      <c r="C107" s="27" t="s">
        <v>93</v>
      </c>
      <c r="D107" s="27" t="s">
        <v>21</v>
      </c>
      <c r="E107" s="28" t="s">
        <v>24</v>
      </c>
      <c r="F107" s="29" t="s">
        <v>32</v>
      </c>
      <c r="G107" s="289"/>
      <c r="H107" s="34">
        <v>6</v>
      </c>
      <c r="I107" s="46"/>
      <c r="J107" s="33"/>
      <c r="K107" s="33"/>
      <c r="L107" s="33"/>
      <c r="M107" s="33"/>
      <c r="N107" s="33">
        <v>15</v>
      </c>
      <c r="O107" s="33"/>
      <c r="P107" s="24">
        <f t="shared" si="50"/>
        <v>135</v>
      </c>
      <c r="Q107" s="143">
        <f t="shared" si="51"/>
        <v>15</v>
      </c>
      <c r="R107" s="34">
        <f t="shared" si="52"/>
        <v>150</v>
      </c>
      <c r="S107" s="34">
        <v>6</v>
      </c>
      <c r="T107" s="46"/>
      <c r="U107" s="33"/>
      <c r="V107" s="33"/>
      <c r="W107" s="33"/>
      <c r="X107" s="33"/>
      <c r="Y107" s="33">
        <v>15</v>
      </c>
      <c r="Z107" s="33"/>
      <c r="AA107" s="24">
        <f t="shared" si="53"/>
        <v>135</v>
      </c>
      <c r="AB107" s="34">
        <f t="shared" si="54"/>
        <v>15</v>
      </c>
      <c r="AC107" s="34">
        <f t="shared" si="55"/>
        <v>150</v>
      </c>
    </row>
    <row r="108" spans="1:33" s="141" customFormat="1" ht="30" customHeight="1" thickBot="1" x14ac:dyDescent="0.3">
      <c r="A108" s="295"/>
      <c r="B108" s="296"/>
      <c r="C108" s="51" t="s">
        <v>94</v>
      </c>
      <c r="D108" s="51" t="s">
        <v>23</v>
      </c>
      <c r="E108" s="52" t="s">
        <v>24</v>
      </c>
      <c r="F108" s="37" t="s">
        <v>88</v>
      </c>
      <c r="G108" s="289"/>
      <c r="H108" s="38">
        <v>20</v>
      </c>
      <c r="I108" s="75"/>
      <c r="J108" s="40"/>
      <c r="K108" s="40"/>
      <c r="L108" s="40"/>
      <c r="M108" s="40"/>
      <c r="N108" s="40"/>
      <c r="O108" s="51">
        <v>470</v>
      </c>
      <c r="P108" s="37">
        <f t="shared" si="50"/>
        <v>30</v>
      </c>
      <c r="Q108" s="144">
        <f t="shared" si="51"/>
        <v>470</v>
      </c>
      <c r="R108" s="38">
        <f t="shared" si="52"/>
        <v>500</v>
      </c>
      <c r="S108" s="38">
        <v>20</v>
      </c>
      <c r="T108" s="39"/>
      <c r="U108" s="40"/>
      <c r="V108" s="40"/>
      <c r="W108" s="40"/>
      <c r="X108" s="40"/>
      <c r="Y108" s="40"/>
      <c r="Z108" s="40">
        <v>470</v>
      </c>
      <c r="AA108" s="32">
        <f t="shared" si="53"/>
        <v>30</v>
      </c>
      <c r="AB108" s="38">
        <f t="shared" si="54"/>
        <v>470</v>
      </c>
      <c r="AC108" s="38">
        <f t="shared" si="55"/>
        <v>500</v>
      </c>
      <c r="AD108" s="2"/>
      <c r="AE108" s="2"/>
      <c r="AF108" s="2"/>
      <c r="AG108" s="2"/>
    </row>
    <row r="109" spans="1:33" ht="35.25" customHeight="1" thickBot="1" x14ac:dyDescent="0.35">
      <c r="A109" s="285" t="s">
        <v>152</v>
      </c>
      <c r="B109" s="286" t="s">
        <v>111</v>
      </c>
      <c r="C109" s="79" t="s">
        <v>181</v>
      </c>
      <c r="D109" s="82" t="s">
        <v>21</v>
      </c>
      <c r="E109" s="83" t="s">
        <v>24</v>
      </c>
      <c r="F109" s="20" t="s">
        <v>34</v>
      </c>
      <c r="G109" s="289"/>
      <c r="H109" s="45">
        <v>1</v>
      </c>
      <c r="I109" s="145"/>
      <c r="J109" s="146"/>
      <c r="K109" s="146"/>
      <c r="L109" s="146"/>
      <c r="M109" s="140">
        <v>15</v>
      </c>
      <c r="N109" s="146"/>
      <c r="O109" s="146"/>
      <c r="P109" s="24">
        <f t="shared" si="50"/>
        <v>10</v>
      </c>
      <c r="Q109" s="147">
        <f t="shared" si="51"/>
        <v>15</v>
      </c>
      <c r="R109" s="21">
        <f t="shared" si="52"/>
        <v>25</v>
      </c>
      <c r="S109" s="21">
        <v>1</v>
      </c>
      <c r="T109" s="148"/>
      <c r="U109" s="140"/>
      <c r="V109" s="140"/>
      <c r="W109" s="140"/>
      <c r="X109" s="140">
        <v>5</v>
      </c>
      <c r="Y109" s="140"/>
      <c r="Z109" s="140"/>
      <c r="AA109" s="20">
        <f t="shared" si="53"/>
        <v>20</v>
      </c>
      <c r="AB109" s="21">
        <f t="shared" si="54"/>
        <v>5</v>
      </c>
      <c r="AC109" s="21">
        <f t="shared" si="55"/>
        <v>25</v>
      </c>
      <c r="AD109" s="141"/>
      <c r="AE109" s="141"/>
    </row>
    <row r="110" spans="1:33" ht="35.25" customHeight="1" thickBot="1" x14ac:dyDescent="0.35">
      <c r="A110" s="285"/>
      <c r="B110" s="286"/>
      <c r="C110" s="94" t="s">
        <v>182</v>
      </c>
      <c r="D110" s="90" t="s">
        <v>21</v>
      </c>
      <c r="E110" s="97" t="s">
        <v>24</v>
      </c>
      <c r="F110" s="29" t="s">
        <v>34</v>
      </c>
      <c r="G110" s="289"/>
      <c r="H110" s="34">
        <v>1</v>
      </c>
      <c r="I110" s="149"/>
      <c r="J110" s="150"/>
      <c r="K110" s="150"/>
      <c r="L110" s="150"/>
      <c r="M110" s="57">
        <v>15</v>
      </c>
      <c r="N110" s="150"/>
      <c r="O110" s="150"/>
      <c r="P110" s="24">
        <f t="shared" si="50"/>
        <v>10</v>
      </c>
      <c r="Q110" s="143">
        <f t="shared" si="51"/>
        <v>15</v>
      </c>
      <c r="R110" s="34">
        <f t="shared" si="52"/>
        <v>25</v>
      </c>
      <c r="S110" s="34">
        <v>1</v>
      </c>
      <c r="T110" s="151"/>
      <c r="U110" s="57"/>
      <c r="V110" s="57"/>
      <c r="W110" s="57"/>
      <c r="X110" s="57">
        <v>5</v>
      </c>
      <c r="Y110" s="57"/>
      <c r="Z110" s="57"/>
      <c r="AA110" s="24">
        <f t="shared" si="53"/>
        <v>20</v>
      </c>
      <c r="AB110" s="34">
        <f t="shared" si="54"/>
        <v>5</v>
      </c>
      <c r="AC110" s="34">
        <f t="shared" si="55"/>
        <v>25</v>
      </c>
      <c r="AD110" s="141"/>
      <c r="AE110" s="141"/>
    </row>
    <row r="111" spans="1:33" ht="38.4" customHeight="1" thickBot="1" x14ac:dyDescent="0.35">
      <c r="A111" s="285"/>
      <c r="B111" s="286"/>
      <c r="C111" s="176" t="s">
        <v>183</v>
      </c>
      <c r="D111" s="111" t="s">
        <v>21</v>
      </c>
      <c r="E111" s="177" t="s">
        <v>24</v>
      </c>
      <c r="F111" s="37" t="s">
        <v>34</v>
      </c>
      <c r="G111" s="291"/>
      <c r="H111" s="38">
        <v>1</v>
      </c>
      <c r="I111" s="152"/>
      <c r="J111" s="153"/>
      <c r="K111" s="153"/>
      <c r="L111" s="153"/>
      <c r="M111" s="36">
        <v>15</v>
      </c>
      <c r="N111" s="153"/>
      <c r="O111" s="153"/>
      <c r="P111" s="24">
        <f t="shared" si="50"/>
        <v>10</v>
      </c>
      <c r="Q111" s="144">
        <f t="shared" si="51"/>
        <v>15</v>
      </c>
      <c r="R111" s="38">
        <f t="shared" si="52"/>
        <v>25</v>
      </c>
      <c r="S111" s="38">
        <v>1</v>
      </c>
      <c r="T111" s="154"/>
      <c r="U111" s="36"/>
      <c r="V111" s="36"/>
      <c r="W111" s="36"/>
      <c r="X111" s="36">
        <v>5</v>
      </c>
      <c r="Y111" s="36"/>
      <c r="Z111" s="36"/>
      <c r="AA111" s="32">
        <f t="shared" si="53"/>
        <v>20</v>
      </c>
      <c r="AB111" s="38">
        <f t="shared" si="54"/>
        <v>5</v>
      </c>
      <c r="AC111" s="38">
        <f t="shared" si="55"/>
        <v>25</v>
      </c>
      <c r="AD111" s="141"/>
      <c r="AE111" s="141"/>
      <c r="AF111" s="141"/>
      <c r="AG111" s="141"/>
    </row>
    <row r="112" spans="1:33" ht="68.25" customHeight="1" thickBot="1" x14ac:dyDescent="0.35">
      <c r="A112" s="155"/>
      <c r="B112" s="155"/>
      <c r="C112" s="156"/>
      <c r="G112" s="262"/>
      <c r="H112" s="287">
        <f t="shared" ref="H112:P112" si="56">H6+H25+H44+H67+H92+H105</f>
        <v>180</v>
      </c>
      <c r="I112" s="7">
        <f t="shared" si="56"/>
        <v>542</v>
      </c>
      <c r="J112" s="7">
        <f t="shared" si="56"/>
        <v>645</v>
      </c>
      <c r="K112" s="7">
        <f t="shared" si="56"/>
        <v>175</v>
      </c>
      <c r="L112" s="7">
        <f t="shared" si="56"/>
        <v>30</v>
      </c>
      <c r="M112" s="7">
        <f t="shared" si="56"/>
        <v>190</v>
      </c>
      <c r="N112" s="7">
        <f t="shared" si="56"/>
        <v>30</v>
      </c>
      <c r="O112" s="7">
        <f t="shared" si="56"/>
        <v>720</v>
      </c>
      <c r="P112" s="7">
        <f t="shared" si="56"/>
        <v>2223</v>
      </c>
      <c r="Q112" s="65">
        <f>Q105+Q92+Q67+Q44+Q25+Q6</f>
        <v>2332</v>
      </c>
      <c r="R112" s="157">
        <f>R6+R25+R44+R67+R92+R105</f>
        <v>4555</v>
      </c>
      <c r="S112" s="293">
        <f>S6+S25+S44+S67+S92+S105</f>
        <v>180</v>
      </c>
      <c r="T112" s="157">
        <f>T105+T92+T67+T44+T25+T6</f>
        <v>292</v>
      </c>
      <c r="U112" s="157">
        <f>U105+U92+U67+U44+U25+U6</f>
        <v>315</v>
      </c>
      <c r="V112" s="157">
        <f>V105+V92+V67+V44+V25+V6</f>
        <v>170</v>
      </c>
      <c r="W112" s="157">
        <f>W105+W92+W67+W44+W25+W6</f>
        <v>20</v>
      </c>
      <c r="X112" s="157">
        <f>X105+X92+X67+X44+X25+X6</f>
        <v>113</v>
      </c>
      <c r="Y112" s="157">
        <f>Y6+Y25+Y44+Y67+Y92+Y105</f>
        <v>30</v>
      </c>
      <c r="Z112" s="157">
        <f>Z105+Z92+Z67+Z44+Z25+Z6</f>
        <v>720</v>
      </c>
      <c r="AA112" s="7">
        <f>AA105+AA92+AA67+AA44+AA25+AA6</f>
        <v>2830</v>
      </c>
      <c r="AB112" s="136">
        <f>AB6+AB25+AB44+AB67+AB92+AB105</f>
        <v>1660</v>
      </c>
      <c r="AC112" s="65">
        <f>AC6+AC25+AC44+AC67+AC92+AC105</f>
        <v>4490</v>
      </c>
      <c r="AD112" s="141"/>
      <c r="AE112" s="141"/>
      <c r="AF112" s="141"/>
      <c r="AG112" s="141"/>
    </row>
    <row r="113" spans="1:33" s="141" customFormat="1" ht="23.1" customHeight="1" thickBot="1" x14ac:dyDescent="0.3">
      <c r="A113" s="1"/>
      <c r="B113" s="2"/>
      <c r="C113" s="2"/>
      <c r="D113" s="2"/>
      <c r="E113" s="2"/>
      <c r="F113" s="2"/>
      <c r="G113" s="262"/>
      <c r="H113" s="287"/>
      <c r="I113" s="158">
        <f>I112/Q112</f>
        <v>0.23241852487135506</v>
      </c>
      <c r="J113" s="159">
        <f>J112/Q112</f>
        <v>0.27658662092624359</v>
      </c>
      <c r="K113" s="159">
        <f>K112/Q112</f>
        <v>7.5042881646655235E-2</v>
      </c>
      <c r="L113" s="159">
        <f>L112/Q112</f>
        <v>1.2864493996569469E-2</v>
      </c>
      <c r="M113" s="159">
        <f>M112/Q112</f>
        <v>8.147512864493997E-2</v>
      </c>
      <c r="N113" s="159">
        <f>N112/Q112</f>
        <v>1.2864493996569469E-2</v>
      </c>
      <c r="O113" s="160">
        <f>O112/Q112</f>
        <v>0.30874785591766724</v>
      </c>
      <c r="P113" s="160"/>
      <c r="Q113" s="7">
        <f>SUM(I113:O113)</f>
        <v>1</v>
      </c>
      <c r="R113" s="157"/>
      <c r="S113" s="293"/>
      <c r="T113" s="158">
        <f>T112/$AB$112</f>
        <v>0.17590361445783131</v>
      </c>
      <c r="U113" s="158">
        <f t="shared" ref="U113:Z113" si="57">U112/$AB$112</f>
        <v>0.18975903614457831</v>
      </c>
      <c r="V113" s="158">
        <f t="shared" si="57"/>
        <v>0.10240963855421686</v>
      </c>
      <c r="W113" s="158">
        <f t="shared" si="57"/>
        <v>1.2048192771084338E-2</v>
      </c>
      <c r="X113" s="158">
        <f t="shared" si="57"/>
        <v>6.8072289156626511E-2</v>
      </c>
      <c r="Y113" s="158">
        <f t="shared" si="57"/>
        <v>1.8072289156626505E-2</v>
      </c>
      <c r="Z113" s="158">
        <f t="shared" si="57"/>
        <v>0.43373493975903615</v>
      </c>
      <c r="AA113" s="160"/>
      <c r="AB113" s="7">
        <f>SUM(T113:AA113)</f>
        <v>1</v>
      </c>
      <c r="AC113" s="65"/>
    </row>
    <row r="114" spans="1:33" s="141" customFormat="1" ht="23.1" customHeight="1" x14ac:dyDescent="0.25">
      <c r="A114" s="1"/>
      <c r="B114" s="2"/>
      <c r="C114" s="2"/>
      <c r="D114" s="2"/>
      <c r="E114" s="2"/>
      <c r="F114" s="2"/>
      <c r="G114" s="262"/>
      <c r="H114" s="16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>
        <f>AB6+AB25+AB44+AB67+AB92+AB105</f>
        <v>1660</v>
      </c>
      <c r="AC114" s="2"/>
    </row>
    <row r="115" spans="1:33" s="141" customFormat="1" ht="23.1" customHeight="1" x14ac:dyDescent="0.25">
      <c r="A115" s="294" t="s">
        <v>95</v>
      </c>
      <c r="B115" s="294"/>
      <c r="C115" s="2"/>
      <c r="D115" s="2"/>
      <c r="E115" s="2"/>
      <c r="F115" s="2"/>
      <c r="G115" s="262"/>
      <c r="H115" s="16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3" s="141" customFormat="1" ht="23.1" customHeight="1" x14ac:dyDescent="0.25">
      <c r="A116" s="252"/>
      <c r="B116" s="163" t="s">
        <v>96</v>
      </c>
      <c r="C116" s="2"/>
      <c r="D116" s="2"/>
      <c r="E116" s="2"/>
      <c r="F116" s="164"/>
      <c r="G116" s="262"/>
      <c r="H116" s="16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3" s="141" customFormat="1" ht="23.1" customHeight="1" x14ac:dyDescent="0.25">
      <c r="A117" s="166" t="s">
        <v>24</v>
      </c>
      <c r="B117" s="163" t="s">
        <v>97</v>
      </c>
      <c r="C117" s="2"/>
      <c r="D117" s="2"/>
      <c r="E117" s="2"/>
      <c r="F117" s="2"/>
      <c r="G117" s="262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s="141" customFormat="1" ht="23.1" customHeight="1" x14ac:dyDescent="0.25">
      <c r="A118" s="167" t="s">
        <v>21</v>
      </c>
      <c r="B118" s="163" t="s">
        <v>98</v>
      </c>
      <c r="C118" s="2"/>
      <c r="D118" s="2"/>
      <c r="E118" s="2"/>
      <c r="F118" s="2"/>
      <c r="G118" s="262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s="141" customFormat="1" ht="23.1" customHeight="1" x14ac:dyDescent="0.25">
      <c r="A119" s="167" t="s">
        <v>23</v>
      </c>
      <c r="B119" s="163" t="s">
        <v>99</v>
      </c>
      <c r="C119" s="2"/>
      <c r="D119" s="2"/>
      <c r="E119" s="2"/>
      <c r="F119" s="2"/>
      <c r="G119" s="262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s="141" customFormat="1" ht="23.1" customHeight="1" x14ac:dyDescent="0.25">
      <c r="A120" s="163" t="s">
        <v>24</v>
      </c>
      <c r="B120" s="163" t="s">
        <v>100</v>
      </c>
      <c r="C120" s="2"/>
      <c r="D120" s="2"/>
      <c r="E120" s="2"/>
      <c r="F120" s="2"/>
      <c r="G120" s="262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s="141" customFormat="1" ht="23.1" customHeight="1" x14ac:dyDescent="0.25">
      <c r="A121" s="163" t="s">
        <v>23</v>
      </c>
      <c r="B121" s="163" t="s">
        <v>101</v>
      </c>
      <c r="C121" s="2"/>
      <c r="D121" s="2"/>
      <c r="E121" s="2"/>
      <c r="F121" s="2"/>
      <c r="G121" s="262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ht="27" customHeight="1" x14ac:dyDescent="0.3">
      <c r="G122" s="284"/>
    </row>
    <row r="123" spans="1:33" ht="24.75" customHeight="1" x14ac:dyDescent="0.3">
      <c r="G123" s="284"/>
    </row>
    <row r="124" spans="1:33" ht="15" customHeight="1" x14ac:dyDescent="0.3"/>
    <row r="125" spans="1:33" ht="24" customHeight="1" x14ac:dyDescent="0.3"/>
    <row r="126" spans="1:33" ht="27.75" customHeight="1" x14ac:dyDescent="0.3">
      <c r="G126" s="168"/>
    </row>
    <row r="127" spans="1:33" ht="42" customHeight="1" x14ac:dyDescent="0.3">
      <c r="G127" s="168"/>
    </row>
    <row r="128" spans="1:33" ht="18.75" customHeight="1" x14ac:dyDescent="0.3"/>
    <row r="129" ht="18.75" customHeight="1" x14ac:dyDescent="0.3"/>
    <row r="130" ht="18.75" customHeight="1" x14ac:dyDescent="0.3"/>
  </sheetData>
  <autoFilter ref="A5:AC130"/>
  <mergeCells count="62">
    <mergeCell ref="A1:F1"/>
    <mergeCell ref="A3:F3"/>
    <mergeCell ref="H4:R4"/>
    <mergeCell ref="S4:AC4"/>
    <mergeCell ref="A6:F6"/>
    <mergeCell ref="G6:G24"/>
    <mergeCell ref="A7:A9"/>
    <mergeCell ref="B7:B9"/>
    <mergeCell ref="A10:A12"/>
    <mergeCell ref="B10:B12"/>
    <mergeCell ref="A19:A24"/>
    <mergeCell ref="B19:B24"/>
    <mergeCell ref="A13:A18"/>
    <mergeCell ref="B13:B18"/>
    <mergeCell ref="G44:G66"/>
    <mergeCell ref="A25:F25"/>
    <mergeCell ref="G25:G43"/>
    <mergeCell ref="A26:A31"/>
    <mergeCell ref="B26:B31"/>
    <mergeCell ref="A38:A43"/>
    <mergeCell ref="B38:B43"/>
    <mergeCell ref="A32:A37"/>
    <mergeCell ref="B32:B37"/>
    <mergeCell ref="A44:F44"/>
    <mergeCell ref="A45:A47"/>
    <mergeCell ref="B45:B47"/>
    <mergeCell ref="A48:A53"/>
    <mergeCell ref="B48:B53"/>
    <mergeCell ref="A55:A60"/>
    <mergeCell ref="B55:B60"/>
    <mergeCell ref="A61:A66"/>
    <mergeCell ref="B61:B66"/>
    <mergeCell ref="A67:F67"/>
    <mergeCell ref="A68:A71"/>
    <mergeCell ref="B68:B71"/>
    <mergeCell ref="G67:G91"/>
    <mergeCell ref="A80:A85"/>
    <mergeCell ref="B80:B85"/>
    <mergeCell ref="A86:A91"/>
    <mergeCell ref="B86:B91"/>
    <mergeCell ref="A72:A78"/>
    <mergeCell ref="B72:B78"/>
    <mergeCell ref="S112:S113"/>
    <mergeCell ref="A115:B115"/>
    <mergeCell ref="A93:A94"/>
    <mergeCell ref="B93:B94"/>
    <mergeCell ref="A95:A96"/>
    <mergeCell ref="B95:B96"/>
    <mergeCell ref="A97:A100"/>
    <mergeCell ref="B97:B100"/>
    <mergeCell ref="A101:A104"/>
    <mergeCell ref="B101:B104"/>
    <mergeCell ref="A105:F105"/>
    <mergeCell ref="A106:A108"/>
    <mergeCell ref="B106:B108"/>
    <mergeCell ref="G122:G123"/>
    <mergeCell ref="A109:A111"/>
    <mergeCell ref="B109:B111"/>
    <mergeCell ref="H112:H113"/>
    <mergeCell ref="G92:G104"/>
    <mergeCell ref="G105:G111"/>
    <mergeCell ref="A92:F92"/>
  </mergeCells>
  <printOptions horizontalCentered="1"/>
  <pageMargins left="0.23611111111111099" right="0.23611111111111099" top="0.74791666666666701" bottom="0.74791666666666701" header="0.51180555555555496" footer="0.31527777777777799"/>
  <pageSetup paperSize="9" scale="18" firstPageNumber="0" orientation="portrait" horizontalDpi="300" verticalDpi="300" r:id="rId1"/>
  <rowBreaks count="4" manualBreakCount="4">
    <brk id="67" max="16383" man="1"/>
    <brk id="123" max="16383" man="1"/>
    <brk id="124" max="16383" man="1"/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Acer Customer</dc:creator>
  <dc:description/>
  <cp:lastModifiedBy>Apolonia Walczyna</cp:lastModifiedBy>
  <cp:revision>7</cp:revision>
  <cp:lastPrinted>2025-05-21T12:19:55Z</cp:lastPrinted>
  <dcterms:created xsi:type="dcterms:W3CDTF">2012-05-29T21:14:38Z</dcterms:created>
  <dcterms:modified xsi:type="dcterms:W3CDTF">2026-04-20T11:12:59Z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Acer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