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5-2026\Plany studiów\III rok - nabór 2023-2024\"/>
    </mc:Choice>
  </mc:AlternateContent>
  <bookViews>
    <workbookView xWindow="0" yWindow="0" windowWidth="23040" windowHeight="9192"/>
  </bookViews>
  <sheets>
    <sheet name="Plan studiów" sheetId="1" r:id="rId1"/>
    <sheet name="Zajęcia zdalne" sheetId="4" r:id="rId2"/>
  </sheets>
  <definedNames>
    <definedName name="_xlnm._FilterDatabase" localSheetId="0" hidden="1">'Plan studiów'!$B$4:$AE$173</definedName>
    <definedName name="_xlnm.Print_Area" localSheetId="0">'Plan studiów'!$B$1:$AF$166</definedName>
  </definedNames>
  <calcPr calcId="162913"/>
</workbook>
</file>

<file path=xl/calcChain.xml><?xml version="1.0" encoding="utf-8"?>
<calcChain xmlns="http://schemas.openxmlformats.org/spreadsheetml/2006/main">
  <c r="H157" i="1" l="1"/>
  <c r="K146" i="1" l="1"/>
  <c r="L146" i="1"/>
  <c r="M146" i="1"/>
  <c r="N146" i="1"/>
  <c r="O146" i="1"/>
  <c r="P146" i="1"/>
  <c r="Q146" i="1"/>
  <c r="V146" i="1"/>
  <c r="W146" i="1"/>
  <c r="X146" i="1"/>
  <c r="Y146" i="1"/>
  <c r="Z146" i="1"/>
  <c r="AA146" i="1"/>
  <c r="AB146" i="1"/>
  <c r="J146" i="1" l="1"/>
  <c r="J134" i="1" l="1"/>
  <c r="J116" i="1"/>
  <c r="J100" i="1"/>
  <c r="J86" i="1"/>
  <c r="J67" i="1"/>
  <c r="J29" i="1"/>
  <c r="J5" i="1"/>
  <c r="K100" i="1"/>
  <c r="L100" i="1"/>
  <c r="M100" i="1"/>
  <c r="N100" i="1"/>
  <c r="O100" i="1"/>
  <c r="P100" i="1"/>
  <c r="Q100" i="1"/>
  <c r="V100" i="1"/>
  <c r="W100" i="1"/>
  <c r="X100" i="1"/>
  <c r="Y100" i="1"/>
  <c r="Z100" i="1"/>
  <c r="AA100" i="1"/>
  <c r="AB100" i="1"/>
  <c r="K86" i="1"/>
  <c r="L86" i="1"/>
  <c r="M86" i="1"/>
  <c r="N86" i="1"/>
  <c r="O86" i="1"/>
  <c r="P86" i="1"/>
  <c r="Q86" i="1"/>
  <c r="V86" i="1"/>
  <c r="W86" i="1"/>
  <c r="X86" i="1"/>
  <c r="Y86" i="1"/>
  <c r="Z86" i="1"/>
  <c r="AA86" i="1"/>
  <c r="AB86" i="1"/>
  <c r="K67" i="1"/>
  <c r="L67" i="1"/>
  <c r="M67" i="1"/>
  <c r="N67" i="1"/>
  <c r="O67" i="1"/>
  <c r="P67" i="1"/>
  <c r="Q67" i="1"/>
  <c r="V67" i="1"/>
  <c r="W67" i="1"/>
  <c r="X67" i="1"/>
  <c r="Y67" i="1"/>
  <c r="Z67" i="1"/>
  <c r="AA67" i="1"/>
  <c r="AB67" i="1"/>
  <c r="K50" i="1"/>
  <c r="L50" i="1"/>
  <c r="M50" i="1"/>
  <c r="N50" i="1"/>
  <c r="O50" i="1"/>
  <c r="P50" i="1"/>
  <c r="Q50" i="1"/>
  <c r="V50" i="1"/>
  <c r="W50" i="1"/>
  <c r="X50" i="1"/>
  <c r="Y50" i="1"/>
  <c r="Z50" i="1"/>
  <c r="AA50" i="1"/>
  <c r="AB50" i="1"/>
  <c r="J50" i="1"/>
  <c r="K29" i="1"/>
  <c r="L29" i="1"/>
  <c r="M29" i="1"/>
  <c r="N29" i="1"/>
  <c r="O29" i="1"/>
  <c r="P29" i="1"/>
  <c r="Q29" i="1"/>
  <c r="V29" i="1"/>
  <c r="W29" i="1"/>
  <c r="X29" i="1"/>
  <c r="Y29" i="1"/>
  <c r="Z29" i="1"/>
  <c r="AA29" i="1"/>
  <c r="AB29" i="1"/>
  <c r="K5" i="1"/>
  <c r="L5" i="1"/>
  <c r="M5" i="1"/>
  <c r="N5" i="1"/>
  <c r="O5" i="1"/>
  <c r="P5" i="1"/>
  <c r="Q5" i="1"/>
  <c r="V5" i="1"/>
  <c r="W5" i="1"/>
  <c r="X5" i="1"/>
  <c r="Y5" i="1"/>
  <c r="Z5" i="1"/>
  <c r="AA5" i="1"/>
  <c r="AB5" i="1"/>
  <c r="AD101" i="1"/>
  <c r="U101" i="1"/>
  <c r="S101" i="1"/>
  <c r="R101" i="1" s="1"/>
  <c r="AD87" i="1"/>
  <c r="U87" i="1"/>
  <c r="S87" i="1"/>
  <c r="R87" i="1" s="1"/>
  <c r="T87" i="1" s="1"/>
  <c r="AD70" i="1"/>
  <c r="U70" i="1"/>
  <c r="S70" i="1"/>
  <c r="R70" i="1" s="1"/>
  <c r="T70" i="1" s="1"/>
  <c r="AD69" i="1"/>
  <c r="U69" i="1"/>
  <c r="S69" i="1"/>
  <c r="R69" i="1" s="1"/>
  <c r="T69" i="1" s="1"/>
  <c r="AD68" i="1"/>
  <c r="U68" i="1"/>
  <c r="S68" i="1"/>
  <c r="R68" i="1" s="1"/>
  <c r="T68" i="1" s="1"/>
  <c r="AD52" i="1"/>
  <c r="U52" i="1"/>
  <c r="S52" i="1"/>
  <c r="R52" i="1" s="1"/>
  <c r="T52" i="1" s="1"/>
  <c r="AD51" i="1"/>
  <c r="U51" i="1"/>
  <c r="S51" i="1"/>
  <c r="R51" i="1" s="1"/>
  <c r="T51" i="1" s="1"/>
  <c r="AD34" i="1"/>
  <c r="U34" i="1"/>
  <c r="S34" i="1"/>
  <c r="R34" i="1" s="1"/>
  <c r="T34" i="1" s="1"/>
  <c r="AD33" i="1"/>
  <c r="U33" i="1"/>
  <c r="S33" i="1"/>
  <c r="R33" i="1" s="1"/>
  <c r="T33" i="1" s="1"/>
  <c r="AD32" i="1"/>
  <c r="U32" i="1"/>
  <c r="S32" i="1"/>
  <c r="R32" i="1" s="1"/>
  <c r="T32" i="1" s="1"/>
  <c r="AD31" i="1"/>
  <c r="U31" i="1"/>
  <c r="S31" i="1"/>
  <c r="R31" i="1" s="1"/>
  <c r="T31" i="1" s="1"/>
  <c r="AD30" i="1"/>
  <c r="U30" i="1"/>
  <c r="S30" i="1"/>
  <c r="R30" i="1" s="1"/>
  <c r="T30" i="1" s="1"/>
  <c r="AD13" i="1"/>
  <c r="U13" i="1"/>
  <c r="S13" i="1"/>
  <c r="R13" i="1" s="1"/>
  <c r="T13" i="1" s="1"/>
  <c r="AD12" i="1"/>
  <c r="U12" i="1"/>
  <c r="S12" i="1"/>
  <c r="R12" i="1" s="1"/>
  <c r="T12" i="1" s="1"/>
  <c r="AD11" i="1"/>
  <c r="U11" i="1"/>
  <c r="S11" i="1"/>
  <c r="R11" i="1" s="1"/>
  <c r="T11" i="1" s="1"/>
  <c r="AD10" i="1"/>
  <c r="U10" i="1"/>
  <c r="S10" i="1"/>
  <c r="R10" i="1" s="1"/>
  <c r="T10" i="1" s="1"/>
  <c r="AD9" i="1"/>
  <c r="U9" i="1"/>
  <c r="S9" i="1"/>
  <c r="R9" i="1" s="1"/>
  <c r="T9" i="1" s="1"/>
  <c r="AD8" i="1"/>
  <c r="U8" i="1"/>
  <c r="S8" i="1"/>
  <c r="R8" i="1" s="1"/>
  <c r="T8" i="1" s="1"/>
  <c r="AD7" i="1"/>
  <c r="U7" i="1"/>
  <c r="S7" i="1"/>
  <c r="R7" i="1" s="1"/>
  <c r="T7" i="1" s="1"/>
  <c r="AD6" i="1"/>
  <c r="U6" i="1"/>
  <c r="S6" i="1"/>
  <c r="R6" i="1" s="1"/>
  <c r="AC13" i="1" l="1"/>
  <c r="AE13" i="1" s="1"/>
  <c r="AC34" i="1"/>
  <c r="AE34" i="1" s="1"/>
  <c r="AC8" i="1"/>
  <c r="AE8" i="1" s="1"/>
  <c r="AC31" i="1"/>
  <c r="AE31" i="1" s="1"/>
  <c r="AC6" i="1"/>
  <c r="AE6" i="1" s="1"/>
  <c r="AC11" i="1"/>
  <c r="AE11" i="1" s="1"/>
  <c r="AC87" i="1"/>
  <c r="AE87" i="1" s="1"/>
  <c r="AC51" i="1"/>
  <c r="AE51" i="1" s="1"/>
  <c r="AC7" i="1"/>
  <c r="AE7" i="1" s="1"/>
  <c r="AC9" i="1"/>
  <c r="AE9" i="1" s="1"/>
  <c r="AC10" i="1"/>
  <c r="AE10" i="1" s="1"/>
  <c r="AC52" i="1"/>
  <c r="AE52" i="1" s="1"/>
  <c r="AC101" i="1"/>
  <c r="AE101" i="1" s="1"/>
  <c r="T6" i="1"/>
  <c r="T101" i="1"/>
  <c r="AC33" i="1"/>
  <c r="AE33" i="1" s="1"/>
  <c r="AC69" i="1"/>
  <c r="AE69" i="1" s="1"/>
  <c r="AC70" i="1"/>
  <c r="AE70" i="1" s="1"/>
  <c r="AC30" i="1"/>
  <c r="AC32" i="1"/>
  <c r="AE32" i="1" s="1"/>
  <c r="AC68" i="1"/>
  <c r="AC12" i="1"/>
  <c r="AE12" i="1" s="1"/>
  <c r="AE30" i="1" l="1"/>
  <c r="AE68" i="1"/>
  <c r="AD71" i="1"/>
  <c r="S71" i="1"/>
  <c r="T71" i="1"/>
  <c r="U71" i="1"/>
  <c r="AD103" i="1"/>
  <c r="AE103" i="1"/>
  <c r="S103" i="1"/>
  <c r="T103" i="1"/>
  <c r="U103" i="1"/>
  <c r="AC71" i="1" l="1"/>
  <c r="AD83" i="1"/>
  <c r="AE71" i="1" l="1"/>
  <c r="K116" i="1"/>
  <c r="L116" i="1"/>
  <c r="M116" i="1"/>
  <c r="N116" i="1"/>
  <c r="O116" i="1"/>
  <c r="P116" i="1"/>
  <c r="Q116" i="1"/>
  <c r="V116" i="1"/>
  <c r="W116" i="1"/>
  <c r="X116" i="1"/>
  <c r="Y116" i="1"/>
  <c r="Z116" i="1"/>
  <c r="AA116" i="1"/>
  <c r="AB116" i="1"/>
  <c r="K134" i="1"/>
  <c r="L134" i="1"/>
  <c r="M134" i="1"/>
  <c r="N134" i="1"/>
  <c r="O134" i="1"/>
  <c r="P134" i="1"/>
  <c r="Q134" i="1"/>
  <c r="V134" i="1"/>
  <c r="W134" i="1"/>
  <c r="X134" i="1"/>
  <c r="Y134" i="1"/>
  <c r="Z134" i="1"/>
  <c r="AA134" i="1"/>
  <c r="AB134" i="1"/>
  <c r="AD104" i="1" l="1"/>
  <c r="AD126" i="1"/>
  <c r="S126" i="1"/>
  <c r="R126" i="1" s="1"/>
  <c r="T126" i="1" s="1"/>
  <c r="U126" i="1"/>
  <c r="AD46" i="1"/>
  <c r="S46" i="1"/>
  <c r="R46" i="1" s="1"/>
  <c r="T46" i="1" s="1"/>
  <c r="U46" i="1"/>
  <c r="AC126" i="1" l="1"/>
  <c r="AE126" i="1" s="1"/>
  <c r="AC46" i="1"/>
  <c r="AE46" i="1" s="1"/>
  <c r="S97" i="1" l="1"/>
  <c r="S104" i="1"/>
  <c r="R104" i="1" s="1"/>
  <c r="U104" i="1"/>
  <c r="AC104" i="1" s="1"/>
  <c r="AD127" i="1"/>
  <c r="S127" i="1"/>
  <c r="R127" i="1" s="1"/>
  <c r="T127" i="1" s="1"/>
  <c r="S83" i="1"/>
  <c r="R83" i="1" s="1"/>
  <c r="T83" i="1" s="1"/>
  <c r="U83" i="1"/>
  <c r="AC83" i="1" s="1"/>
  <c r="AE83" i="1" s="1"/>
  <c r="T104" i="1" l="1"/>
  <c r="AE104" i="1"/>
  <c r="AC127" i="1"/>
  <c r="AE127" i="1" s="1"/>
  <c r="AD150" i="1" l="1"/>
  <c r="AD151" i="1"/>
  <c r="AD154" i="1"/>
  <c r="AD155" i="1"/>
  <c r="AD156" i="1"/>
  <c r="AD143" i="1"/>
  <c r="AD144" i="1"/>
  <c r="AD122" i="1"/>
  <c r="AD137" i="1"/>
  <c r="AD138" i="1"/>
  <c r="AD139" i="1"/>
  <c r="AD140" i="1"/>
  <c r="AD147" i="1"/>
  <c r="AD141" i="1"/>
  <c r="AD142" i="1"/>
  <c r="AD152" i="1"/>
  <c r="AD153" i="1"/>
  <c r="AD145" i="1"/>
  <c r="AD131" i="1"/>
  <c r="AD132" i="1"/>
  <c r="AD118" i="1"/>
  <c r="AD119" i="1"/>
  <c r="AD120" i="1"/>
  <c r="AD135" i="1"/>
  <c r="AD136" i="1"/>
  <c r="AD123" i="1"/>
  <c r="AD124" i="1"/>
  <c r="AD128" i="1"/>
  <c r="AD129" i="1"/>
  <c r="AD130" i="1"/>
  <c r="AD149" i="1"/>
  <c r="AD133" i="1"/>
  <c r="AD105" i="1"/>
  <c r="AD106" i="1"/>
  <c r="AD107" i="1"/>
  <c r="AD108" i="1"/>
  <c r="AD109" i="1"/>
  <c r="AD110" i="1"/>
  <c r="AD111" i="1"/>
  <c r="AD125" i="1"/>
  <c r="AD94" i="1"/>
  <c r="AD95" i="1"/>
  <c r="AD112" i="1"/>
  <c r="AD113" i="1"/>
  <c r="AD114" i="1"/>
  <c r="AD115" i="1"/>
  <c r="AD88" i="1"/>
  <c r="AD89" i="1"/>
  <c r="AD90" i="1"/>
  <c r="AD91" i="1"/>
  <c r="AD92" i="1"/>
  <c r="AD93" i="1"/>
  <c r="AD96" i="1"/>
  <c r="AD97" i="1"/>
  <c r="AD98" i="1"/>
  <c r="AD99" i="1"/>
  <c r="AD72" i="1"/>
  <c r="AD75" i="1"/>
  <c r="AD76" i="1"/>
  <c r="AD77" i="1"/>
  <c r="AD78" i="1"/>
  <c r="AD79" i="1"/>
  <c r="AD80" i="1"/>
  <c r="AD81" i="1"/>
  <c r="AD82" i="1"/>
  <c r="AD84" i="1"/>
  <c r="AD85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73" i="1"/>
  <c r="AD74" i="1"/>
  <c r="AD65" i="1"/>
  <c r="AD66" i="1"/>
  <c r="AD35" i="1"/>
  <c r="AD36" i="1"/>
  <c r="AD37" i="1"/>
  <c r="AD38" i="1"/>
  <c r="AD41" i="1"/>
  <c r="AD39" i="1"/>
  <c r="AD40" i="1"/>
  <c r="AD42" i="1"/>
  <c r="AD43" i="1"/>
  <c r="AD44" i="1"/>
  <c r="AD45" i="1"/>
  <c r="AD24" i="1"/>
  <c r="AD25" i="1"/>
  <c r="AD47" i="1"/>
  <c r="AD48" i="1"/>
  <c r="AD49" i="1"/>
  <c r="AD14" i="1"/>
  <c r="AD15" i="1"/>
  <c r="AD16" i="1"/>
  <c r="AD17" i="1"/>
  <c r="AD18" i="1"/>
  <c r="AD19" i="1"/>
  <c r="AD20" i="1"/>
  <c r="AD21" i="1"/>
  <c r="AD22" i="1"/>
  <c r="AD23" i="1"/>
  <c r="AD26" i="1"/>
  <c r="AD27" i="1"/>
  <c r="AD28" i="1"/>
  <c r="U150" i="1"/>
  <c r="U151" i="1"/>
  <c r="U154" i="1"/>
  <c r="U155" i="1"/>
  <c r="U156" i="1"/>
  <c r="U143" i="1"/>
  <c r="U144" i="1"/>
  <c r="U122" i="1"/>
  <c r="U137" i="1"/>
  <c r="U138" i="1"/>
  <c r="U139" i="1"/>
  <c r="U140" i="1"/>
  <c r="U147" i="1"/>
  <c r="U141" i="1"/>
  <c r="U142" i="1"/>
  <c r="U152" i="1"/>
  <c r="U153" i="1"/>
  <c r="U145" i="1"/>
  <c r="U131" i="1"/>
  <c r="U132" i="1"/>
  <c r="U118" i="1"/>
  <c r="U119" i="1"/>
  <c r="U120" i="1"/>
  <c r="U135" i="1"/>
  <c r="U136" i="1"/>
  <c r="U123" i="1"/>
  <c r="U124" i="1"/>
  <c r="U128" i="1"/>
  <c r="U129" i="1"/>
  <c r="U130" i="1"/>
  <c r="U149" i="1"/>
  <c r="U105" i="1"/>
  <c r="U106" i="1"/>
  <c r="U107" i="1"/>
  <c r="U108" i="1"/>
  <c r="U109" i="1"/>
  <c r="U110" i="1"/>
  <c r="U111" i="1"/>
  <c r="U125" i="1"/>
  <c r="U94" i="1"/>
  <c r="U95" i="1"/>
  <c r="U112" i="1"/>
  <c r="U113" i="1"/>
  <c r="U114" i="1"/>
  <c r="AC114" i="1" s="1"/>
  <c r="AE114" i="1" s="1"/>
  <c r="U115" i="1"/>
  <c r="U88" i="1"/>
  <c r="U89" i="1"/>
  <c r="U90" i="1"/>
  <c r="U91" i="1"/>
  <c r="U92" i="1"/>
  <c r="U93" i="1"/>
  <c r="U96" i="1"/>
  <c r="U97" i="1"/>
  <c r="U98" i="1"/>
  <c r="U99" i="1"/>
  <c r="U72" i="1"/>
  <c r="U75" i="1"/>
  <c r="U76" i="1"/>
  <c r="U77" i="1"/>
  <c r="U78" i="1"/>
  <c r="U79" i="1"/>
  <c r="U80" i="1"/>
  <c r="U81" i="1"/>
  <c r="U82" i="1"/>
  <c r="U84" i="1"/>
  <c r="U85" i="1"/>
  <c r="U53" i="1"/>
  <c r="U54" i="1"/>
  <c r="U55" i="1"/>
  <c r="U56" i="1"/>
  <c r="U57" i="1"/>
  <c r="U58" i="1"/>
  <c r="U59" i="1"/>
  <c r="U60" i="1"/>
  <c r="U61" i="1"/>
  <c r="U62" i="1"/>
  <c r="U63" i="1"/>
  <c r="U64" i="1"/>
  <c r="U73" i="1"/>
  <c r="U74" i="1"/>
  <c r="U65" i="1"/>
  <c r="U66" i="1"/>
  <c r="U35" i="1"/>
  <c r="U36" i="1"/>
  <c r="U37" i="1"/>
  <c r="U38" i="1"/>
  <c r="U41" i="1"/>
  <c r="U39" i="1"/>
  <c r="U40" i="1"/>
  <c r="U42" i="1"/>
  <c r="U43" i="1"/>
  <c r="U44" i="1"/>
  <c r="U45" i="1"/>
  <c r="U24" i="1"/>
  <c r="U25" i="1"/>
  <c r="U47" i="1"/>
  <c r="U48" i="1"/>
  <c r="U49" i="1"/>
  <c r="U14" i="1"/>
  <c r="U15" i="1"/>
  <c r="U16" i="1"/>
  <c r="U17" i="1"/>
  <c r="U18" i="1"/>
  <c r="U19" i="1"/>
  <c r="U20" i="1"/>
  <c r="U21" i="1"/>
  <c r="U22" i="1"/>
  <c r="U23" i="1"/>
  <c r="U26" i="1"/>
  <c r="U27" i="1"/>
  <c r="U28" i="1"/>
  <c r="AC147" i="1" l="1"/>
  <c r="AC150" i="1"/>
  <c r="AE150" i="1" s="1"/>
  <c r="AC153" i="1"/>
  <c r="AE153" i="1" s="1"/>
  <c r="U67" i="1"/>
  <c r="AD5" i="1"/>
  <c r="AD50" i="1"/>
  <c r="U50" i="1"/>
  <c r="U86" i="1"/>
  <c r="AD29" i="1"/>
  <c r="U5" i="1"/>
  <c r="U29" i="1"/>
  <c r="AD86" i="1"/>
  <c r="AD67" i="1"/>
  <c r="AC151" i="1"/>
  <c r="AE151" i="1" s="1"/>
  <c r="AC143" i="1"/>
  <c r="AE143" i="1" s="1"/>
  <c r="AC84" i="1"/>
  <c r="AE84" i="1" s="1"/>
  <c r="AC79" i="1"/>
  <c r="AE79" i="1" s="1"/>
  <c r="AC75" i="1"/>
  <c r="AE75" i="1" s="1"/>
  <c r="AC93" i="1"/>
  <c r="AE93" i="1" s="1"/>
  <c r="AC89" i="1"/>
  <c r="AE89" i="1" s="1"/>
  <c r="AC74" i="1"/>
  <c r="AE74" i="1" s="1"/>
  <c r="AC58" i="1"/>
  <c r="AE58" i="1" s="1"/>
  <c r="AC62" i="1"/>
  <c r="AE62" i="1" s="1"/>
  <c r="AC149" i="1"/>
  <c r="AE149" i="1" s="1"/>
  <c r="AC124" i="1"/>
  <c r="AC65" i="1"/>
  <c r="AE65" i="1" s="1"/>
  <c r="AC63" i="1"/>
  <c r="AE63" i="1" s="1"/>
  <c r="AC59" i="1"/>
  <c r="AE59" i="1" s="1"/>
  <c r="AC80" i="1"/>
  <c r="AE80" i="1" s="1"/>
  <c r="AC76" i="1"/>
  <c r="AE76" i="1" s="1"/>
  <c r="AC90" i="1"/>
  <c r="AE90" i="1" s="1"/>
  <c r="AC61" i="1"/>
  <c r="AE61" i="1" s="1"/>
  <c r="AC72" i="1"/>
  <c r="AC88" i="1"/>
  <c r="AC113" i="1"/>
  <c r="AE113" i="1" s="1"/>
  <c r="AC132" i="1"/>
  <c r="AE132" i="1" s="1"/>
  <c r="AC152" i="1"/>
  <c r="AE152" i="1" s="1"/>
  <c r="AC66" i="1"/>
  <c r="AE66" i="1" s="1"/>
  <c r="AC81" i="1"/>
  <c r="AE81" i="1" s="1"/>
  <c r="AC91" i="1"/>
  <c r="AE91" i="1" s="1"/>
  <c r="AC112" i="1"/>
  <c r="AE112" i="1" s="1"/>
  <c r="AC129" i="1"/>
  <c r="AE129" i="1" s="1"/>
  <c r="AC131" i="1"/>
  <c r="AE131" i="1" s="1"/>
  <c r="AC154" i="1"/>
  <c r="AE154" i="1" s="1"/>
  <c r="AC73" i="1"/>
  <c r="AE73" i="1" s="1"/>
  <c r="AC57" i="1"/>
  <c r="AE57" i="1" s="1"/>
  <c r="AC78" i="1"/>
  <c r="AE78" i="1" s="1"/>
  <c r="AC92" i="1"/>
  <c r="AE92" i="1" s="1"/>
  <c r="AC125" i="1"/>
  <c r="AE125" i="1" s="1"/>
  <c r="AC130" i="1"/>
  <c r="AE130" i="1" s="1"/>
  <c r="AC140" i="1"/>
  <c r="AE140" i="1" s="1"/>
  <c r="AC144" i="1"/>
  <c r="AE144" i="1" s="1"/>
  <c r="AC141" i="1"/>
  <c r="AE141" i="1" s="1"/>
  <c r="AC115" i="1"/>
  <c r="AE115" i="1" s="1"/>
  <c r="AC60" i="1"/>
  <c r="AE60" i="1" s="1"/>
  <c r="AC15" i="1"/>
  <c r="AE15" i="1" s="1"/>
  <c r="AC155" i="1"/>
  <c r="AE155" i="1" s="1"/>
  <c r="AC142" i="1"/>
  <c r="AE142" i="1" s="1"/>
  <c r="AC128" i="1"/>
  <c r="AE128" i="1" s="1"/>
  <c r="AC85" i="1"/>
  <c r="AE85" i="1" s="1"/>
  <c r="AC82" i="1"/>
  <c r="AE82" i="1" s="1"/>
  <c r="AC77" i="1"/>
  <c r="AE77" i="1" s="1"/>
  <c r="AC64" i="1"/>
  <c r="AE64" i="1" s="1"/>
  <c r="AC14" i="1"/>
  <c r="AE147" i="1" l="1"/>
  <c r="AC67" i="1"/>
  <c r="AE88" i="1"/>
  <c r="AE14" i="1"/>
  <c r="S154" i="1"/>
  <c r="S155" i="1"/>
  <c r="S152" i="1"/>
  <c r="S153" i="1"/>
  <c r="S114" i="1"/>
  <c r="S115" i="1"/>
  <c r="S130" i="1"/>
  <c r="S149" i="1"/>
  <c r="R130" i="1" l="1"/>
  <c r="T130" i="1" s="1"/>
  <c r="R149" i="1"/>
  <c r="T149" i="1" s="1"/>
  <c r="R153" i="1"/>
  <c r="T153" i="1" s="1"/>
  <c r="R152" i="1"/>
  <c r="T152" i="1" s="1"/>
  <c r="R114" i="1"/>
  <c r="T114" i="1" s="1"/>
  <c r="R115" i="1"/>
  <c r="T115" i="1" s="1"/>
  <c r="R155" i="1"/>
  <c r="T155" i="1" s="1"/>
  <c r="R154" i="1"/>
  <c r="T154" i="1" s="1"/>
  <c r="S84" i="1"/>
  <c r="S85" i="1"/>
  <c r="R85" i="1" l="1"/>
  <c r="T85" i="1" s="1"/>
  <c r="R84" i="1"/>
  <c r="T84" i="1" s="1"/>
  <c r="S65" i="1"/>
  <c r="R65" i="1" s="1"/>
  <c r="T65" i="1" s="1"/>
  <c r="S66" i="1"/>
  <c r="S59" i="1"/>
  <c r="R59" i="1" s="1"/>
  <c r="T59" i="1" s="1"/>
  <c r="S60" i="1"/>
  <c r="R60" i="1" s="1"/>
  <c r="T60" i="1" s="1"/>
  <c r="S61" i="1"/>
  <c r="R61" i="1" s="1"/>
  <c r="T61" i="1" s="1"/>
  <c r="S62" i="1"/>
  <c r="R62" i="1" s="1"/>
  <c r="T62" i="1" s="1"/>
  <c r="R66" i="1" l="1"/>
  <c r="T66" i="1" s="1"/>
  <c r="S147" i="1"/>
  <c r="R147" i="1" l="1"/>
  <c r="S144" i="1"/>
  <c r="S143" i="1"/>
  <c r="S113" i="1"/>
  <c r="S112" i="1"/>
  <c r="S151" i="1"/>
  <c r="S150" i="1"/>
  <c r="S131" i="1"/>
  <c r="R131" i="1" s="1"/>
  <c r="T131" i="1" s="1"/>
  <c r="S132" i="1"/>
  <c r="R132" i="1" s="1"/>
  <c r="T132" i="1" s="1"/>
  <c r="S140" i="1"/>
  <c r="AD121" i="1"/>
  <c r="AD134" i="1" s="1"/>
  <c r="U121" i="1"/>
  <c r="U134" i="1" s="1"/>
  <c r="S124" i="1"/>
  <c r="S121" i="1"/>
  <c r="S122" i="1"/>
  <c r="S137" i="1"/>
  <c r="S138" i="1"/>
  <c r="S139" i="1"/>
  <c r="S125" i="1"/>
  <c r="AD117" i="1"/>
  <c r="AC106" i="1"/>
  <c r="AE106" i="1" s="1"/>
  <c r="AC108" i="1"/>
  <c r="AE108" i="1" s="1"/>
  <c r="AC109" i="1"/>
  <c r="AE109" i="1" s="1"/>
  <c r="AC110" i="1"/>
  <c r="AE110" i="1" s="1"/>
  <c r="U117" i="1"/>
  <c r="AC118" i="1"/>
  <c r="AE118" i="1" s="1"/>
  <c r="S105" i="1"/>
  <c r="S106" i="1"/>
  <c r="R106" i="1" s="1"/>
  <c r="T106" i="1" s="1"/>
  <c r="S107" i="1"/>
  <c r="S108" i="1"/>
  <c r="S109" i="1"/>
  <c r="S110" i="1"/>
  <c r="S117" i="1"/>
  <c r="S118" i="1"/>
  <c r="AD102" i="1"/>
  <c r="AD100" i="1" s="1"/>
  <c r="U102" i="1"/>
  <c r="U100" i="1" s="1"/>
  <c r="S102" i="1"/>
  <c r="S99" i="1"/>
  <c r="S98" i="1"/>
  <c r="S141" i="1"/>
  <c r="S142" i="1"/>
  <c r="S88" i="1"/>
  <c r="S89" i="1"/>
  <c r="S90" i="1"/>
  <c r="S91" i="1"/>
  <c r="S92" i="1"/>
  <c r="S93" i="1"/>
  <c r="S128" i="1"/>
  <c r="S129" i="1"/>
  <c r="S75" i="1"/>
  <c r="S76" i="1"/>
  <c r="S63" i="1"/>
  <c r="S64" i="1"/>
  <c r="S73" i="1"/>
  <c r="S74" i="1"/>
  <c r="S77" i="1"/>
  <c r="S78" i="1"/>
  <c r="S79" i="1"/>
  <c r="S80" i="1"/>
  <c r="S81" i="1"/>
  <c r="S82" i="1"/>
  <c r="S14" i="1"/>
  <c r="S15" i="1"/>
  <c r="R15" i="1" s="1"/>
  <c r="T15" i="1" s="1"/>
  <c r="S57" i="1"/>
  <c r="S58" i="1"/>
  <c r="R14" i="1" l="1"/>
  <c r="U116" i="1"/>
  <c r="AD116" i="1"/>
  <c r="R105" i="1"/>
  <c r="R124" i="1"/>
  <c r="T124" i="1" s="1"/>
  <c r="R141" i="1"/>
  <c r="T141" i="1" s="1"/>
  <c r="R137" i="1"/>
  <c r="T137" i="1" s="1"/>
  <c r="R138" i="1"/>
  <c r="T138" i="1" s="1"/>
  <c r="R74" i="1"/>
  <c r="T74" i="1" s="1"/>
  <c r="R93" i="1"/>
  <c r="T93" i="1" s="1"/>
  <c r="R122" i="1"/>
  <c r="T122" i="1" s="1"/>
  <c r="R150" i="1"/>
  <c r="T150" i="1" s="1"/>
  <c r="R73" i="1"/>
  <c r="R118" i="1"/>
  <c r="T118" i="1" s="1"/>
  <c r="R139" i="1"/>
  <c r="T139" i="1" s="1"/>
  <c r="R151" i="1"/>
  <c r="T151" i="1" s="1"/>
  <c r="R79" i="1"/>
  <c r="T79" i="1" s="1"/>
  <c r="R92" i="1"/>
  <c r="T92" i="1" s="1"/>
  <c r="R88" i="1"/>
  <c r="R82" i="1"/>
  <c r="T82" i="1" s="1"/>
  <c r="R78" i="1"/>
  <c r="T78" i="1" s="1"/>
  <c r="R81" i="1"/>
  <c r="T81" i="1" s="1"/>
  <c r="R77" i="1"/>
  <c r="T77" i="1" s="1"/>
  <c r="R80" i="1"/>
  <c r="T80" i="1" s="1"/>
  <c r="R89" i="1"/>
  <c r="T89" i="1" s="1"/>
  <c r="R142" i="1"/>
  <c r="T142" i="1" s="1"/>
  <c r="R113" i="1"/>
  <c r="T113" i="1" s="1"/>
  <c r="R112" i="1"/>
  <c r="T112" i="1" s="1"/>
  <c r="R91" i="1"/>
  <c r="T91" i="1" s="1"/>
  <c r="R90" i="1"/>
  <c r="T90" i="1" s="1"/>
  <c r="R76" i="1"/>
  <c r="T76" i="1" s="1"/>
  <c r="R75" i="1"/>
  <c r="T75" i="1" s="1"/>
  <c r="R129" i="1"/>
  <c r="T129" i="1" s="1"/>
  <c r="R128" i="1"/>
  <c r="T128" i="1" s="1"/>
  <c r="R110" i="1"/>
  <c r="T110" i="1" s="1"/>
  <c r="R109" i="1"/>
  <c r="T109" i="1" s="1"/>
  <c r="R108" i="1"/>
  <c r="T108" i="1" s="1"/>
  <c r="R107" i="1"/>
  <c r="T107" i="1" s="1"/>
  <c r="R144" i="1"/>
  <c r="T144" i="1" s="1"/>
  <c r="R143" i="1"/>
  <c r="T143" i="1" s="1"/>
  <c r="R140" i="1"/>
  <c r="T140" i="1" s="1"/>
  <c r="R125" i="1"/>
  <c r="T125" i="1" s="1"/>
  <c r="R99" i="1"/>
  <c r="T99" i="1" s="1"/>
  <c r="R98" i="1"/>
  <c r="T98" i="1" s="1"/>
  <c r="R64" i="1"/>
  <c r="T64" i="1" s="1"/>
  <c r="R63" i="1"/>
  <c r="T63" i="1" s="1"/>
  <c r="R58" i="1"/>
  <c r="T58" i="1" s="1"/>
  <c r="R57" i="1"/>
  <c r="T57" i="1" s="1"/>
  <c r="R121" i="1"/>
  <c r="AC105" i="1"/>
  <c r="R117" i="1"/>
  <c r="T147" i="1"/>
  <c r="AC107" i="1"/>
  <c r="AE107" i="1" s="1"/>
  <c r="AC121" i="1"/>
  <c r="AC138" i="1"/>
  <c r="AE138" i="1" s="1"/>
  <c r="AE124" i="1"/>
  <c r="AC122" i="1"/>
  <c r="AE122" i="1" s="1"/>
  <c r="AC139" i="1"/>
  <c r="AE139" i="1" s="1"/>
  <c r="AC137" i="1"/>
  <c r="AE137" i="1" s="1"/>
  <c r="AC117" i="1"/>
  <c r="AC99" i="1"/>
  <c r="AE99" i="1" s="1"/>
  <c r="AC98" i="1"/>
  <c r="AE98" i="1" s="1"/>
  <c r="S38" i="1"/>
  <c r="S37" i="1"/>
  <c r="T88" i="1" l="1"/>
  <c r="T14" i="1"/>
  <c r="T73" i="1"/>
  <c r="R67" i="1"/>
  <c r="T105" i="1"/>
  <c r="AE105" i="1"/>
  <c r="R38" i="1"/>
  <c r="T38" i="1" s="1"/>
  <c r="R37" i="1"/>
  <c r="T37" i="1" s="1"/>
  <c r="AE121" i="1"/>
  <c r="T121" i="1"/>
  <c r="AE117" i="1"/>
  <c r="T117" i="1"/>
  <c r="AE102" i="1"/>
  <c r="T102" i="1"/>
  <c r="AC37" i="1"/>
  <c r="AE37" i="1" s="1"/>
  <c r="AC38" i="1"/>
  <c r="AE38" i="1" s="1"/>
  <c r="S24" i="1" l="1"/>
  <c r="S25" i="1"/>
  <c r="R25" i="1" l="1"/>
  <c r="T25" i="1" s="1"/>
  <c r="R24" i="1"/>
  <c r="T24" i="1" s="1"/>
  <c r="AC24" i="1"/>
  <c r="AE24" i="1" s="1"/>
  <c r="AC25" i="1"/>
  <c r="AE25" i="1" s="1"/>
  <c r="S72" i="1"/>
  <c r="S67" i="1" s="1"/>
  <c r="S123" i="1"/>
  <c r="R123" i="1" s="1"/>
  <c r="S148" i="1"/>
  <c r="R148" i="1" l="1"/>
  <c r="U148" i="1"/>
  <c r="U146" i="1" s="1"/>
  <c r="T72" i="1" l="1"/>
  <c r="T67" i="1" s="1"/>
  <c r="S135" i="1" l="1"/>
  <c r="R135" i="1" l="1"/>
  <c r="T135" i="1" s="1"/>
  <c r="I157" i="1"/>
  <c r="AC135" i="1" l="1"/>
  <c r="AE135" i="1" s="1"/>
  <c r="AC120" i="1" l="1"/>
  <c r="AE120" i="1" s="1"/>
  <c r="AC136" i="1"/>
  <c r="AE136" i="1" s="1"/>
  <c r="AC156" i="1"/>
  <c r="AE156" i="1" s="1"/>
  <c r="AC42" i="1"/>
  <c r="AE42" i="1" s="1"/>
  <c r="AE72" i="1"/>
  <c r="AE67" i="1" s="1"/>
  <c r="AC21" i="1"/>
  <c r="AE21" i="1" s="1"/>
  <c r="AC22" i="1"/>
  <c r="AE22" i="1" s="1"/>
  <c r="AC23" i="1"/>
  <c r="AE23" i="1" s="1"/>
  <c r="AC56" i="1"/>
  <c r="AC39" i="1"/>
  <c r="AE39" i="1" s="1"/>
  <c r="AC40" i="1"/>
  <c r="AE40" i="1" s="1"/>
  <c r="AC95" i="1"/>
  <c r="AE95" i="1" s="1"/>
  <c r="AC96" i="1"/>
  <c r="AE96" i="1" s="1"/>
  <c r="AC97" i="1"/>
  <c r="AE97" i="1" s="1"/>
  <c r="AC43" i="1"/>
  <c r="AE43" i="1" s="1"/>
  <c r="AC44" i="1"/>
  <c r="AE44" i="1" s="1"/>
  <c r="AC45" i="1"/>
  <c r="AE45" i="1" s="1"/>
  <c r="AC41" i="1"/>
  <c r="AE41" i="1" s="1"/>
  <c r="AC47" i="1"/>
  <c r="AE47" i="1" s="1"/>
  <c r="AC53" i="1"/>
  <c r="AC54" i="1"/>
  <c r="AE54" i="1" s="1"/>
  <c r="AC55" i="1"/>
  <c r="AE55" i="1" s="1"/>
  <c r="AC48" i="1"/>
  <c r="AE48" i="1" s="1"/>
  <c r="AC49" i="1"/>
  <c r="AE49" i="1" s="1"/>
  <c r="AC16" i="1"/>
  <c r="AC17" i="1"/>
  <c r="AE17" i="1" s="1"/>
  <c r="AC27" i="1"/>
  <c r="AE27" i="1" s="1"/>
  <c r="AC28" i="1"/>
  <c r="AE28" i="1" s="1"/>
  <c r="AC18" i="1"/>
  <c r="AE18" i="1" s="1"/>
  <c r="AC19" i="1"/>
  <c r="AE19" i="1" s="1"/>
  <c r="AC35" i="1"/>
  <c r="AC36" i="1"/>
  <c r="AE36" i="1" s="1"/>
  <c r="S136" i="1"/>
  <c r="S145" i="1"/>
  <c r="S156" i="1"/>
  <c r="S146" i="1" s="1"/>
  <c r="S133" i="1"/>
  <c r="R133" i="1" s="1"/>
  <c r="S119" i="1"/>
  <c r="S120" i="1"/>
  <c r="S42" i="1"/>
  <c r="S111" i="1"/>
  <c r="S100" i="1" s="1"/>
  <c r="S20" i="1"/>
  <c r="R20" i="1" s="1"/>
  <c r="S21" i="1"/>
  <c r="R21" i="1" s="1"/>
  <c r="S22" i="1"/>
  <c r="R22" i="1" s="1"/>
  <c r="S23" i="1"/>
  <c r="R23" i="1" s="1"/>
  <c r="S56" i="1"/>
  <c r="R56" i="1" s="1"/>
  <c r="S39" i="1"/>
  <c r="R39" i="1" s="1"/>
  <c r="S40" i="1"/>
  <c r="R40" i="1" s="1"/>
  <c r="S94" i="1"/>
  <c r="S95" i="1"/>
  <c r="R95" i="1" s="1"/>
  <c r="S96" i="1"/>
  <c r="R96" i="1" s="1"/>
  <c r="R97" i="1"/>
  <c r="T97" i="1" s="1"/>
  <c r="S43" i="1"/>
  <c r="R43" i="1" s="1"/>
  <c r="S44" i="1"/>
  <c r="R44" i="1" s="1"/>
  <c r="S45" i="1"/>
  <c r="R45" i="1" s="1"/>
  <c r="S26" i="1"/>
  <c r="R26" i="1" s="1"/>
  <c r="S41" i="1"/>
  <c r="R41" i="1" s="1"/>
  <c r="S47" i="1"/>
  <c r="R47" i="1" s="1"/>
  <c r="S53" i="1"/>
  <c r="S54" i="1"/>
  <c r="R54" i="1" s="1"/>
  <c r="S55" i="1"/>
  <c r="R55" i="1" s="1"/>
  <c r="S48" i="1"/>
  <c r="R48" i="1" s="1"/>
  <c r="S49" i="1"/>
  <c r="R49" i="1" s="1"/>
  <c r="S16" i="1"/>
  <c r="S17" i="1"/>
  <c r="R17" i="1" s="1"/>
  <c r="S27" i="1"/>
  <c r="R27" i="1" s="1"/>
  <c r="S28" i="1"/>
  <c r="R28" i="1" s="1"/>
  <c r="S18" i="1"/>
  <c r="R18" i="1" s="1"/>
  <c r="S19" i="1"/>
  <c r="R19" i="1" s="1"/>
  <c r="S35" i="1"/>
  <c r="S36" i="1"/>
  <c r="R36" i="1" s="1"/>
  <c r="AD148" i="1"/>
  <c r="AD146" i="1" s="1"/>
  <c r="T148" i="1"/>
  <c r="AC123" i="1"/>
  <c r="AE123" i="1" s="1"/>
  <c r="R94" i="1" l="1"/>
  <c r="R86" i="1" s="1"/>
  <c r="S86" i="1"/>
  <c r="R53" i="1"/>
  <c r="R50" i="1" s="1"/>
  <c r="S50" i="1"/>
  <c r="AE53" i="1"/>
  <c r="AC50" i="1"/>
  <c r="R16" i="1"/>
  <c r="R5" i="1" s="1"/>
  <c r="S5" i="1"/>
  <c r="AE35" i="1"/>
  <c r="AE29" i="1" s="1"/>
  <c r="AC29" i="1"/>
  <c r="S29" i="1"/>
  <c r="AE16" i="1"/>
  <c r="R156" i="1"/>
  <c r="R146" i="1" s="1"/>
  <c r="R145" i="1"/>
  <c r="S134" i="1"/>
  <c r="R119" i="1"/>
  <c r="S116" i="1"/>
  <c r="AE56" i="1"/>
  <c r="R111" i="1"/>
  <c r="R100" i="1" s="1"/>
  <c r="R136" i="1"/>
  <c r="T136" i="1" s="1"/>
  <c r="R120" i="1"/>
  <c r="T120" i="1" s="1"/>
  <c r="R42" i="1"/>
  <c r="T42" i="1" s="1"/>
  <c r="R35" i="1"/>
  <c r="AC119" i="1"/>
  <c r="AC94" i="1"/>
  <c r="AC148" i="1"/>
  <c r="AC146" i="1" s="1"/>
  <c r="AC145" i="1"/>
  <c r="AC133" i="1"/>
  <c r="AE133" i="1" s="1"/>
  <c r="AC111" i="1"/>
  <c r="AC100" i="1" s="1"/>
  <c r="P157" i="1"/>
  <c r="M157" i="1"/>
  <c r="L157" i="1"/>
  <c r="Q157" i="1"/>
  <c r="N157" i="1"/>
  <c r="O157" i="1"/>
  <c r="T21" i="1"/>
  <c r="T22" i="1"/>
  <c r="T23" i="1"/>
  <c r="T39" i="1"/>
  <c r="T40" i="1"/>
  <c r="T95" i="1"/>
  <c r="T96" i="1"/>
  <c r="T43" i="1"/>
  <c r="T44" i="1"/>
  <c r="T45" i="1"/>
  <c r="T41" i="1"/>
  <c r="T53" i="1"/>
  <c r="T47" i="1"/>
  <c r="T48" i="1"/>
  <c r="T54" i="1"/>
  <c r="T55" i="1"/>
  <c r="T36" i="1"/>
  <c r="T28" i="1"/>
  <c r="T18" i="1"/>
  <c r="AE94" i="1" l="1"/>
  <c r="AE86" i="1" s="1"/>
  <c r="AC86" i="1"/>
  <c r="T35" i="1"/>
  <c r="R29" i="1"/>
  <c r="AE50" i="1"/>
  <c r="AC134" i="1"/>
  <c r="R134" i="1"/>
  <c r="R116" i="1"/>
  <c r="AE119" i="1"/>
  <c r="AE116" i="1" s="1"/>
  <c r="AC116" i="1"/>
  <c r="AE111" i="1"/>
  <c r="AE100" i="1" s="1"/>
  <c r="AE145" i="1"/>
  <c r="AE134" i="1" s="1"/>
  <c r="T119" i="1"/>
  <c r="T94" i="1"/>
  <c r="T86" i="1" s="1"/>
  <c r="T56" i="1"/>
  <c r="T50" i="1" s="1"/>
  <c r="T133" i="1"/>
  <c r="T156" i="1"/>
  <c r="T146" i="1" s="1"/>
  <c r="T145" i="1"/>
  <c r="AE148" i="1"/>
  <c r="AE146" i="1" s="1"/>
  <c r="T111" i="1"/>
  <c r="T100" i="1" s="1"/>
  <c r="T123" i="1"/>
  <c r="AC26" i="1"/>
  <c r="AE26" i="1" s="1"/>
  <c r="T26" i="1"/>
  <c r="T134" i="1" l="1"/>
  <c r="T116" i="1"/>
  <c r="AA157" i="1" l="1"/>
  <c r="Y157" i="1" l="1"/>
  <c r="Z157" i="1"/>
  <c r="X157" i="1"/>
  <c r="W157" i="1"/>
  <c r="AD157" i="1" l="1"/>
  <c r="T27" i="1" l="1"/>
  <c r="T19" i="1"/>
  <c r="T17" i="1"/>
  <c r="T49" i="1" l="1"/>
  <c r="T29" i="1" s="1"/>
  <c r="V157" i="1" l="1"/>
  <c r="K157" i="1" l="1"/>
  <c r="T16" i="1"/>
  <c r="X159" i="1" l="1"/>
  <c r="AA159" i="1"/>
  <c r="W159" i="1"/>
  <c r="Y159" i="1"/>
  <c r="V159" i="1"/>
  <c r="Z159" i="1"/>
  <c r="AB159" i="1"/>
  <c r="S157" i="1" l="1"/>
  <c r="L159" i="1" s="1"/>
  <c r="P159" i="1" l="1"/>
  <c r="K159" i="1"/>
  <c r="N159" i="1"/>
  <c r="Q159" i="1"/>
  <c r="O159" i="1"/>
  <c r="M159" i="1"/>
  <c r="S159" i="1" l="1"/>
  <c r="U157" i="1" l="1"/>
  <c r="AC20" i="1"/>
  <c r="AC5" i="1" s="1"/>
  <c r="AE20" i="1" l="1"/>
  <c r="AE5" i="1" s="1"/>
  <c r="J157" i="1"/>
  <c r="T20" i="1" l="1"/>
  <c r="T5" i="1" s="1"/>
  <c r="R157" i="1" l="1"/>
  <c r="T157" i="1" l="1"/>
  <c r="R159" i="1" s="1"/>
  <c r="AC157" i="1"/>
  <c r="AE157" i="1" l="1"/>
  <c r="AC159" i="1" s="1"/>
  <c r="AD159" i="1" s="1"/>
</calcChain>
</file>

<file path=xl/sharedStrings.xml><?xml version="1.0" encoding="utf-8"?>
<sst xmlns="http://schemas.openxmlformats.org/spreadsheetml/2006/main" count="789" uniqueCount="282">
  <si>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</si>
  <si>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</si>
  <si>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</si>
  <si>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</si>
  <si>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</si>
  <si>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</si>
  <si>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</si>
  <si>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</si>
  <si>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</si>
  <si>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</si>
  <si>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</si>
  <si>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</si>
  <si>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</si>
  <si>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</si>
  <si>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</si>
  <si>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</si>
  <si>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</si>
  <si>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</si>
  <si>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</si>
  <si>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</si>
  <si>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</si>
  <si>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</si>
  <si>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</si>
  <si>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</si>
  <si>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</si>
  <si>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</si>
  <si>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</si>
  <si>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</si>
  <si>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</si>
  <si>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</si>
  <si>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</si>
  <si>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</si>
  <si>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</si>
  <si>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</si>
  <si>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</si>
  <si>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</si>
  <si>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</si>
  <si>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</si>
  <si>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</si>
  <si>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</si>
  <si>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</si>
  <si>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</si>
  <si>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</si>
  <si>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</si>
  <si>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</si>
  <si>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</si>
  <si>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</si>
  <si>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</si>
  <si>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</si>
  <si>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</si>
  <si>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</si>
  <si>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</si>
  <si>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</si>
  <si>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</si>
  <si>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</si>
  <si>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</si>
  <si>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</si>
  <si>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</si>
  <si>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</si>
  <si>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</si>
  <si>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</si>
  <si>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</si>
  <si>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</si>
  <si>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</si>
  <si>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</si>
  <si>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</si>
  <si>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</si>
  <si>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</si>
  <si>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</si>
  <si>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</si>
  <si>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</si>
  <si>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</si>
  <si>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</si>
  <si>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</si>
  <si>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</si>
  <si>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</si>
  <si>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</si>
  <si>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</si>
  <si>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</si>
  <si>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</si>
  <si>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</si>
  <si>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</si>
  <si>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</si>
  <si>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</si>
  <si>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 xml:space="preserve">M9. Przedmioty ogólnouczelniane cz. 3. 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</si>
  <si>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</si>
  <si>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</si>
  <si>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</si>
  <si>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</si>
  <si>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</si>
  <si>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</si>
  <si>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</si>
  <si>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</si>
  <si>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</si>
  <si>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</si>
  <si>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</si>
  <si>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</si>
  <si>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</si>
  <si>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</si>
  <si>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</si>
  <si>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</si>
  <si>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</si>
  <si>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</si>
  <si>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</si>
  <si>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</si>
  <si>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</si>
  <si>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</si>
  <si>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</si>
  <si>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</si>
  <si>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</si>
  <si>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</si>
  <si>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</si>
  <si>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</si>
  <si>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</si>
  <si>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</si>
  <si>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</si>
  <si>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</si>
  <si>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</si>
  <si>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</si>
  <si>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</si>
  <si>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</si>
  <si>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</si>
  <si>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</si>
  <si>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</si>
  <si>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</si>
  <si>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</si>
  <si>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</si>
  <si>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</si>
  <si>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</si>
  <si>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</si>
  <si>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</si>
  <si>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</si>
  <si>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</si>
  <si>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</si>
  <si>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</si>
  <si>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</si>
  <si>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</si>
  <si>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</si>
  <si>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</si>
  <si>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</si>
  <si>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</si>
  <si>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</si>
  <si>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</si>
  <si>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</si>
  <si>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</si>
  <si>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</si>
  <si>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M7. Pedagogika przedszkolna i wczesnoszkolna cz. 3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</si>
  <si>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</si>
  <si>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</si>
  <si>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</si>
  <si>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</si>
  <si>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</si>
  <si>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</si>
  <si>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</si>
  <si>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</si>
  <si>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</si>
  <si>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</si>
  <si>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</si>
  <si>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</si>
  <si>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</si>
  <si>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</si>
  <si>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</si>
  <si>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</si>
  <si>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</si>
  <si>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</si>
  <si>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</si>
  <si>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</si>
  <si>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</si>
  <si>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M18. Podstawy dydaktyki nauczania zintegrowanego w przedszkolu i klasach I-III szkoły podstawowej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</si>
  <si>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</si>
  <si>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</si>
  <si>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</si>
  <si>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</si>
  <si>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</si>
  <si>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</si>
  <si>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</si>
  <si>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</si>
  <si>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</si>
  <si>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</si>
  <si>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</si>
  <si>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pozwala studentom nabyć wiedzę i umiejętności z zakresu organizacji pracy wychowawczej w grupie, profilaktyki i terapii trudności wychowawczych, a także pozwala nabyć umiejętność pracy w środowisku międzykulturowym, uwzględniając specyfikę pracy z dziećmi lub uczniami z doświadczeniem migracyjnym.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</si>
  <si>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</si>
  <si>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</si>
  <si>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zapoznaje studentów z zagadnieniami dotyczącymi teoretycznych podstaw wychowania, współczesnych kierunków pedagogicznych, etyki zawodowej nauczyciela oraz ewaluacji i autoewaluacji w pedagogice oraz pedagogiką pracy.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</si>
  <si>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</si>
  <si>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</si>
  <si>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</si>
  <si>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</si>
  <si>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</si>
  <si>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</si>
  <si>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</si>
  <si>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</si>
  <si>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</si>
  <si>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Praktyka zawodowa śródroczna - ogólnopedagogiczna w szkole w klasach I-III</t>
  </si>
  <si>
    <t>M10. Podstawy psychologii dla nauczycieli cz. 3</t>
  </si>
  <si>
    <t>M11. Psychologiczne i pedagogiczne podstawy nauczania dzieci języka obcego</t>
  </si>
  <si>
    <t>M13. Kultura języka cz. 1</t>
  </si>
  <si>
    <t>M15. Praktyka zawodowa śródroczna - ogólnopedagogiczna</t>
  </si>
  <si>
    <t>M17. Kultura języka cz. 2</t>
  </si>
  <si>
    <t>M22. Dziecko lub uczeń ze specjalnymi potrzebami rozwojowymi i edukacyjnymi w przedszkolu i klasach I-III szkoły podstawowej cz. 1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</si>
  <si>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</si>
  <si>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</si>
  <si>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</si>
  <si>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</si>
  <si>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</si>
  <si>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Podstawy kreatywności - wykład</t>
  </si>
  <si>
    <t>Podstawy kreatywności - ćwiczenia</t>
  </si>
  <si>
    <t>M24. Praktyka zawodowa śródroczna - wychowawczo-dydaktyczna</t>
  </si>
  <si>
    <t>M25. Dziecko lub uczeń ze specjalnymi potrzebami rozwojowymi i edukacyjnymi w przedszkolu i klasach I-III szkoły podstawowej cz. 2</t>
  </si>
  <si>
    <t>M26. Metodyka poszczególnych typów edukacji z uwzględnieniem sposobów integrowania wiedzy i umiejętności dzieci lub uczniów cz. 1</t>
  </si>
  <si>
    <t>M27. Organizacja pracy przedszkola i szkoły z elementami prawa oświatowego i praw dziecka oraz kultura przedszkola i szkoły, w tym w zakresie kształcenia uczniów ze specjalnymi potrzebami edukacyjnymi i niepełnosprawnościami cz. 1</t>
  </si>
  <si>
    <t>M28. Wspieranie rozwoju dzieci w wieku przedszkolnym i młodszym wieku szkolnym cz. 1</t>
  </si>
  <si>
    <t>M29. Metodyka poszczególnych typów edukacji z uwzględnieniem sposobów integrowania wiedzy i umiejętności dzieci lub uczniów cz. 2</t>
  </si>
  <si>
    <t>M30. Organizacja pracy przedszkola i szkoły z elementami prawa oświatowego i praw dziecka oraz kultura przedszkola i szkoły, w tym w zakresie kształcenia uczniów ze specjalnymi potrzebami edukacyjnymi i niepełnosprawnościami cz. 2</t>
  </si>
  <si>
    <t>M31. Wspieranie rozwoju dzieci w wieku przedszkolnym i młodszym wieku szkolnym cz. 2</t>
  </si>
  <si>
    <t>M39. Wspieranie rozwoju dzieci w wieku przedszkolnym i młodszym wieku szkolnym cz. 4</t>
  </si>
  <si>
    <t>Dzięki modułowi student nabywa umiejętność samodzielnego planowania i projektowania własnego przedsięwzięcia.</t>
  </si>
  <si>
    <t>M23. Przedmioty ogólnouczelniane cz. 6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</si>
  <si>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</si>
  <si>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</si>
  <si>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</si>
  <si>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</si>
  <si>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</si>
  <si>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</si>
  <si>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</si>
  <si>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</si>
  <si>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</si>
  <si>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</si>
  <si>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</si>
  <si>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</si>
  <si>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</si>
  <si>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</si>
  <si>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Kreatywny rozwój podmiotu - ćwiczenia</t>
  </si>
  <si>
    <t>Trening asertywności - warsztat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</si>
  <si>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</si>
  <si>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</si>
  <si>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</si>
  <si>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</si>
  <si>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Ekonomia - wykład w języku angielskim</t>
  </si>
  <si>
    <t>Emisja głosu - warsztat</t>
  </si>
  <si>
    <t>Świadomość wartości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</si>
  <si>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</si>
  <si>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</si>
  <si>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</si>
  <si>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</si>
  <si>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Moduł  pozwala na świadome funkcjonowanie w świecie wartości.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</si>
  <si>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</si>
  <si>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</si>
  <si>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</si>
  <si>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M12. Przygotowanie merytoryczne nauczycieli przedszkoli i klas I-III szkoły podstawowej, jako przygotowanie do integracji treści nauczania cz. 1</t>
  </si>
  <si>
    <t>M14. Przedmioty ogólnouczelniane cz.4.</t>
  </si>
  <si>
    <t>M16. Przygotowanie merytoryczne nauczycieli przedszkoli i klas I-III szkoły podstawowej, jako przygotowanie do integracji treści nauczania cz. 2</t>
  </si>
  <si>
    <t>M19. Przedmioty ogólnouczelniane cz. 5.</t>
  </si>
  <si>
    <t>M20. Przygotowanie merytoryczne nauczycieli przedszkoli i klas I-III szkoły podstawowej, jako przygotowanie do integracji treści nauczania cz. 3</t>
  </si>
  <si>
    <t>M21. Podstawy diagnostyki edukacyjnej dla nauczycieli</t>
  </si>
  <si>
    <t>Moduł zapoznaje studentów z zagadnieniami dotyczącymi diagnostyki pedagogicznej dla nauczycieli.</t>
  </si>
  <si>
    <t>M40. Seminarium dyplomowej cz. 3.</t>
  </si>
  <si>
    <t>Diagnostyka pedagogiczna - warsztat</t>
  </si>
  <si>
    <t>Filozofia z etyką - wykład</t>
  </si>
  <si>
    <t>Moduł rozwija wrażliwość na drugiego człowieka, poszerza horyzonty myślowe, rozwija postawy etyczne i kreatywne. Pozwala także na dalsze rozwijanie kompetencji językowych i sprawności fizycznej.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</si>
  <si>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</si>
  <si>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</si>
  <si>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M35. Wspieranie rozwoju dzieci w wieku przedszkolnym i młodszym wieku szkolnym cz. 4</t>
  </si>
  <si>
    <t>M32. Metodologia badań naukowych cz. 1</t>
  </si>
  <si>
    <t>M33. Seminarium dyplomowe cz. 1.</t>
  </si>
  <si>
    <t>M34. Metodyka poszczególnych typów edukacji z uwzględnieniem sposobów integrowania wiedzy i umiejętności dzieci lub uczniów cz. 5</t>
  </si>
  <si>
    <t>M38. Praktyka zawodowa ciągła</t>
  </si>
  <si>
    <t>M36. Metodologia badań naukowych cz. 2</t>
  </si>
  <si>
    <t>M37. Seminarium dyplomowe cz. 2.</t>
  </si>
  <si>
    <t>Załącznik nr 2 do Programu studiów - Plan studiów na kierunku Pedagogika przedszkolna i wczesnoszkolna (nabór 2023/2024)</t>
  </si>
  <si>
    <t>5% Z 331 ECTS = 16,55 ECTS</t>
  </si>
  <si>
    <t>50% Z 331 ECTS = 165,5 ECTS</t>
  </si>
  <si>
    <t>Zajęcia z wykorzystaniem metod i technik kształcenia na odległość</t>
  </si>
  <si>
    <t>Przedmiot</t>
  </si>
  <si>
    <t>Ekonomia - wykład z elementami języka angielskiego</t>
  </si>
  <si>
    <t>Historia i filozofia wychowania - wykład</t>
  </si>
  <si>
    <t>Język obcy cz. 1 - wykład</t>
  </si>
  <si>
    <t>Wprowadzenie do pedagogiki specjalnej - wykład</t>
  </si>
  <si>
    <t>Diagnoza i terapia dziecka z dysfunkcjami - wykład</t>
  </si>
  <si>
    <t>SUMA ECTS z wykorzystaniem metod i technik kształcenia na odległość</t>
  </si>
  <si>
    <t>SUMA ECTS ogółem w programie studiów</t>
  </si>
  <si>
    <t>% ECTS z wykorzystaniem metod i technik kształcenia na odległość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</si>
</sst>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94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3" fillId="27" borderId="28" xfId="0" applyFont="1" applyFill="1" applyBorder="1" applyAlignment="1">
      <alignment horizontal="center" vertical="center" wrapText="1"/>
    </xf>
    <xf numFmtId="0" fontId="23" fillId="27" borderId="29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10" fontId="21" fillId="25" borderId="38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1" fillId="27" borderId="1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27" borderId="61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1" fillId="27" borderId="64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34" fillId="30" borderId="40" xfId="0" applyFont="1" applyFill="1" applyBorder="1" applyAlignment="1">
      <alignment horizontal="center" vertical="center"/>
    </xf>
    <xf numFmtId="0" fontId="34" fillId="30" borderId="48" xfId="0" applyFont="1" applyFill="1" applyBorder="1" applyAlignment="1">
      <alignment horizontal="center" vertical="center"/>
    </xf>
    <xf numFmtId="0" fontId="34" fillId="30" borderId="41" xfId="0" applyFont="1" applyFill="1" applyBorder="1" applyAlignment="1">
      <alignment horizontal="center" vertical="center"/>
    </xf>
    <xf numFmtId="0" fontId="34" fillId="30" borderId="50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34" fillId="30" borderId="40" xfId="0" applyFont="1" applyFill="1" applyBorder="1" applyAlignment="1">
      <alignment vertical="center"/>
    </xf>
    <xf numFmtId="0" fontId="34" fillId="30" borderId="48" xfId="0" applyFont="1" applyFill="1" applyBorder="1" applyAlignment="1">
      <alignment horizontal="center" vertical="center"/>
    </xf>
    <xf numFmtId="0" fontId="34" fillId="30" borderId="39" xfId="0" applyFont="1" applyFill="1" applyBorder="1" applyAlignment="1">
      <alignment vertical="center"/>
    </xf>
    <xf numFmtId="0" fontId="34" fillId="30" borderId="49" xfId="0" applyFont="1" applyFill="1" applyBorder="1" applyAlignment="1">
      <alignment horizontal="center" vertical="center"/>
    </xf>
    <xf numFmtId="0" fontId="34" fillId="30" borderId="41" xfId="0" applyFont="1" applyFill="1" applyBorder="1" applyAlignment="1">
      <alignment vertical="center"/>
    </xf>
    <xf numFmtId="9" fontId="34" fillId="30" borderId="50" xfId="0" applyNumberFormat="1" applyFont="1" applyFill="1" applyBorder="1" applyAlignment="1">
      <alignment horizontal="center" vertical="center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79D7F5"/>
      <color rgb="FF74D7FA"/>
      <color rgb="FFFFFF66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3"/>
  <sheetViews>
    <sheetView tabSelected="1" view="pageBreakPreview" zoomScale="60" zoomScaleNormal="78" workbookViewId="0">
      <selection activeCell="H158" sqref="H158:I158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6640625" style="6" customWidth="1"/>
    <col min="5" max="5" width="14.109375" style="1" customWidth="1"/>
    <col min="6" max="6" width="35" style="1" customWidth="1"/>
    <col min="7" max="7" width="21" style="1" customWidth="1"/>
    <col min="8" max="9" width="11.44140625" style="12" customWidth="1"/>
    <col min="10" max="10" width="11.88671875" style="1" customWidth="1"/>
    <col min="11" max="11" width="8.33203125" style="1" customWidth="1"/>
    <col min="12" max="12" width="11" style="1" customWidth="1"/>
    <col min="13" max="13" width="10" style="1" customWidth="1"/>
    <col min="14" max="14" width="8" style="1" customWidth="1"/>
    <col min="15" max="15" width="8.33203125" style="1" customWidth="1"/>
    <col min="16" max="16" width="9.33203125" style="1" customWidth="1"/>
    <col min="17" max="17" width="12.88671875" style="1" customWidth="1"/>
    <col min="18" max="18" width="9.33203125" style="1" customWidth="1"/>
    <col min="19" max="19" width="10.5546875" style="1" customWidth="1"/>
    <col min="20" max="20" width="9.44140625" style="1" customWidth="1"/>
    <col min="21" max="21" width="11.109375" style="1" customWidth="1"/>
    <col min="22" max="22" width="10.44140625" style="1" customWidth="1"/>
    <col min="23" max="23" width="8" style="1" customWidth="1"/>
    <col min="24" max="24" width="9" style="1" customWidth="1"/>
    <col min="25" max="25" width="9.109375" style="1" customWidth="1"/>
    <col min="26" max="26" width="8.6640625" style="1" customWidth="1"/>
    <col min="27" max="27" width="8.44140625" style="1" customWidth="1"/>
    <col min="28" max="28" width="11.5546875" style="1" customWidth="1"/>
    <col min="29" max="29" width="9.6640625" style="1" customWidth="1"/>
    <col min="30" max="30" width="13.5546875" style="1" customWidth="1"/>
    <col min="31" max="31" width="9.44140625" style="1" customWidth="1"/>
    <col min="32" max="16384" width="9.109375" style="1"/>
  </cols>
  <sheetData>
    <row r="1" spans="1:31" s="10" customFormat="1" ht="28.2" customHeight="1" x14ac:dyDescent="0.25">
      <c r="A1" s="16"/>
      <c r="B1" s="256" t="s">
        <v>269</v>
      </c>
      <c r="C1" s="256"/>
      <c r="D1" s="256"/>
      <c r="E1" s="256"/>
      <c r="F1" s="256"/>
      <c r="G1" s="65"/>
    </row>
    <row r="2" spans="1:31" s="10" customFormat="1" ht="30.75" customHeight="1" thickBot="1" x14ac:dyDescent="0.35">
      <c r="A2" s="22"/>
      <c r="B2" s="257" t="s">
        <v>247</v>
      </c>
      <c r="C2" s="257"/>
      <c r="D2" s="257"/>
      <c r="E2" s="257"/>
      <c r="F2" s="257"/>
      <c r="G2" s="66"/>
      <c r="H2" s="23"/>
      <c r="I2" s="2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65" t="s">
        <v>246</v>
      </c>
      <c r="K3" s="263"/>
      <c r="L3" s="263"/>
      <c r="M3" s="263"/>
      <c r="N3" s="263"/>
      <c r="O3" s="263"/>
      <c r="P3" s="263"/>
      <c r="Q3" s="263"/>
      <c r="R3" s="263"/>
      <c r="S3" s="263"/>
      <c r="T3" s="264"/>
      <c r="U3" s="262" t="s">
        <v>248</v>
      </c>
      <c r="V3" s="263"/>
      <c r="W3" s="263"/>
      <c r="X3" s="263"/>
      <c r="Y3" s="263"/>
      <c r="Z3" s="263"/>
      <c r="AA3" s="263"/>
      <c r="AB3" s="263"/>
      <c r="AC3" s="263"/>
      <c r="AD3" s="263"/>
      <c r="AE3" s="264"/>
    </row>
    <row r="4" spans="1:31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77</v>
      </c>
      <c r="H4" s="8" t="s">
        <v>54</v>
      </c>
      <c r="I4" s="31" t="s">
        <v>55</v>
      </c>
      <c r="J4" s="32" t="s">
        <v>10</v>
      </c>
      <c r="K4" s="33" t="s">
        <v>11</v>
      </c>
      <c r="L4" s="34" t="s">
        <v>12</v>
      </c>
      <c r="M4" s="34" t="s">
        <v>13</v>
      </c>
      <c r="N4" s="34" t="s">
        <v>14</v>
      </c>
      <c r="O4" s="34" t="s">
        <v>15</v>
      </c>
      <c r="P4" s="34" t="s">
        <v>16</v>
      </c>
      <c r="Q4" s="34" t="s">
        <v>53</v>
      </c>
      <c r="R4" s="35" t="s">
        <v>23</v>
      </c>
      <c r="S4" s="36" t="s">
        <v>25</v>
      </c>
      <c r="T4" s="36" t="s">
        <v>24</v>
      </c>
      <c r="U4" s="37" t="s">
        <v>10</v>
      </c>
      <c r="V4" s="33" t="s">
        <v>11</v>
      </c>
      <c r="W4" s="34" t="s">
        <v>12</v>
      </c>
      <c r="X4" s="34" t="s">
        <v>13</v>
      </c>
      <c r="Y4" s="34" t="s">
        <v>14</v>
      </c>
      <c r="Z4" s="34" t="s">
        <v>15</v>
      </c>
      <c r="AA4" s="34" t="s">
        <v>16</v>
      </c>
      <c r="AB4" s="34" t="s">
        <v>53</v>
      </c>
      <c r="AC4" s="38" t="s">
        <v>23</v>
      </c>
      <c r="AD4" s="32" t="s">
        <v>25</v>
      </c>
      <c r="AE4" s="215" t="s">
        <v>24</v>
      </c>
    </row>
    <row r="5" spans="1:31" ht="27" customHeight="1" thickBot="1" x14ac:dyDescent="0.35">
      <c r="A5" s="26"/>
      <c r="B5" s="253" t="s">
        <v>3</v>
      </c>
      <c r="C5" s="254"/>
      <c r="D5" s="254"/>
      <c r="E5" s="254"/>
      <c r="F5" s="254"/>
      <c r="G5" s="254"/>
      <c r="H5" s="254"/>
      <c r="I5" s="255"/>
      <c r="J5" s="42">
        <f>SUM(J6:J28)</f>
        <v>41</v>
      </c>
      <c r="K5" s="131">
        <f t="shared" ref="K5:AE5" si="0">SUM(K6:K28)</f>
        <v>145</v>
      </c>
      <c r="L5" s="105">
        <f t="shared" si="0"/>
        <v>210</v>
      </c>
      <c r="M5" s="105">
        <f t="shared" si="0"/>
        <v>45</v>
      </c>
      <c r="N5" s="105">
        <f t="shared" si="0"/>
        <v>0</v>
      </c>
      <c r="O5" s="105">
        <f t="shared" si="0"/>
        <v>30</v>
      </c>
      <c r="P5" s="105">
        <f t="shared" si="0"/>
        <v>0</v>
      </c>
      <c r="Q5" s="105">
        <f t="shared" si="0"/>
        <v>0</v>
      </c>
      <c r="R5" s="105">
        <f t="shared" si="0"/>
        <v>595</v>
      </c>
      <c r="S5" s="165">
        <f t="shared" si="0"/>
        <v>430</v>
      </c>
      <c r="T5" s="42">
        <f t="shared" si="0"/>
        <v>1025</v>
      </c>
      <c r="U5" s="131">
        <f t="shared" si="0"/>
        <v>41</v>
      </c>
      <c r="V5" s="105">
        <f t="shared" si="0"/>
        <v>145</v>
      </c>
      <c r="W5" s="105">
        <f t="shared" si="0"/>
        <v>180</v>
      </c>
      <c r="X5" s="105">
        <f t="shared" si="0"/>
        <v>45</v>
      </c>
      <c r="Y5" s="105">
        <f t="shared" si="0"/>
        <v>0</v>
      </c>
      <c r="Z5" s="105">
        <f t="shared" si="0"/>
        <v>25</v>
      </c>
      <c r="AA5" s="105">
        <f t="shared" si="0"/>
        <v>0</v>
      </c>
      <c r="AB5" s="105">
        <f t="shared" si="0"/>
        <v>0</v>
      </c>
      <c r="AC5" s="165">
        <f t="shared" si="0"/>
        <v>630</v>
      </c>
      <c r="AD5" s="42">
        <f t="shared" si="0"/>
        <v>395</v>
      </c>
      <c r="AE5" s="166">
        <f t="shared" si="0"/>
        <v>1025</v>
      </c>
    </row>
    <row r="6" spans="1:31" ht="39" customHeight="1" x14ac:dyDescent="0.3">
      <c r="A6" s="271"/>
      <c r="B6" s="243" t="s">
        <v>202</v>
      </c>
      <c r="C6" s="238" t="s">
        <v>203</v>
      </c>
      <c r="D6" s="18" t="s">
        <v>218</v>
      </c>
      <c r="E6" s="155" t="s">
        <v>21</v>
      </c>
      <c r="F6" s="155" t="s">
        <v>28</v>
      </c>
      <c r="G6" s="155" t="s">
        <v>76</v>
      </c>
      <c r="H6" s="155"/>
      <c r="I6" s="90"/>
      <c r="J6" s="186">
        <v>1</v>
      </c>
      <c r="K6" s="174"/>
      <c r="L6" s="44"/>
      <c r="M6" s="44"/>
      <c r="N6" s="44"/>
      <c r="O6" s="44">
        <v>15</v>
      </c>
      <c r="P6" s="44"/>
      <c r="Q6" s="44"/>
      <c r="R6" s="192">
        <f t="shared" ref="R6:R13" si="1">J6*25-S6</f>
        <v>10</v>
      </c>
      <c r="S6" s="202">
        <f t="shared" ref="S6:S13" si="2">SUM(K6:Q6)</f>
        <v>15</v>
      </c>
      <c r="T6" s="189">
        <f t="shared" ref="T6:T13" si="3">SUM(K6:R6)</f>
        <v>25</v>
      </c>
      <c r="U6" s="208">
        <f t="shared" ref="U6:U13" si="4">J6</f>
        <v>1</v>
      </c>
      <c r="V6" s="174"/>
      <c r="W6" s="44"/>
      <c r="X6" s="44"/>
      <c r="Y6" s="44"/>
      <c r="Z6" s="44">
        <v>10</v>
      </c>
      <c r="AA6" s="44"/>
      <c r="AB6" s="44"/>
      <c r="AC6" s="192">
        <f t="shared" ref="AC6:AC13" si="5">U6*25-AD6</f>
        <v>15</v>
      </c>
      <c r="AD6" s="223">
        <f t="shared" ref="AD6:AD13" si="6">SUM(V6:AB6)</f>
        <v>10</v>
      </c>
      <c r="AE6" s="216">
        <f t="shared" ref="AE6:AE13" si="7">SUM(V6:AC6)</f>
        <v>25</v>
      </c>
    </row>
    <row r="7" spans="1:31" ht="39" customHeight="1" x14ac:dyDescent="0.3">
      <c r="A7" s="271"/>
      <c r="B7" s="241"/>
      <c r="C7" s="245"/>
      <c r="D7" s="17" t="s">
        <v>219</v>
      </c>
      <c r="E7" s="159" t="s">
        <v>27</v>
      </c>
      <c r="F7" s="159" t="s">
        <v>28</v>
      </c>
      <c r="G7" s="159" t="s">
        <v>76</v>
      </c>
      <c r="H7" s="159"/>
      <c r="I7" s="91"/>
      <c r="J7" s="187">
        <v>1</v>
      </c>
      <c r="K7" s="175">
        <v>5</v>
      </c>
      <c r="L7" s="40"/>
      <c r="M7" s="40"/>
      <c r="N7" s="40"/>
      <c r="O7" s="40"/>
      <c r="P7" s="40"/>
      <c r="Q7" s="40"/>
      <c r="R7" s="193">
        <f t="shared" si="1"/>
        <v>20</v>
      </c>
      <c r="S7" s="203">
        <f t="shared" si="2"/>
        <v>5</v>
      </c>
      <c r="T7" s="187">
        <f t="shared" si="3"/>
        <v>25</v>
      </c>
      <c r="U7" s="209">
        <f t="shared" si="4"/>
        <v>1</v>
      </c>
      <c r="V7" s="175">
        <v>5</v>
      </c>
      <c r="W7" s="40"/>
      <c r="X7" s="40"/>
      <c r="Y7" s="40"/>
      <c r="Z7" s="40"/>
      <c r="AA7" s="40"/>
      <c r="AB7" s="40"/>
      <c r="AC7" s="193">
        <f t="shared" si="5"/>
        <v>20</v>
      </c>
      <c r="AD7" s="224">
        <f t="shared" si="6"/>
        <v>5</v>
      </c>
      <c r="AE7" s="217">
        <f t="shared" si="7"/>
        <v>25</v>
      </c>
    </row>
    <row r="8" spans="1:31" ht="39" customHeight="1" x14ac:dyDescent="0.3">
      <c r="A8" s="271"/>
      <c r="B8" s="241"/>
      <c r="C8" s="245"/>
      <c r="D8" s="17" t="s">
        <v>220</v>
      </c>
      <c r="E8" s="159" t="s">
        <v>27</v>
      </c>
      <c r="F8" s="159" t="s">
        <v>28</v>
      </c>
      <c r="G8" s="159" t="s">
        <v>76</v>
      </c>
      <c r="H8" s="159"/>
      <c r="I8" s="91"/>
      <c r="J8" s="187">
        <v>0</v>
      </c>
      <c r="K8" s="175">
        <v>5</v>
      </c>
      <c r="L8" s="40"/>
      <c r="M8" s="40"/>
      <c r="N8" s="40"/>
      <c r="O8" s="40"/>
      <c r="P8" s="40"/>
      <c r="Q8" s="40"/>
      <c r="R8" s="193">
        <f t="shared" si="1"/>
        <v>-5</v>
      </c>
      <c r="S8" s="203">
        <f t="shared" si="2"/>
        <v>5</v>
      </c>
      <c r="T8" s="187">
        <f t="shared" si="3"/>
        <v>0</v>
      </c>
      <c r="U8" s="209">
        <f t="shared" si="4"/>
        <v>0</v>
      </c>
      <c r="V8" s="175">
        <v>5</v>
      </c>
      <c r="W8" s="40"/>
      <c r="X8" s="40"/>
      <c r="Y8" s="40"/>
      <c r="Z8" s="40"/>
      <c r="AA8" s="40"/>
      <c r="AB8" s="40"/>
      <c r="AC8" s="193">
        <f t="shared" si="5"/>
        <v>-5</v>
      </c>
      <c r="AD8" s="224">
        <f t="shared" si="6"/>
        <v>5</v>
      </c>
      <c r="AE8" s="217">
        <f t="shared" si="7"/>
        <v>0</v>
      </c>
    </row>
    <row r="9" spans="1:31" ht="39" customHeight="1" x14ac:dyDescent="0.3">
      <c r="A9" s="271"/>
      <c r="B9" s="241"/>
      <c r="C9" s="245"/>
      <c r="D9" s="17" t="s">
        <v>221</v>
      </c>
      <c r="E9" s="159" t="s">
        <v>21</v>
      </c>
      <c r="F9" s="159" t="s">
        <v>28</v>
      </c>
      <c r="G9" s="159" t="s">
        <v>76</v>
      </c>
      <c r="H9" s="159">
        <v>2</v>
      </c>
      <c r="I9" s="91"/>
      <c r="J9" s="187">
        <v>2</v>
      </c>
      <c r="K9" s="175"/>
      <c r="L9" s="40"/>
      <c r="M9" s="40">
        <v>30</v>
      </c>
      <c r="N9" s="40"/>
      <c r="O9" s="40"/>
      <c r="P9" s="40"/>
      <c r="Q9" s="40"/>
      <c r="R9" s="193">
        <f t="shared" si="1"/>
        <v>20</v>
      </c>
      <c r="S9" s="203">
        <f t="shared" si="2"/>
        <v>30</v>
      </c>
      <c r="T9" s="187">
        <f t="shared" si="3"/>
        <v>50</v>
      </c>
      <c r="U9" s="209">
        <f t="shared" si="4"/>
        <v>2</v>
      </c>
      <c r="V9" s="175"/>
      <c r="W9" s="40"/>
      <c r="X9" s="40">
        <v>30</v>
      </c>
      <c r="Y9" s="40"/>
      <c r="Z9" s="40"/>
      <c r="AA9" s="40"/>
      <c r="AB9" s="40"/>
      <c r="AC9" s="193">
        <f t="shared" si="5"/>
        <v>20</v>
      </c>
      <c r="AD9" s="224">
        <f t="shared" si="6"/>
        <v>30</v>
      </c>
      <c r="AE9" s="217">
        <f t="shared" si="7"/>
        <v>50</v>
      </c>
    </row>
    <row r="10" spans="1:31" ht="39" customHeight="1" x14ac:dyDescent="0.3">
      <c r="A10" s="271"/>
      <c r="B10" s="241"/>
      <c r="C10" s="245"/>
      <c r="D10" s="17" t="s">
        <v>238</v>
      </c>
      <c r="E10" s="159" t="s">
        <v>21</v>
      </c>
      <c r="F10" s="159" t="s">
        <v>28</v>
      </c>
      <c r="G10" s="159" t="s">
        <v>76</v>
      </c>
      <c r="H10" s="159"/>
      <c r="I10" s="91"/>
      <c r="J10" s="187">
        <v>1</v>
      </c>
      <c r="K10" s="175">
        <v>15</v>
      </c>
      <c r="L10" s="40"/>
      <c r="M10" s="40"/>
      <c r="N10" s="40"/>
      <c r="O10" s="40"/>
      <c r="P10" s="40"/>
      <c r="Q10" s="40"/>
      <c r="R10" s="193">
        <f t="shared" si="1"/>
        <v>10</v>
      </c>
      <c r="S10" s="203">
        <f t="shared" si="2"/>
        <v>15</v>
      </c>
      <c r="T10" s="187">
        <f t="shared" si="3"/>
        <v>25</v>
      </c>
      <c r="U10" s="209">
        <f t="shared" si="4"/>
        <v>1</v>
      </c>
      <c r="V10" s="175">
        <v>15</v>
      </c>
      <c r="W10" s="40"/>
      <c r="X10" s="40"/>
      <c r="Y10" s="40"/>
      <c r="Z10" s="40"/>
      <c r="AA10" s="40"/>
      <c r="AB10" s="40"/>
      <c r="AC10" s="193">
        <f t="shared" si="5"/>
        <v>10</v>
      </c>
      <c r="AD10" s="224">
        <f t="shared" si="6"/>
        <v>15</v>
      </c>
      <c r="AE10" s="217">
        <f t="shared" si="7"/>
        <v>25</v>
      </c>
    </row>
    <row r="11" spans="1:31" ht="39" customHeight="1" x14ac:dyDescent="0.3">
      <c r="A11" s="271"/>
      <c r="B11" s="241"/>
      <c r="C11" s="245"/>
      <c r="D11" s="17" t="s">
        <v>204</v>
      </c>
      <c r="E11" s="159" t="s">
        <v>21</v>
      </c>
      <c r="F11" s="159" t="s">
        <v>28</v>
      </c>
      <c r="G11" s="159" t="s">
        <v>76</v>
      </c>
      <c r="H11" s="159"/>
      <c r="I11" s="91"/>
      <c r="J11" s="187">
        <v>1</v>
      </c>
      <c r="K11" s="175"/>
      <c r="L11" s="40">
        <v>15</v>
      </c>
      <c r="M11" s="40"/>
      <c r="N11" s="40"/>
      <c r="O11" s="40"/>
      <c r="P11" s="40"/>
      <c r="Q11" s="40"/>
      <c r="R11" s="193">
        <f t="shared" si="1"/>
        <v>10</v>
      </c>
      <c r="S11" s="203">
        <f t="shared" si="2"/>
        <v>15</v>
      </c>
      <c r="T11" s="187">
        <f t="shared" si="3"/>
        <v>25</v>
      </c>
      <c r="U11" s="209">
        <f t="shared" si="4"/>
        <v>1</v>
      </c>
      <c r="V11" s="175"/>
      <c r="W11" s="40">
        <v>15</v>
      </c>
      <c r="X11" s="40"/>
      <c r="Y11" s="40"/>
      <c r="Z11" s="40"/>
      <c r="AA11" s="40"/>
      <c r="AB11" s="40"/>
      <c r="AC11" s="193">
        <f t="shared" si="5"/>
        <v>10</v>
      </c>
      <c r="AD11" s="224">
        <f t="shared" si="6"/>
        <v>15</v>
      </c>
      <c r="AE11" s="217">
        <f t="shared" si="7"/>
        <v>25</v>
      </c>
    </row>
    <row r="12" spans="1:31" ht="39" customHeight="1" x14ac:dyDescent="0.3">
      <c r="A12" s="271"/>
      <c r="B12" s="241"/>
      <c r="C12" s="245"/>
      <c r="D12" s="17" t="s">
        <v>222</v>
      </c>
      <c r="E12" s="159" t="s">
        <v>27</v>
      </c>
      <c r="F12" s="159" t="s">
        <v>28</v>
      </c>
      <c r="G12" s="159" t="s">
        <v>76</v>
      </c>
      <c r="H12" s="159"/>
      <c r="I12" s="91"/>
      <c r="J12" s="187">
        <v>0</v>
      </c>
      <c r="K12" s="175"/>
      <c r="L12" s="40">
        <v>30</v>
      </c>
      <c r="M12" s="40"/>
      <c r="N12" s="40"/>
      <c r="O12" s="40"/>
      <c r="P12" s="40"/>
      <c r="Q12" s="40"/>
      <c r="R12" s="193">
        <f t="shared" si="1"/>
        <v>-30</v>
      </c>
      <c r="S12" s="203">
        <f t="shared" si="2"/>
        <v>30</v>
      </c>
      <c r="T12" s="187">
        <f t="shared" si="3"/>
        <v>0</v>
      </c>
      <c r="U12" s="209">
        <f t="shared" si="4"/>
        <v>0</v>
      </c>
      <c r="V12" s="175"/>
      <c r="W12" s="40"/>
      <c r="X12" s="40"/>
      <c r="Y12" s="40"/>
      <c r="Z12" s="40"/>
      <c r="AA12" s="40"/>
      <c r="AB12" s="40"/>
      <c r="AC12" s="193">
        <f t="shared" si="5"/>
        <v>0</v>
      </c>
      <c r="AD12" s="224">
        <f t="shared" si="6"/>
        <v>0</v>
      </c>
      <c r="AE12" s="217">
        <f t="shared" si="7"/>
        <v>0</v>
      </c>
    </row>
    <row r="13" spans="1:31" ht="44.25" customHeight="1" thickBot="1" x14ac:dyDescent="0.35">
      <c r="A13" s="271"/>
      <c r="B13" s="244"/>
      <c r="C13" s="239"/>
      <c r="D13" s="19" t="s">
        <v>223</v>
      </c>
      <c r="E13" s="156" t="s">
        <v>21</v>
      </c>
      <c r="F13" s="156" t="s">
        <v>28</v>
      </c>
      <c r="G13" s="156" t="s">
        <v>76</v>
      </c>
      <c r="H13" s="156"/>
      <c r="I13" s="92"/>
      <c r="J13" s="188">
        <v>1</v>
      </c>
      <c r="K13" s="147"/>
      <c r="L13" s="41"/>
      <c r="M13" s="41">
        <v>15</v>
      </c>
      <c r="N13" s="41"/>
      <c r="O13" s="41"/>
      <c r="P13" s="41"/>
      <c r="Q13" s="41"/>
      <c r="R13" s="194">
        <f t="shared" si="1"/>
        <v>10</v>
      </c>
      <c r="S13" s="204">
        <f t="shared" si="2"/>
        <v>15</v>
      </c>
      <c r="T13" s="188">
        <f t="shared" si="3"/>
        <v>25</v>
      </c>
      <c r="U13" s="210">
        <f t="shared" si="4"/>
        <v>1</v>
      </c>
      <c r="V13" s="147"/>
      <c r="W13" s="41"/>
      <c r="X13" s="41">
        <v>15</v>
      </c>
      <c r="Y13" s="41"/>
      <c r="Z13" s="41"/>
      <c r="AA13" s="41"/>
      <c r="AB13" s="41"/>
      <c r="AC13" s="194">
        <f t="shared" si="5"/>
        <v>10</v>
      </c>
      <c r="AD13" s="225">
        <f t="shared" si="6"/>
        <v>15</v>
      </c>
      <c r="AE13" s="218">
        <f t="shared" si="7"/>
        <v>25</v>
      </c>
    </row>
    <row r="14" spans="1:31" ht="42.75" customHeight="1" x14ac:dyDescent="0.3">
      <c r="A14" s="68"/>
      <c r="B14" s="243" t="s">
        <v>78</v>
      </c>
      <c r="C14" s="248" t="s">
        <v>182</v>
      </c>
      <c r="D14" s="18" t="s">
        <v>30</v>
      </c>
      <c r="E14" s="155" t="s">
        <v>21</v>
      </c>
      <c r="F14" s="155" t="s">
        <v>29</v>
      </c>
      <c r="G14" s="155" t="s">
        <v>76</v>
      </c>
      <c r="H14" s="155"/>
      <c r="I14" s="90"/>
      <c r="J14" s="189">
        <v>2</v>
      </c>
      <c r="K14" s="176">
        <v>15</v>
      </c>
      <c r="L14" s="39"/>
      <c r="M14" s="39"/>
      <c r="N14" s="39"/>
      <c r="O14" s="39"/>
      <c r="P14" s="39"/>
      <c r="Q14" s="39"/>
      <c r="R14" s="195">
        <f t="shared" ref="R14:R28" si="8">J14*25-S14</f>
        <v>35</v>
      </c>
      <c r="S14" s="202">
        <f>SUM(K14:Q14)</f>
        <v>15</v>
      </c>
      <c r="T14" s="189">
        <f>SUM(K14:R14)</f>
        <v>50</v>
      </c>
      <c r="U14" s="208">
        <f t="shared" ref="U14:U28" si="9">J14</f>
        <v>2</v>
      </c>
      <c r="V14" s="176">
        <v>15</v>
      </c>
      <c r="W14" s="39"/>
      <c r="X14" s="39"/>
      <c r="Y14" s="39"/>
      <c r="Z14" s="39"/>
      <c r="AA14" s="39"/>
      <c r="AB14" s="39"/>
      <c r="AC14" s="195">
        <f>U14*25-AD14</f>
        <v>35</v>
      </c>
      <c r="AD14" s="226">
        <f t="shared" ref="AD14:AD28" si="10">SUM(V14:AB14)</f>
        <v>15</v>
      </c>
      <c r="AE14" s="219">
        <f t="shared" ref="AE14:AE28" si="11">SUM(V14:AC14)</f>
        <v>50</v>
      </c>
    </row>
    <row r="15" spans="1:31" ht="42.75" customHeight="1" x14ac:dyDescent="0.3">
      <c r="A15" s="68"/>
      <c r="B15" s="241"/>
      <c r="C15" s="249"/>
      <c r="D15" s="17" t="s">
        <v>31</v>
      </c>
      <c r="E15" s="159" t="s">
        <v>21</v>
      </c>
      <c r="F15" s="159" t="s">
        <v>60</v>
      </c>
      <c r="G15" s="159" t="s">
        <v>76</v>
      </c>
      <c r="H15" s="159"/>
      <c r="I15" s="91">
        <v>2</v>
      </c>
      <c r="J15" s="187">
        <v>2</v>
      </c>
      <c r="K15" s="175"/>
      <c r="L15" s="40">
        <v>15</v>
      </c>
      <c r="M15" s="40"/>
      <c r="N15" s="40"/>
      <c r="O15" s="40"/>
      <c r="P15" s="40"/>
      <c r="Q15" s="40"/>
      <c r="R15" s="193">
        <f t="shared" si="8"/>
        <v>35</v>
      </c>
      <c r="S15" s="203">
        <f>SUM(K15:Q15)</f>
        <v>15</v>
      </c>
      <c r="T15" s="187">
        <f>SUM(K15:R15)</f>
        <v>50</v>
      </c>
      <c r="U15" s="209">
        <f t="shared" si="9"/>
        <v>2</v>
      </c>
      <c r="V15" s="175"/>
      <c r="W15" s="40">
        <v>15</v>
      </c>
      <c r="X15" s="40"/>
      <c r="Y15" s="40"/>
      <c r="Z15" s="40"/>
      <c r="AA15" s="40"/>
      <c r="AB15" s="40"/>
      <c r="AC15" s="193">
        <f>U15*25-AD15</f>
        <v>35</v>
      </c>
      <c r="AD15" s="224">
        <f t="shared" si="10"/>
        <v>15</v>
      </c>
      <c r="AE15" s="217">
        <f t="shared" si="11"/>
        <v>50</v>
      </c>
    </row>
    <row r="16" spans="1:31" ht="42.75" customHeight="1" x14ac:dyDescent="0.3">
      <c r="A16" s="68"/>
      <c r="B16" s="241"/>
      <c r="C16" s="249"/>
      <c r="D16" s="17" t="s">
        <v>32</v>
      </c>
      <c r="E16" s="71" t="s">
        <v>18</v>
      </c>
      <c r="F16" s="159" t="s">
        <v>29</v>
      </c>
      <c r="G16" s="159" t="s">
        <v>76</v>
      </c>
      <c r="H16" s="159"/>
      <c r="I16" s="91"/>
      <c r="J16" s="187">
        <v>2</v>
      </c>
      <c r="K16" s="175">
        <v>15</v>
      </c>
      <c r="L16" s="40"/>
      <c r="M16" s="40"/>
      <c r="N16" s="40"/>
      <c r="O16" s="40"/>
      <c r="P16" s="40"/>
      <c r="Q16" s="40"/>
      <c r="R16" s="193">
        <f t="shared" si="8"/>
        <v>35</v>
      </c>
      <c r="S16" s="203">
        <f t="shared" ref="S16:S28" si="12">SUM(K16:Q16)</f>
        <v>15</v>
      </c>
      <c r="T16" s="187">
        <f t="shared" ref="T16:T28" si="13">SUM(K16:R16)</f>
        <v>50</v>
      </c>
      <c r="U16" s="209">
        <f t="shared" si="9"/>
        <v>2</v>
      </c>
      <c r="V16" s="175">
        <v>15</v>
      </c>
      <c r="W16" s="40"/>
      <c r="X16" s="40"/>
      <c r="Y16" s="40"/>
      <c r="Z16" s="40"/>
      <c r="AA16" s="40"/>
      <c r="AB16" s="40"/>
      <c r="AC16" s="193">
        <f t="shared" ref="AC16:AC28" si="14">U16*25-AD16</f>
        <v>35</v>
      </c>
      <c r="AD16" s="224">
        <f t="shared" si="10"/>
        <v>15</v>
      </c>
      <c r="AE16" s="217">
        <f t="shared" si="11"/>
        <v>50</v>
      </c>
    </row>
    <row r="17" spans="1:31" ht="42.75" customHeight="1" x14ac:dyDescent="0.3">
      <c r="A17" s="68"/>
      <c r="B17" s="241"/>
      <c r="C17" s="249"/>
      <c r="D17" s="17" t="s">
        <v>33</v>
      </c>
      <c r="E17" s="159" t="s">
        <v>21</v>
      </c>
      <c r="F17" s="159" t="s">
        <v>60</v>
      </c>
      <c r="G17" s="159" t="s">
        <v>76</v>
      </c>
      <c r="H17" s="159"/>
      <c r="I17" s="91">
        <v>3</v>
      </c>
      <c r="J17" s="187">
        <v>3</v>
      </c>
      <c r="K17" s="175"/>
      <c r="L17" s="40">
        <v>30</v>
      </c>
      <c r="M17" s="40"/>
      <c r="N17" s="40"/>
      <c r="O17" s="40"/>
      <c r="P17" s="40"/>
      <c r="Q17" s="40"/>
      <c r="R17" s="193">
        <f t="shared" si="8"/>
        <v>45</v>
      </c>
      <c r="S17" s="203">
        <f t="shared" si="12"/>
        <v>30</v>
      </c>
      <c r="T17" s="187">
        <f t="shared" si="13"/>
        <v>75</v>
      </c>
      <c r="U17" s="209">
        <f t="shared" si="9"/>
        <v>3</v>
      </c>
      <c r="V17" s="175"/>
      <c r="W17" s="40">
        <v>30</v>
      </c>
      <c r="X17" s="40"/>
      <c r="Y17" s="40"/>
      <c r="Z17" s="40"/>
      <c r="AA17" s="40"/>
      <c r="AB17" s="40"/>
      <c r="AC17" s="193">
        <f t="shared" si="14"/>
        <v>45</v>
      </c>
      <c r="AD17" s="224">
        <f t="shared" si="10"/>
        <v>30</v>
      </c>
      <c r="AE17" s="217">
        <f t="shared" si="11"/>
        <v>75</v>
      </c>
    </row>
    <row r="18" spans="1:31" ht="42.75" customHeight="1" x14ac:dyDescent="0.3">
      <c r="A18" s="68"/>
      <c r="B18" s="241"/>
      <c r="C18" s="249"/>
      <c r="D18" s="159" t="s">
        <v>144</v>
      </c>
      <c r="E18" s="71" t="s">
        <v>18</v>
      </c>
      <c r="F18" s="159" t="s">
        <v>29</v>
      </c>
      <c r="G18" s="159" t="s">
        <v>76</v>
      </c>
      <c r="H18" s="159"/>
      <c r="I18" s="91"/>
      <c r="J18" s="187">
        <v>2</v>
      </c>
      <c r="K18" s="175">
        <v>15</v>
      </c>
      <c r="L18" s="40"/>
      <c r="M18" s="40"/>
      <c r="N18" s="40"/>
      <c r="O18" s="40"/>
      <c r="P18" s="40"/>
      <c r="Q18" s="40"/>
      <c r="R18" s="193">
        <f t="shared" si="8"/>
        <v>35</v>
      </c>
      <c r="S18" s="203">
        <f t="shared" si="12"/>
        <v>15</v>
      </c>
      <c r="T18" s="187">
        <f t="shared" si="13"/>
        <v>50</v>
      </c>
      <c r="U18" s="209">
        <f t="shared" si="9"/>
        <v>2</v>
      </c>
      <c r="V18" s="175">
        <v>15</v>
      </c>
      <c r="W18" s="40"/>
      <c r="X18" s="40"/>
      <c r="Y18" s="40"/>
      <c r="Z18" s="40"/>
      <c r="AA18" s="40"/>
      <c r="AB18" s="40"/>
      <c r="AC18" s="193">
        <f t="shared" si="14"/>
        <v>35</v>
      </c>
      <c r="AD18" s="224">
        <f t="shared" si="10"/>
        <v>15</v>
      </c>
      <c r="AE18" s="217">
        <f t="shared" si="11"/>
        <v>50</v>
      </c>
    </row>
    <row r="19" spans="1:31" ht="42.75" customHeight="1" thickBot="1" x14ac:dyDescent="0.35">
      <c r="A19" s="68"/>
      <c r="B19" s="244"/>
      <c r="C19" s="252"/>
      <c r="D19" s="156" t="s">
        <v>145</v>
      </c>
      <c r="E19" s="156" t="s">
        <v>21</v>
      </c>
      <c r="F19" s="156" t="s">
        <v>60</v>
      </c>
      <c r="G19" s="156" t="s">
        <v>76</v>
      </c>
      <c r="H19" s="156"/>
      <c r="I19" s="92">
        <v>3</v>
      </c>
      <c r="J19" s="188">
        <v>3</v>
      </c>
      <c r="K19" s="147"/>
      <c r="L19" s="41">
        <v>30</v>
      </c>
      <c r="M19" s="41"/>
      <c r="N19" s="41"/>
      <c r="O19" s="41"/>
      <c r="P19" s="41"/>
      <c r="Q19" s="41"/>
      <c r="R19" s="194">
        <f t="shared" si="8"/>
        <v>45</v>
      </c>
      <c r="S19" s="204">
        <f t="shared" si="12"/>
        <v>30</v>
      </c>
      <c r="T19" s="188">
        <f t="shared" si="13"/>
        <v>75</v>
      </c>
      <c r="U19" s="210">
        <f t="shared" si="9"/>
        <v>3</v>
      </c>
      <c r="V19" s="147"/>
      <c r="W19" s="41">
        <v>30</v>
      </c>
      <c r="X19" s="41"/>
      <c r="Y19" s="41"/>
      <c r="Z19" s="41"/>
      <c r="AA19" s="41"/>
      <c r="AB19" s="41"/>
      <c r="AC19" s="194">
        <f t="shared" si="14"/>
        <v>45</v>
      </c>
      <c r="AD19" s="225">
        <f t="shared" si="10"/>
        <v>30</v>
      </c>
      <c r="AE19" s="218">
        <f t="shared" si="11"/>
        <v>75</v>
      </c>
    </row>
    <row r="20" spans="1:31" ht="42.75" customHeight="1" x14ac:dyDescent="0.3">
      <c r="A20" s="68"/>
      <c r="B20" s="243" t="s">
        <v>79</v>
      </c>
      <c r="C20" s="238" t="s">
        <v>181</v>
      </c>
      <c r="D20" s="116" t="s">
        <v>201</v>
      </c>
      <c r="E20" s="107" t="s">
        <v>18</v>
      </c>
      <c r="F20" s="116" t="s">
        <v>29</v>
      </c>
      <c r="G20" s="116" t="s">
        <v>76</v>
      </c>
      <c r="H20" s="116"/>
      <c r="I20" s="102"/>
      <c r="J20" s="189">
        <v>2</v>
      </c>
      <c r="K20" s="132">
        <v>15</v>
      </c>
      <c r="L20" s="81"/>
      <c r="M20" s="81"/>
      <c r="N20" s="81"/>
      <c r="O20" s="81"/>
      <c r="P20" s="81"/>
      <c r="Q20" s="81"/>
      <c r="R20" s="195">
        <f t="shared" si="8"/>
        <v>35</v>
      </c>
      <c r="S20" s="202">
        <f t="shared" si="12"/>
        <v>15</v>
      </c>
      <c r="T20" s="189">
        <f t="shared" si="13"/>
        <v>50</v>
      </c>
      <c r="U20" s="208">
        <f t="shared" si="9"/>
        <v>2</v>
      </c>
      <c r="V20" s="176">
        <v>15</v>
      </c>
      <c r="W20" s="39"/>
      <c r="X20" s="39"/>
      <c r="Y20" s="39"/>
      <c r="Z20" s="39"/>
      <c r="AA20" s="39"/>
      <c r="AB20" s="39"/>
      <c r="AC20" s="195">
        <f t="shared" si="14"/>
        <v>35</v>
      </c>
      <c r="AD20" s="226">
        <f t="shared" si="10"/>
        <v>15</v>
      </c>
      <c r="AE20" s="219">
        <f t="shared" si="11"/>
        <v>50</v>
      </c>
    </row>
    <row r="21" spans="1:31" ht="42.75" customHeight="1" x14ac:dyDescent="0.3">
      <c r="A21" s="68"/>
      <c r="B21" s="241"/>
      <c r="C21" s="245"/>
      <c r="D21" s="117" t="s">
        <v>45</v>
      </c>
      <c r="E21" s="117" t="s">
        <v>21</v>
      </c>
      <c r="F21" s="117" t="s">
        <v>60</v>
      </c>
      <c r="G21" s="117" t="s">
        <v>76</v>
      </c>
      <c r="H21" s="117"/>
      <c r="I21" s="103">
        <v>3</v>
      </c>
      <c r="J21" s="187">
        <v>3</v>
      </c>
      <c r="K21" s="133"/>
      <c r="L21" s="82">
        <v>30</v>
      </c>
      <c r="M21" s="82"/>
      <c r="N21" s="82"/>
      <c r="O21" s="82"/>
      <c r="P21" s="82"/>
      <c r="Q21" s="82"/>
      <c r="R21" s="193">
        <f t="shared" si="8"/>
        <v>45</v>
      </c>
      <c r="S21" s="203">
        <f t="shared" si="12"/>
        <v>30</v>
      </c>
      <c r="T21" s="187">
        <f t="shared" si="13"/>
        <v>75</v>
      </c>
      <c r="U21" s="209">
        <f t="shared" si="9"/>
        <v>3</v>
      </c>
      <c r="V21" s="175"/>
      <c r="W21" s="40">
        <v>30</v>
      </c>
      <c r="X21" s="40"/>
      <c r="Y21" s="40"/>
      <c r="Z21" s="40"/>
      <c r="AA21" s="40"/>
      <c r="AB21" s="40"/>
      <c r="AC21" s="193">
        <f t="shared" si="14"/>
        <v>45</v>
      </c>
      <c r="AD21" s="224">
        <f t="shared" si="10"/>
        <v>30</v>
      </c>
      <c r="AE21" s="217">
        <f t="shared" si="11"/>
        <v>75</v>
      </c>
    </row>
    <row r="22" spans="1:31" ht="42.75" customHeight="1" x14ac:dyDescent="0.3">
      <c r="A22" s="68"/>
      <c r="B22" s="241"/>
      <c r="C22" s="245"/>
      <c r="D22" s="117" t="s">
        <v>65</v>
      </c>
      <c r="E22" s="71" t="s">
        <v>18</v>
      </c>
      <c r="F22" s="117" t="s">
        <v>29</v>
      </c>
      <c r="G22" s="117" t="s">
        <v>76</v>
      </c>
      <c r="H22" s="117"/>
      <c r="I22" s="103"/>
      <c r="J22" s="187">
        <v>2</v>
      </c>
      <c r="K22" s="133">
        <v>15</v>
      </c>
      <c r="L22" s="82"/>
      <c r="M22" s="82"/>
      <c r="N22" s="82"/>
      <c r="O22" s="82"/>
      <c r="P22" s="82"/>
      <c r="Q22" s="82"/>
      <c r="R22" s="193">
        <f t="shared" si="8"/>
        <v>35</v>
      </c>
      <c r="S22" s="203">
        <f t="shared" si="12"/>
        <v>15</v>
      </c>
      <c r="T22" s="187">
        <f t="shared" si="13"/>
        <v>50</v>
      </c>
      <c r="U22" s="209">
        <f t="shared" si="9"/>
        <v>2</v>
      </c>
      <c r="V22" s="175">
        <v>15</v>
      </c>
      <c r="W22" s="40"/>
      <c r="X22" s="40"/>
      <c r="Y22" s="40"/>
      <c r="Z22" s="40"/>
      <c r="AA22" s="40"/>
      <c r="AB22" s="40"/>
      <c r="AC22" s="193">
        <f t="shared" si="14"/>
        <v>35</v>
      </c>
      <c r="AD22" s="224">
        <f t="shared" si="10"/>
        <v>15</v>
      </c>
      <c r="AE22" s="217">
        <f t="shared" si="11"/>
        <v>50</v>
      </c>
    </row>
    <row r="23" spans="1:31" ht="42.75" customHeight="1" x14ac:dyDescent="0.3">
      <c r="A23" s="68"/>
      <c r="B23" s="241"/>
      <c r="C23" s="245"/>
      <c r="D23" s="117" t="s">
        <v>44</v>
      </c>
      <c r="E23" s="117" t="s">
        <v>21</v>
      </c>
      <c r="F23" s="117" t="s">
        <v>60</v>
      </c>
      <c r="G23" s="117" t="s">
        <v>76</v>
      </c>
      <c r="H23" s="117"/>
      <c r="I23" s="103">
        <v>3</v>
      </c>
      <c r="J23" s="190">
        <v>3</v>
      </c>
      <c r="K23" s="141"/>
      <c r="L23" s="83">
        <v>30</v>
      </c>
      <c r="M23" s="83"/>
      <c r="N23" s="83"/>
      <c r="O23" s="83"/>
      <c r="P23" s="83"/>
      <c r="Q23" s="83"/>
      <c r="R23" s="196">
        <f t="shared" si="8"/>
        <v>45</v>
      </c>
      <c r="S23" s="205">
        <f t="shared" si="12"/>
        <v>30</v>
      </c>
      <c r="T23" s="190">
        <f t="shared" si="13"/>
        <v>75</v>
      </c>
      <c r="U23" s="211">
        <f t="shared" si="9"/>
        <v>3</v>
      </c>
      <c r="V23" s="177"/>
      <c r="W23" s="93">
        <v>30</v>
      </c>
      <c r="X23" s="93"/>
      <c r="Y23" s="93"/>
      <c r="Z23" s="93"/>
      <c r="AA23" s="93"/>
      <c r="AB23" s="93"/>
      <c r="AC23" s="196">
        <f t="shared" si="14"/>
        <v>45</v>
      </c>
      <c r="AD23" s="227">
        <f t="shared" si="10"/>
        <v>30</v>
      </c>
      <c r="AE23" s="220">
        <f t="shared" si="11"/>
        <v>75</v>
      </c>
    </row>
    <row r="24" spans="1:31" ht="42.75" customHeight="1" x14ac:dyDescent="0.3">
      <c r="A24" s="115"/>
      <c r="B24" s="241"/>
      <c r="C24" s="245"/>
      <c r="D24" s="117" t="s">
        <v>72</v>
      </c>
      <c r="E24" s="117" t="s">
        <v>21</v>
      </c>
      <c r="F24" s="117" t="s">
        <v>29</v>
      </c>
      <c r="G24" s="117" t="s">
        <v>76</v>
      </c>
      <c r="H24" s="117"/>
      <c r="I24" s="103"/>
      <c r="J24" s="187">
        <v>2</v>
      </c>
      <c r="K24" s="133">
        <v>15</v>
      </c>
      <c r="L24" s="117"/>
      <c r="M24" s="117"/>
      <c r="N24" s="117"/>
      <c r="O24" s="117"/>
      <c r="P24" s="117"/>
      <c r="Q24" s="117"/>
      <c r="R24" s="193">
        <f>J24*25-S24</f>
        <v>35</v>
      </c>
      <c r="S24" s="203">
        <f>SUM(K24:Q24)</f>
        <v>15</v>
      </c>
      <c r="T24" s="187">
        <f>SUM(K24:R24)</f>
        <v>50</v>
      </c>
      <c r="U24" s="209">
        <f>J24</f>
        <v>2</v>
      </c>
      <c r="V24" s="133">
        <v>15</v>
      </c>
      <c r="W24" s="117"/>
      <c r="X24" s="117"/>
      <c r="Y24" s="117"/>
      <c r="Z24" s="117"/>
      <c r="AA24" s="117"/>
      <c r="AB24" s="117"/>
      <c r="AC24" s="91">
        <f>U24*25-AD24</f>
        <v>35</v>
      </c>
      <c r="AD24" s="224">
        <f>SUM(V24:AB24)</f>
        <v>15</v>
      </c>
      <c r="AE24" s="217">
        <f>SUM(V24:AC24)</f>
        <v>50</v>
      </c>
    </row>
    <row r="25" spans="1:31" ht="42.75" customHeight="1" thickBot="1" x14ac:dyDescent="0.35">
      <c r="A25" s="115"/>
      <c r="B25" s="244"/>
      <c r="C25" s="239"/>
      <c r="D25" s="119" t="s">
        <v>140</v>
      </c>
      <c r="E25" s="119" t="s">
        <v>21</v>
      </c>
      <c r="F25" s="119" t="s">
        <v>60</v>
      </c>
      <c r="G25" s="119" t="s">
        <v>76</v>
      </c>
      <c r="H25" s="119"/>
      <c r="I25" s="104">
        <v>2</v>
      </c>
      <c r="J25" s="187">
        <v>2</v>
      </c>
      <c r="K25" s="133"/>
      <c r="L25" s="117"/>
      <c r="M25" s="117"/>
      <c r="N25" s="117"/>
      <c r="O25" s="117">
        <v>15</v>
      </c>
      <c r="P25" s="117"/>
      <c r="Q25" s="117"/>
      <c r="R25" s="193">
        <f>J25*25-S25</f>
        <v>35</v>
      </c>
      <c r="S25" s="203">
        <f>SUM(K25:Q25)</f>
        <v>15</v>
      </c>
      <c r="T25" s="187">
        <f>SUM(K25:R25)</f>
        <v>50</v>
      </c>
      <c r="U25" s="209">
        <f>J25</f>
        <v>2</v>
      </c>
      <c r="V25" s="133"/>
      <c r="W25" s="117"/>
      <c r="X25" s="117"/>
      <c r="Y25" s="117"/>
      <c r="Z25" s="117">
        <v>15</v>
      </c>
      <c r="AA25" s="117"/>
      <c r="AB25" s="117"/>
      <c r="AC25" s="91">
        <f>U25*25-AD25</f>
        <v>35</v>
      </c>
      <c r="AD25" s="224">
        <f>SUM(V25:AB25)</f>
        <v>15</v>
      </c>
      <c r="AE25" s="217">
        <f>SUM(V25:AC25)</f>
        <v>50</v>
      </c>
    </row>
    <row r="26" spans="1:31" ht="42.75" customHeight="1" x14ac:dyDescent="0.3">
      <c r="A26" s="68"/>
      <c r="B26" s="240" t="s">
        <v>80</v>
      </c>
      <c r="C26" s="249" t="s">
        <v>149</v>
      </c>
      <c r="D26" s="87" t="s">
        <v>224</v>
      </c>
      <c r="E26" s="85" t="s">
        <v>18</v>
      </c>
      <c r="F26" s="69" t="s">
        <v>29</v>
      </c>
      <c r="G26" s="69" t="s">
        <v>74</v>
      </c>
      <c r="H26" s="69"/>
      <c r="I26" s="94"/>
      <c r="J26" s="189">
        <v>2</v>
      </c>
      <c r="K26" s="176">
        <v>15</v>
      </c>
      <c r="L26" s="39"/>
      <c r="M26" s="39"/>
      <c r="N26" s="39"/>
      <c r="O26" s="39"/>
      <c r="P26" s="39"/>
      <c r="Q26" s="39"/>
      <c r="R26" s="195">
        <f t="shared" si="8"/>
        <v>35</v>
      </c>
      <c r="S26" s="202">
        <f t="shared" si="12"/>
        <v>15</v>
      </c>
      <c r="T26" s="189">
        <f t="shared" si="13"/>
        <v>50</v>
      </c>
      <c r="U26" s="208">
        <f t="shared" si="9"/>
        <v>2</v>
      </c>
      <c r="V26" s="176">
        <v>15</v>
      </c>
      <c r="W26" s="39"/>
      <c r="X26" s="39"/>
      <c r="Y26" s="39"/>
      <c r="Z26" s="39"/>
      <c r="AA26" s="39"/>
      <c r="AB26" s="39"/>
      <c r="AC26" s="195">
        <f t="shared" si="14"/>
        <v>35</v>
      </c>
      <c r="AD26" s="226">
        <f t="shared" si="10"/>
        <v>15</v>
      </c>
      <c r="AE26" s="219">
        <f t="shared" si="11"/>
        <v>50</v>
      </c>
    </row>
    <row r="27" spans="1:31" ht="42.75" customHeight="1" x14ac:dyDescent="0.3">
      <c r="A27" s="68"/>
      <c r="B27" s="241"/>
      <c r="C27" s="249"/>
      <c r="D27" s="88" t="s">
        <v>34</v>
      </c>
      <c r="E27" s="79" t="s">
        <v>21</v>
      </c>
      <c r="F27" s="79" t="s">
        <v>29</v>
      </c>
      <c r="G27" s="79" t="s">
        <v>74</v>
      </c>
      <c r="H27" s="79"/>
      <c r="I27" s="91"/>
      <c r="J27" s="187">
        <v>2</v>
      </c>
      <c r="K27" s="175">
        <v>15</v>
      </c>
      <c r="L27" s="40"/>
      <c r="M27" s="40"/>
      <c r="N27" s="40"/>
      <c r="O27" s="40"/>
      <c r="P27" s="40"/>
      <c r="Q27" s="40"/>
      <c r="R27" s="193">
        <f t="shared" si="8"/>
        <v>35</v>
      </c>
      <c r="S27" s="203">
        <f t="shared" si="12"/>
        <v>15</v>
      </c>
      <c r="T27" s="187">
        <f t="shared" si="13"/>
        <v>50</v>
      </c>
      <c r="U27" s="209">
        <f t="shared" si="9"/>
        <v>2</v>
      </c>
      <c r="V27" s="175">
        <v>15</v>
      </c>
      <c r="W27" s="40"/>
      <c r="X27" s="40"/>
      <c r="Y27" s="40"/>
      <c r="Z27" s="40"/>
      <c r="AA27" s="40"/>
      <c r="AB27" s="40"/>
      <c r="AC27" s="193">
        <f t="shared" si="14"/>
        <v>35</v>
      </c>
      <c r="AD27" s="224">
        <f t="shared" si="10"/>
        <v>15</v>
      </c>
      <c r="AE27" s="217">
        <f t="shared" si="11"/>
        <v>50</v>
      </c>
    </row>
    <row r="28" spans="1:31" ht="42.75" customHeight="1" thickBot="1" x14ac:dyDescent="0.35">
      <c r="A28" s="68"/>
      <c r="B28" s="244"/>
      <c r="C28" s="252"/>
      <c r="D28" s="89" t="s">
        <v>35</v>
      </c>
      <c r="E28" s="80" t="s">
        <v>21</v>
      </c>
      <c r="F28" s="80" t="s">
        <v>60</v>
      </c>
      <c r="G28" s="80" t="s">
        <v>74</v>
      </c>
      <c r="H28" s="80"/>
      <c r="I28" s="92">
        <v>2</v>
      </c>
      <c r="J28" s="190">
        <v>2</v>
      </c>
      <c r="K28" s="177"/>
      <c r="L28" s="93">
        <v>30</v>
      </c>
      <c r="M28" s="93"/>
      <c r="N28" s="93"/>
      <c r="O28" s="93"/>
      <c r="P28" s="93"/>
      <c r="Q28" s="93"/>
      <c r="R28" s="196">
        <f t="shared" si="8"/>
        <v>20</v>
      </c>
      <c r="S28" s="205">
        <f t="shared" si="12"/>
        <v>30</v>
      </c>
      <c r="T28" s="190">
        <f t="shared" si="13"/>
        <v>50</v>
      </c>
      <c r="U28" s="211">
        <f t="shared" si="9"/>
        <v>2</v>
      </c>
      <c r="V28" s="177"/>
      <c r="W28" s="93">
        <v>30</v>
      </c>
      <c r="X28" s="93"/>
      <c r="Y28" s="93"/>
      <c r="Z28" s="93"/>
      <c r="AA28" s="93"/>
      <c r="AB28" s="93"/>
      <c r="AC28" s="196">
        <f t="shared" si="14"/>
        <v>20</v>
      </c>
      <c r="AD28" s="227">
        <f t="shared" si="10"/>
        <v>30</v>
      </c>
      <c r="AE28" s="220">
        <f t="shared" si="11"/>
        <v>50</v>
      </c>
    </row>
    <row r="29" spans="1:31" ht="21" customHeight="1" thickBot="1" x14ac:dyDescent="0.35">
      <c r="A29" s="26"/>
      <c r="B29" s="253" t="s">
        <v>4</v>
      </c>
      <c r="C29" s="254"/>
      <c r="D29" s="254"/>
      <c r="E29" s="254"/>
      <c r="F29" s="254"/>
      <c r="G29" s="254"/>
      <c r="H29" s="254"/>
      <c r="I29" s="255"/>
      <c r="J29" s="42">
        <f>SUM(J30:J49)</f>
        <v>39</v>
      </c>
      <c r="K29" s="131">
        <f t="shared" ref="K29:AE29" si="15">SUM(K30:K49)</f>
        <v>93</v>
      </c>
      <c r="L29" s="105">
        <f t="shared" si="15"/>
        <v>210</v>
      </c>
      <c r="M29" s="105">
        <f t="shared" si="15"/>
        <v>30</v>
      </c>
      <c r="N29" s="105">
        <f t="shared" si="15"/>
        <v>15</v>
      </c>
      <c r="O29" s="105">
        <f t="shared" si="15"/>
        <v>45</v>
      </c>
      <c r="P29" s="105">
        <f t="shared" si="15"/>
        <v>0</v>
      </c>
      <c r="Q29" s="105">
        <f t="shared" si="15"/>
        <v>0</v>
      </c>
      <c r="R29" s="165">
        <f t="shared" si="15"/>
        <v>582</v>
      </c>
      <c r="S29" s="165">
        <f t="shared" si="15"/>
        <v>393</v>
      </c>
      <c r="T29" s="42">
        <f t="shared" si="15"/>
        <v>975</v>
      </c>
      <c r="U29" s="166">
        <f t="shared" si="15"/>
        <v>39</v>
      </c>
      <c r="V29" s="131">
        <f t="shared" si="15"/>
        <v>89</v>
      </c>
      <c r="W29" s="105">
        <f t="shared" si="15"/>
        <v>175</v>
      </c>
      <c r="X29" s="105">
        <f t="shared" si="15"/>
        <v>30</v>
      </c>
      <c r="Y29" s="105">
        <f t="shared" si="15"/>
        <v>15</v>
      </c>
      <c r="Z29" s="105">
        <f t="shared" si="15"/>
        <v>45</v>
      </c>
      <c r="AA29" s="105">
        <f t="shared" si="15"/>
        <v>0</v>
      </c>
      <c r="AB29" s="105">
        <f t="shared" si="15"/>
        <v>0</v>
      </c>
      <c r="AC29" s="165">
        <f t="shared" si="15"/>
        <v>621</v>
      </c>
      <c r="AD29" s="42">
        <f t="shared" si="15"/>
        <v>354</v>
      </c>
      <c r="AE29" s="166">
        <f t="shared" si="15"/>
        <v>975</v>
      </c>
    </row>
    <row r="30" spans="1:31" ht="21" customHeight="1" x14ac:dyDescent="0.3">
      <c r="A30" s="26"/>
      <c r="B30" s="243" t="s">
        <v>81</v>
      </c>
      <c r="C30" s="238" t="s">
        <v>259</v>
      </c>
      <c r="D30" s="155" t="s">
        <v>225</v>
      </c>
      <c r="E30" s="155" t="s">
        <v>21</v>
      </c>
      <c r="F30" s="155" t="s">
        <v>28</v>
      </c>
      <c r="G30" s="155" t="s">
        <v>76</v>
      </c>
      <c r="H30" s="155">
        <v>2</v>
      </c>
      <c r="I30" s="90"/>
      <c r="J30" s="186">
        <v>2</v>
      </c>
      <c r="K30" s="174"/>
      <c r="L30" s="44"/>
      <c r="M30" s="44">
        <v>30</v>
      </c>
      <c r="N30" s="44"/>
      <c r="O30" s="44"/>
      <c r="P30" s="44"/>
      <c r="Q30" s="44"/>
      <c r="R30" s="192">
        <f>J30*25-S30</f>
        <v>20</v>
      </c>
      <c r="S30" s="206">
        <f>SUM(K30:Q30)</f>
        <v>30</v>
      </c>
      <c r="T30" s="186">
        <f>SUM(K30:R30)</f>
        <v>50</v>
      </c>
      <c r="U30" s="212">
        <f t="shared" ref="U30:U34" si="16">J30</f>
        <v>2</v>
      </c>
      <c r="V30" s="174"/>
      <c r="W30" s="44"/>
      <c r="X30" s="44">
        <v>30</v>
      </c>
      <c r="Y30" s="44"/>
      <c r="Z30" s="44"/>
      <c r="AA30" s="44"/>
      <c r="AB30" s="44"/>
      <c r="AC30" s="192">
        <f>U30*25-AD30</f>
        <v>20</v>
      </c>
      <c r="AD30" s="223">
        <f t="shared" ref="AD30:AD34" si="17">SUM(V30:AB30)</f>
        <v>30</v>
      </c>
      <c r="AE30" s="216">
        <f t="shared" ref="AE30:AE34" si="18">SUM(V30:AC30)</f>
        <v>50</v>
      </c>
    </row>
    <row r="31" spans="1:31" ht="21" customHeight="1" x14ac:dyDescent="0.3">
      <c r="A31" s="26"/>
      <c r="B31" s="241"/>
      <c r="C31" s="245"/>
      <c r="D31" s="159" t="s">
        <v>205</v>
      </c>
      <c r="E31" s="71" t="s">
        <v>18</v>
      </c>
      <c r="F31" s="159" t="s">
        <v>28</v>
      </c>
      <c r="G31" s="159" t="s">
        <v>76</v>
      </c>
      <c r="H31" s="159"/>
      <c r="I31" s="91"/>
      <c r="J31" s="187">
        <v>1</v>
      </c>
      <c r="K31" s="175">
        <v>9</v>
      </c>
      <c r="L31" s="40"/>
      <c r="M31" s="40"/>
      <c r="N31" s="40"/>
      <c r="O31" s="40"/>
      <c r="P31" s="40"/>
      <c r="Q31" s="40"/>
      <c r="R31" s="193">
        <f t="shared" ref="R31:R34" si="19">J31*25-S31</f>
        <v>16</v>
      </c>
      <c r="S31" s="203">
        <f>SUM(K31:Q31)</f>
        <v>9</v>
      </c>
      <c r="T31" s="187">
        <f>SUM(K31:R31)</f>
        <v>25</v>
      </c>
      <c r="U31" s="209">
        <f t="shared" si="16"/>
        <v>1</v>
      </c>
      <c r="V31" s="175">
        <v>5</v>
      </c>
      <c r="W31" s="40"/>
      <c r="X31" s="40"/>
      <c r="Y31" s="40"/>
      <c r="Z31" s="40"/>
      <c r="AA31" s="40"/>
      <c r="AB31" s="40"/>
      <c r="AC31" s="193">
        <f>U31*25-AD31</f>
        <v>20</v>
      </c>
      <c r="AD31" s="224">
        <f t="shared" si="17"/>
        <v>5</v>
      </c>
      <c r="AE31" s="217">
        <f t="shared" si="18"/>
        <v>25</v>
      </c>
    </row>
    <row r="32" spans="1:31" ht="21" customHeight="1" thickBot="1" x14ac:dyDescent="0.35">
      <c r="A32" s="26"/>
      <c r="B32" s="241"/>
      <c r="C32" s="245"/>
      <c r="D32" s="159" t="s">
        <v>206</v>
      </c>
      <c r="E32" s="159" t="s">
        <v>21</v>
      </c>
      <c r="F32" s="159" t="s">
        <v>28</v>
      </c>
      <c r="G32" s="159" t="s">
        <v>76</v>
      </c>
      <c r="H32" s="159"/>
      <c r="I32" s="91"/>
      <c r="J32" s="187">
        <v>1</v>
      </c>
      <c r="K32" s="175"/>
      <c r="L32" s="40">
        <v>15</v>
      </c>
      <c r="M32" s="40"/>
      <c r="N32" s="40"/>
      <c r="O32" s="40"/>
      <c r="P32" s="40"/>
      <c r="Q32" s="40"/>
      <c r="R32" s="193">
        <f t="shared" si="19"/>
        <v>10</v>
      </c>
      <c r="S32" s="203">
        <f>SUM(K32:Q32)</f>
        <v>15</v>
      </c>
      <c r="T32" s="187">
        <f>SUM(K32:R32)</f>
        <v>25</v>
      </c>
      <c r="U32" s="209">
        <f t="shared" si="16"/>
        <v>1</v>
      </c>
      <c r="V32" s="175"/>
      <c r="W32" s="40">
        <v>10</v>
      </c>
      <c r="X32" s="40"/>
      <c r="Y32" s="40"/>
      <c r="Z32" s="40"/>
      <c r="AA32" s="40"/>
      <c r="AB32" s="40"/>
      <c r="AC32" s="193">
        <f>U32*25-AD32</f>
        <v>15</v>
      </c>
      <c r="AD32" s="224">
        <f t="shared" si="17"/>
        <v>10</v>
      </c>
      <c r="AE32" s="217">
        <f t="shared" si="18"/>
        <v>25</v>
      </c>
    </row>
    <row r="33" spans="1:31" ht="54" customHeight="1" x14ac:dyDescent="0.3">
      <c r="A33" s="60"/>
      <c r="B33" s="241"/>
      <c r="C33" s="245"/>
      <c r="D33" s="159" t="s">
        <v>258</v>
      </c>
      <c r="E33" s="159" t="s">
        <v>21</v>
      </c>
      <c r="F33" s="159" t="s">
        <v>28</v>
      </c>
      <c r="G33" s="159" t="s">
        <v>76</v>
      </c>
      <c r="H33" s="159"/>
      <c r="I33" s="91"/>
      <c r="J33" s="187">
        <v>1</v>
      </c>
      <c r="K33" s="175">
        <v>9</v>
      </c>
      <c r="L33" s="40"/>
      <c r="M33" s="40"/>
      <c r="N33" s="40"/>
      <c r="O33" s="40"/>
      <c r="P33" s="40"/>
      <c r="Q33" s="40"/>
      <c r="R33" s="193">
        <f t="shared" si="19"/>
        <v>16</v>
      </c>
      <c r="S33" s="203">
        <f>SUM(K33:Q33)</f>
        <v>9</v>
      </c>
      <c r="T33" s="187">
        <f>SUM(K33:R33)</f>
        <v>25</v>
      </c>
      <c r="U33" s="209">
        <f t="shared" si="16"/>
        <v>1</v>
      </c>
      <c r="V33" s="175">
        <v>9</v>
      </c>
      <c r="W33" s="40"/>
      <c r="X33" s="40"/>
      <c r="Y33" s="40"/>
      <c r="Z33" s="40"/>
      <c r="AA33" s="40"/>
      <c r="AB33" s="40"/>
      <c r="AC33" s="193">
        <f>U33*25-AD33</f>
        <v>16</v>
      </c>
      <c r="AD33" s="224">
        <f t="shared" si="17"/>
        <v>9</v>
      </c>
      <c r="AE33" s="217">
        <f t="shared" si="18"/>
        <v>25</v>
      </c>
    </row>
    <row r="34" spans="1:31" ht="50.25" customHeight="1" thickBot="1" x14ac:dyDescent="0.35">
      <c r="A34" s="61"/>
      <c r="B34" s="244"/>
      <c r="C34" s="239"/>
      <c r="D34" s="156" t="s">
        <v>222</v>
      </c>
      <c r="E34" s="156" t="s">
        <v>27</v>
      </c>
      <c r="F34" s="156" t="s">
        <v>28</v>
      </c>
      <c r="G34" s="156" t="s">
        <v>76</v>
      </c>
      <c r="H34" s="156"/>
      <c r="I34" s="92"/>
      <c r="J34" s="190">
        <v>0</v>
      </c>
      <c r="K34" s="177"/>
      <c r="L34" s="93">
        <v>30</v>
      </c>
      <c r="M34" s="93"/>
      <c r="N34" s="93"/>
      <c r="O34" s="93"/>
      <c r="P34" s="93"/>
      <c r="Q34" s="93"/>
      <c r="R34" s="196">
        <f t="shared" si="19"/>
        <v>-30</v>
      </c>
      <c r="S34" s="205">
        <f>SUM(K34:Q34)</f>
        <v>30</v>
      </c>
      <c r="T34" s="190">
        <f>SUM(K34:R34)</f>
        <v>0</v>
      </c>
      <c r="U34" s="211">
        <f t="shared" si="16"/>
        <v>0</v>
      </c>
      <c r="V34" s="177"/>
      <c r="W34" s="93"/>
      <c r="X34" s="93"/>
      <c r="Y34" s="93"/>
      <c r="Z34" s="93"/>
      <c r="AA34" s="93"/>
      <c r="AB34" s="93"/>
      <c r="AC34" s="196">
        <f>U34*25-AD34</f>
        <v>0</v>
      </c>
      <c r="AD34" s="227">
        <f t="shared" si="17"/>
        <v>0</v>
      </c>
      <c r="AE34" s="220">
        <f t="shared" si="18"/>
        <v>0</v>
      </c>
    </row>
    <row r="35" spans="1:31" ht="35.25" customHeight="1" x14ac:dyDescent="0.3">
      <c r="A35" s="68"/>
      <c r="B35" s="240" t="s">
        <v>82</v>
      </c>
      <c r="C35" s="250" t="s">
        <v>183</v>
      </c>
      <c r="D35" s="87" t="s">
        <v>36</v>
      </c>
      <c r="E35" s="85" t="s">
        <v>18</v>
      </c>
      <c r="F35" s="69" t="s">
        <v>29</v>
      </c>
      <c r="G35" s="69" t="s">
        <v>76</v>
      </c>
      <c r="H35" s="69"/>
      <c r="I35" s="94"/>
      <c r="J35" s="189">
        <v>2</v>
      </c>
      <c r="K35" s="176">
        <v>15</v>
      </c>
      <c r="L35" s="39"/>
      <c r="M35" s="39"/>
      <c r="N35" s="39"/>
      <c r="O35" s="39"/>
      <c r="P35" s="39"/>
      <c r="Q35" s="39"/>
      <c r="R35" s="195">
        <f t="shared" ref="R35:R49" si="20">J35*25-S35</f>
        <v>35</v>
      </c>
      <c r="S35" s="202">
        <f t="shared" ref="S35:S49" si="21">SUM(K35:Q35)</f>
        <v>15</v>
      </c>
      <c r="T35" s="189">
        <f t="shared" ref="T35:T49" si="22">SUM(K35:R35)</f>
        <v>50</v>
      </c>
      <c r="U35" s="208">
        <f t="shared" ref="U35:U49" si="23">J35</f>
        <v>2</v>
      </c>
      <c r="V35" s="176">
        <v>15</v>
      </c>
      <c r="W35" s="39"/>
      <c r="X35" s="39"/>
      <c r="Y35" s="39"/>
      <c r="Z35" s="39"/>
      <c r="AA35" s="39"/>
      <c r="AB35" s="39"/>
      <c r="AC35" s="195">
        <f t="shared" ref="AC35:AC49" si="24">U35*25-AD35</f>
        <v>35</v>
      </c>
      <c r="AD35" s="226">
        <f t="shared" ref="AD35:AD49" si="25">SUM(V35:AB35)</f>
        <v>15</v>
      </c>
      <c r="AE35" s="219">
        <f t="shared" ref="AE35:AE64" si="26">SUM(V35:AC35)</f>
        <v>50</v>
      </c>
    </row>
    <row r="36" spans="1:31" ht="35.25" customHeight="1" x14ac:dyDescent="0.3">
      <c r="A36" s="68"/>
      <c r="B36" s="241"/>
      <c r="C36" s="245"/>
      <c r="D36" s="88" t="s">
        <v>61</v>
      </c>
      <c r="E36" s="79" t="s">
        <v>21</v>
      </c>
      <c r="F36" s="79" t="s">
        <v>60</v>
      </c>
      <c r="G36" s="79" t="s">
        <v>76</v>
      </c>
      <c r="H36" s="79"/>
      <c r="I36" s="91">
        <v>3</v>
      </c>
      <c r="J36" s="187">
        <v>3</v>
      </c>
      <c r="K36" s="175"/>
      <c r="L36" s="40">
        <v>30</v>
      </c>
      <c r="M36" s="40"/>
      <c r="N36" s="40"/>
      <c r="O36" s="40"/>
      <c r="P36" s="40"/>
      <c r="Q36" s="40"/>
      <c r="R36" s="193">
        <f t="shared" si="20"/>
        <v>45</v>
      </c>
      <c r="S36" s="203">
        <f t="shared" si="21"/>
        <v>30</v>
      </c>
      <c r="T36" s="187">
        <f t="shared" si="22"/>
        <v>75</v>
      </c>
      <c r="U36" s="209">
        <f t="shared" si="23"/>
        <v>3</v>
      </c>
      <c r="V36" s="175"/>
      <c r="W36" s="40">
        <v>30</v>
      </c>
      <c r="X36" s="40"/>
      <c r="Y36" s="40"/>
      <c r="Z36" s="40"/>
      <c r="AA36" s="40"/>
      <c r="AB36" s="40"/>
      <c r="AC36" s="193">
        <f t="shared" si="24"/>
        <v>45</v>
      </c>
      <c r="AD36" s="224">
        <f t="shared" si="25"/>
        <v>30</v>
      </c>
      <c r="AE36" s="217">
        <f t="shared" si="26"/>
        <v>75</v>
      </c>
    </row>
    <row r="37" spans="1:31" ht="35.25" customHeight="1" x14ac:dyDescent="0.3">
      <c r="A37" s="68"/>
      <c r="B37" s="241"/>
      <c r="C37" s="245"/>
      <c r="D37" s="88" t="s">
        <v>70</v>
      </c>
      <c r="E37" s="79" t="s">
        <v>27</v>
      </c>
      <c r="F37" s="79" t="s">
        <v>29</v>
      </c>
      <c r="G37" s="79" t="s">
        <v>76</v>
      </c>
      <c r="H37" s="79"/>
      <c r="I37" s="91"/>
      <c r="J37" s="187">
        <v>2</v>
      </c>
      <c r="K37" s="133">
        <v>15</v>
      </c>
      <c r="L37" s="82"/>
      <c r="M37" s="82"/>
      <c r="N37" s="82"/>
      <c r="O37" s="82"/>
      <c r="P37" s="82"/>
      <c r="Q37" s="82"/>
      <c r="R37" s="193">
        <f t="shared" si="20"/>
        <v>35</v>
      </c>
      <c r="S37" s="203">
        <f t="shared" si="21"/>
        <v>15</v>
      </c>
      <c r="T37" s="187">
        <f t="shared" si="22"/>
        <v>50</v>
      </c>
      <c r="U37" s="209">
        <f t="shared" si="23"/>
        <v>2</v>
      </c>
      <c r="V37" s="175">
        <v>15</v>
      </c>
      <c r="W37" s="40"/>
      <c r="X37" s="40"/>
      <c r="Y37" s="40"/>
      <c r="Z37" s="40"/>
      <c r="AA37" s="40"/>
      <c r="AB37" s="40"/>
      <c r="AC37" s="193">
        <f t="shared" si="24"/>
        <v>35</v>
      </c>
      <c r="AD37" s="224">
        <f t="shared" si="25"/>
        <v>15</v>
      </c>
      <c r="AE37" s="217">
        <f t="shared" si="26"/>
        <v>50</v>
      </c>
    </row>
    <row r="38" spans="1:31" ht="35.25" customHeight="1" x14ac:dyDescent="0.3">
      <c r="A38" s="68"/>
      <c r="B38" s="241"/>
      <c r="C38" s="245"/>
      <c r="D38" s="88" t="s">
        <v>71</v>
      </c>
      <c r="E38" s="79" t="s">
        <v>21</v>
      </c>
      <c r="F38" s="79" t="s">
        <v>59</v>
      </c>
      <c r="G38" s="79" t="s">
        <v>76</v>
      </c>
      <c r="H38" s="79"/>
      <c r="I38" s="91">
        <v>3</v>
      </c>
      <c r="J38" s="187">
        <v>3</v>
      </c>
      <c r="K38" s="133"/>
      <c r="L38" s="82">
        <v>30</v>
      </c>
      <c r="M38" s="82"/>
      <c r="N38" s="82"/>
      <c r="O38" s="82"/>
      <c r="P38" s="82"/>
      <c r="Q38" s="82"/>
      <c r="R38" s="193">
        <f t="shared" si="20"/>
        <v>45</v>
      </c>
      <c r="S38" s="203">
        <f t="shared" si="21"/>
        <v>30</v>
      </c>
      <c r="T38" s="187">
        <f t="shared" si="22"/>
        <v>75</v>
      </c>
      <c r="U38" s="209">
        <f t="shared" si="23"/>
        <v>3</v>
      </c>
      <c r="V38" s="175"/>
      <c r="W38" s="40">
        <v>30</v>
      </c>
      <c r="X38" s="40"/>
      <c r="Y38" s="40"/>
      <c r="Z38" s="40"/>
      <c r="AA38" s="40"/>
      <c r="AB38" s="40"/>
      <c r="AC38" s="193">
        <f t="shared" si="24"/>
        <v>45</v>
      </c>
      <c r="AD38" s="224">
        <f t="shared" si="25"/>
        <v>30</v>
      </c>
      <c r="AE38" s="217">
        <f t="shared" si="26"/>
        <v>75</v>
      </c>
    </row>
    <row r="39" spans="1:31" ht="35.25" customHeight="1" x14ac:dyDescent="0.3">
      <c r="A39" s="68"/>
      <c r="B39" s="241"/>
      <c r="C39" s="245"/>
      <c r="D39" s="88" t="s">
        <v>39</v>
      </c>
      <c r="E39" s="71" t="s">
        <v>18</v>
      </c>
      <c r="F39" s="79" t="s">
        <v>29</v>
      </c>
      <c r="G39" s="79" t="s">
        <v>76</v>
      </c>
      <c r="H39" s="79"/>
      <c r="I39" s="91"/>
      <c r="J39" s="187">
        <v>2</v>
      </c>
      <c r="K39" s="133">
        <v>15</v>
      </c>
      <c r="L39" s="82"/>
      <c r="M39" s="82"/>
      <c r="N39" s="82"/>
      <c r="O39" s="82"/>
      <c r="P39" s="82"/>
      <c r="Q39" s="82"/>
      <c r="R39" s="193">
        <f t="shared" si="20"/>
        <v>35</v>
      </c>
      <c r="S39" s="203">
        <f t="shared" si="21"/>
        <v>15</v>
      </c>
      <c r="T39" s="187">
        <f t="shared" si="22"/>
        <v>50</v>
      </c>
      <c r="U39" s="209">
        <f t="shared" si="23"/>
        <v>2</v>
      </c>
      <c r="V39" s="175">
        <v>15</v>
      </c>
      <c r="W39" s="40"/>
      <c r="X39" s="40"/>
      <c r="Y39" s="40"/>
      <c r="Z39" s="40"/>
      <c r="AA39" s="40"/>
      <c r="AB39" s="40"/>
      <c r="AC39" s="193">
        <f t="shared" si="24"/>
        <v>35</v>
      </c>
      <c r="AD39" s="224">
        <f t="shared" si="25"/>
        <v>15</v>
      </c>
      <c r="AE39" s="217">
        <f t="shared" si="26"/>
        <v>50</v>
      </c>
    </row>
    <row r="40" spans="1:31" ht="35.25" customHeight="1" x14ac:dyDescent="0.3">
      <c r="A40" s="68"/>
      <c r="B40" s="241"/>
      <c r="C40" s="245"/>
      <c r="D40" s="88" t="s">
        <v>40</v>
      </c>
      <c r="E40" s="79" t="s">
        <v>21</v>
      </c>
      <c r="F40" s="79" t="s">
        <v>60</v>
      </c>
      <c r="G40" s="79" t="s">
        <v>76</v>
      </c>
      <c r="H40" s="79"/>
      <c r="I40" s="91">
        <v>3</v>
      </c>
      <c r="J40" s="187">
        <v>3</v>
      </c>
      <c r="K40" s="133"/>
      <c r="L40" s="82">
        <v>30</v>
      </c>
      <c r="M40" s="82"/>
      <c r="N40" s="82"/>
      <c r="O40" s="82"/>
      <c r="P40" s="82"/>
      <c r="Q40" s="82"/>
      <c r="R40" s="193">
        <f t="shared" si="20"/>
        <v>45</v>
      </c>
      <c r="S40" s="203">
        <f t="shared" si="21"/>
        <v>30</v>
      </c>
      <c r="T40" s="187">
        <f t="shared" si="22"/>
        <v>75</v>
      </c>
      <c r="U40" s="209">
        <f t="shared" si="23"/>
        <v>3</v>
      </c>
      <c r="V40" s="175"/>
      <c r="W40" s="40">
        <v>30</v>
      </c>
      <c r="X40" s="40"/>
      <c r="Y40" s="40"/>
      <c r="Z40" s="40"/>
      <c r="AA40" s="40"/>
      <c r="AB40" s="40"/>
      <c r="AC40" s="193">
        <f t="shared" si="24"/>
        <v>45</v>
      </c>
      <c r="AD40" s="224">
        <f t="shared" si="25"/>
        <v>30</v>
      </c>
      <c r="AE40" s="217">
        <f t="shared" si="26"/>
        <v>75</v>
      </c>
    </row>
    <row r="41" spans="1:31" ht="35.25" customHeight="1" x14ac:dyDescent="0.3">
      <c r="A41" s="115"/>
      <c r="B41" s="242"/>
      <c r="C41" s="251"/>
      <c r="D41" s="120" t="s">
        <v>226</v>
      </c>
      <c r="E41" s="120" t="s">
        <v>21</v>
      </c>
      <c r="F41" s="120" t="s">
        <v>60</v>
      </c>
      <c r="G41" s="120" t="s">
        <v>76</v>
      </c>
      <c r="H41" s="120"/>
      <c r="I41" s="101">
        <v>3</v>
      </c>
      <c r="J41" s="190">
        <v>3</v>
      </c>
      <c r="K41" s="177"/>
      <c r="L41" s="93">
        <v>30</v>
      </c>
      <c r="M41" s="93"/>
      <c r="N41" s="93"/>
      <c r="O41" s="93"/>
      <c r="P41" s="93"/>
      <c r="Q41" s="93"/>
      <c r="R41" s="196">
        <f>J41*25-S41</f>
        <v>45</v>
      </c>
      <c r="S41" s="205">
        <f>SUM(K41:Q41)</f>
        <v>30</v>
      </c>
      <c r="T41" s="190">
        <f>SUM(K41:R41)</f>
        <v>75</v>
      </c>
      <c r="U41" s="211">
        <f>J41</f>
        <v>3</v>
      </c>
      <c r="V41" s="177"/>
      <c r="W41" s="93">
        <v>30</v>
      </c>
      <c r="X41" s="93"/>
      <c r="Y41" s="93"/>
      <c r="Z41" s="93"/>
      <c r="AA41" s="93"/>
      <c r="AB41" s="93"/>
      <c r="AC41" s="196">
        <f>U41*25-AD41</f>
        <v>45</v>
      </c>
      <c r="AD41" s="227">
        <f>SUM(V41:AB41)</f>
        <v>30</v>
      </c>
      <c r="AE41" s="220">
        <f>SUM(V41:AC41)</f>
        <v>75</v>
      </c>
    </row>
    <row r="42" spans="1:31" ht="35.25" customHeight="1" thickBot="1" x14ac:dyDescent="0.35">
      <c r="A42" s="68"/>
      <c r="B42" s="242"/>
      <c r="C42" s="251"/>
      <c r="D42" s="120" t="s">
        <v>227</v>
      </c>
      <c r="E42" s="120" t="s">
        <v>21</v>
      </c>
      <c r="F42" s="120" t="s">
        <v>60</v>
      </c>
      <c r="G42" s="120" t="s">
        <v>76</v>
      </c>
      <c r="H42" s="120"/>
      <c r="I42" s="101">
        <v>2</v>
      </c>
      <c r="J42" s="190">
        <v>2</v>
      </c>
      <c r="K42" s="141"/>
      <c r="L42" s="83"/>
      <c r="M42" s="83"/>
      <c r="N42" s="83">
        <v>15</v>
      </c>
      <c r="O42" s="83"/>
      <c r="P42" s="83"/>
      <c r="Q42" s="83"/>
      <c r="R42" s="196">
        <f t="shared" si="20"/>
        <v>35</v>
      </c>
      <c r="S42" s="205">
        <f t="shared" si="21"/>
        <v>15</v>
      </c>
      <c r="T42" s="190">
        <f t="shared" si="22"/>
        <v>50</v>
      </c>
      <c r="U42" s="211">
        <f t="shared" si="23"/>
        <v>2</v>
      </c>
      <c r="V42" s="141"/>
      <c r="W42" s="83"/>
      <c r="X42" s="83"/>
      <c r="Y42" s="83">
        <v>15</v>
      </c>
      <c r="Z42" s="83"/>
      <c r="AA42" s="83"/>
      <c r="AB42" s="83"/>
      <c r="AC42" s="101">
        <f t="shared" si="24"/>
        <v>35</v>
      </c>
      <c r="AD42" s="227">
        <f t="shared" si="25"/>
        <v>15</v>
      </c>
      <c r="AE42" s="220">
        <f t="shared" si="26"/>
        <v>50</v>
      </c>
    </row>
    <row r="43" spans="1:31" ht="35.25" customHeight="1" x14ac:dyDescent="0.3">
      <c r="A43" s="68"/>
      <c r="B43" s="243" t="s">
        <v>146</v>
      </c>
      <c r="C43" s="238" t="s">
        <v>180</v>
      </c>
      <c r="D43" s="116" t="s">
        <v>228</v>
      </c>
      <c r="E43" s="116" t="s">
        <v>21</v>
      </c>
      <c r="F43" s="116" t="s">
        <v>60</v>
      </c>
      <c r="G43" s="116" t="s">
        <v>76</v>
      </c>
      <c r="H43" s="116"/>
      <c r="I43" s="102">
        <v>2</v>
      </c>
      <c r="J43" s="189">
        <v>2</v>
      </c>
      <c r="K43" s="132"/>
      <c r="L43" s="116"/>
      <c r="M43" s="116"/>
      <c r="N43" s="116"/>
      <c r="O43" s="116">
        <v>15</v>
      </c>
      <c r="P43" s="116"/>
      <c r="Q43" s="116"/>
      <c r="R43" s="195">
        <f t="shared" si="20"/>
        <v>35</v>
      </c>
      <c r="S43" s="202">
        <f t="shared" si="21"/>
        <v>15</v>
      </c>
      <c r="T43" s="189">
        <f t="shared" si="22"/>
        <v>50</v>
      </c>
      <c r="U43" s="208">
        <f t="shared" si="23"/>
        <v>2</v>
      </c>
      <c r="V43" s="176"/>
      <c r="W43" s="39"/>
      <c r="X43" s="39"/>
      <c r="Y43" s="39"/>
      <c r="Z43" s="39">
        <v>15</v>
      </c>
      <c r="AA43" s="39"/>
      <c r="AB43" s="39"/>
      <c r="AC43" s="195">
        <f t="shared" si="24"/>
        <v>35</v>
      </c>
      <c r="AD43" s="226">
        <f t="shared" si="25"/>
        <v>15</v>
      </c>
      <c r="AE43" s="219">
        <f t="shared" si="26"/>
        <v>50</v>
      </c>
    </row>
    <row r="44" spans="1:31" ht="35.25" customHeight="1" x14ac:dyDescent="0.3">
      <c r="A44" s="68"/>
      <c r="B44" s="241"/>
      <c r="C44" s="245"/>
      <c r="D44" s="117" t="s">
        <v>43</v>
      </c>
      <c r="E44" s="117" t="s">
        <v>21</v>
      </c>
      <c r="F44" s="117" t="s">
        <v>29</v>
      </c>
      <c r="G44" s="117" t="s">
        <v>76</v>
      </c>
      <c r="H44" s="117"/>
      <c r="I44" s="103"/>
      <c r="J44" s="187">
        <v>2</v>
      </c>
      <c r="K44" s="133">
        <v>15</v>
      </c>
      <c r="L44" s="117"/>
      <c r="M44" s="117"/>
      <c r="N44" s="117"/>
      <c r="O44" s="117"/>
      <c r="P44" s="117"/>
      <c r="Q44" s="117"/>
      <c r="R44" s="193">
        <f t="shared" si="20"/>
        <v>35</v>
      </c>
      <c r="S44" s="203">
        <f t="shared" si="21"/>
        <v>15</v>
      </c>
      <c r="T44" s="187">
        <f t="shared" si="22"/>
        <v>50</v>
      </c>
      <c r="U44" s="209">
        <f t="shared" si="23"/>
        <v>2</v>
      </c>
      <c r="V44" s="175">
        <v>15</v>
      </c>
      <c r="W44" s="40"/>
      <c r="X44" s="40"/>
      <c r="Y44" s="40"/>
      <c r="Z44" s="40"/>
      <c r="AA44" s="40"/>
      <c r="AB44" s="40"/>
      <c r="AC44" s="193">
        <f t="shared" si="24"/>
        <v>35</v>
      </c>
      <c r="AD44" s="224">
        <f t="shared" si="25"/>
        <v>15</v>
      </c>
      <c r="AE44" s="217">
        <f t="shared" si="26"/>
        <v>50</v>
      </c>
    </row>
    <row r="45" spans="1:31" ht="50.25" customHeight="1" x14ac:dyDescent="0.3">
      <c r="A45" s="68"/>
      <c r="B45" s="241"/>
      <c r="C45" s="245"/>
      <c r="D45" s="117" t="s">
        <v>56</v>
      </c>
      <c r="E45" s="117" t="s">
        <v>21</v>
      </c>
      <c r="F45" s="117" t="s">
        <v>60</v>
      </c>
      <c r="G45" s="117" t="s">
        <v>76</v>
      </c>
      <c r="H45" s="117"/>
      <c r="I45" s="103">
        <v>2</v>
      </c>
      <c r="J45" s="187">
        <v>2</v>
      </c>
      <c r="K45" s="133"/>
      <c r="L45" s="117">
        <v>15</v>
      </c>
      <c r="M45" s="117"/>
      <c r="N45" s="117"/>
      <c r="O45" s="117"/>
      <c r="P45" s="117"/>
      <c r="Q45" s="117"/>
      <c r="R45" s="193">
        <f t="shared" si="20"/>
        <v>35</v>
      </c>
      <c r="S45" s="203">
        <f t="shared" si="21"/>
        <v>15</v>
      </c>
      <c r="T45" s="187">
        <f t="shared" si="22"/>
        <v>50</v>
      </c>
      <c r="U45" s="209">
        <f t="shared" si="23"/>
        <v>2</v>
      </c>
      <c r="V45" s="175"/>
      <c r="W45" s="40">
        <v>15</v>
      </c>
      <c r="X45" s="40"/>
      <c r="Y45" s="40"/>
      <c r="Z45" s="40"/>
      <c r="AA45" s="40"/>
      <c r="AB45" s="40"/>
      <c r="AC45" s="193">
        <f t="shared" si="24"/>
        <v>35</v>
      </c>
      <c r="AD45" s="224">
        <f t="shared" si="25"/>
        <v>15</v>
      </c>
      <c r="AE45" s="217">
        <f t="shared" si="26"/>
        <v>50</v>
      </c>
    </row>
    <row r="46" spans="1:31" ht="50.25" customHeight="1" thickBot="1" x14ac:dyDescent="0.35">
      <c r="A46" s="115"/>
      <c r="B46" s="244"/>
      <c r="C46" s="239"/>
      <c r="D46" s="119" t="s">
        <v>229</v>
      </c>
      <c r="E46" s="119" t="s">
        <v>21</v>
      </c>
      <c r="F46" s="119" t="s">
        <v>60</v>
      </c>
      <c r="G46" s="119" t="s">
        <v>76</v>
      </c>
      <c r="H46" s="119"/>
      <c r="I46" s="104">
        <v>2</v>
      </c>
      <c r="J46" s="188">
        <v>2</v>
      </c>
      <c r="K46" s="134"/>
      <c r="L46" s="119"/>
      <c r="M46" s="119"/>
      <c r="N46" s="137"/>
      <c r="O46" s="119">
        <v>15</v>
      </c>
      <c r="P46" s="119"/>
      <c r="Q46" s="119"/>
      <c r="R46" s="92">
        <f>J46*25-S46</f>
        <v>35</v>
      </c>
      <c r="S46" s="204">
        <f>SUM(K46:Q46)</f>
        <v>15</v>
      </c>
      <c r="T46" s="188">
        <f>SUM(K46:R46)</f>
        <v>50</v>
      </c>
      <c r="U46" s="210">
        <f>J46</f>
        <v>2</v>
      </c>
      <c r="V46" s="147"/>
      <c r="W46" s="41"/>
      <c r="X46" s="41"/>
      <c r="Y46" s="138"/>
      <c r="Z46" s="41">
        <v>15</v>
      </c>
      <c r="AA46" s="41"/>
      <c r="AB46" s="41"/>
      <c r="AC46" s="194">
        <f>U46*25-AD46</f>
        <v>35</v>
      </c>
      <c r="AD46" s="225">
        <f>SUM(V46:AB46)</f>
        <v>15</v>
      </c>
      <c r="AE46" s="218">
        <f>SUM(V46:AC46)</f>
        <v>50</v>
      </c>
    </row>
    <row r="47" spans="1:31" ht="35.25" customHeight="1" x14ac:dyDescent="0.3">
      <c r="A47" s="68"/>
      <c r="B47" s="240" t="s">
        <v>83</v>
      </c>
      <c r="C47" s="250" t="s">
        <v>150</v>
      </c>
      <c r="D47" s="87" t="s">
        <v>230</v>
      </c>
      <c r="E47" s="69" t="s">
        <v>21</v>
      </c>
      <c r="F47" s="69" t="s">
        <v>60</v>
      </c>
      <c r="G47" s="69" t="s">
        <v>74</v>
      </c>
      <c r="H47" s="69"/>
      <c r="I47" s="94">
        <v>2</v>
      </c>
      <c r="J47" s="186">
        <v>2</v>
      </c>
      <c r="K47" s="174"/>
      <c r="L47" s="44"/>
      <c r="M47" s="44"/>
      <c r="N47" s="44"/>
      <c r="O47" s="44">
        <v>15</v>
      </c>
      <c r="P47" s="44"/>
      <c r="Q47" s="44"/>
      <c r="R47" s="192">
        <f t="shared" si="20"/>
        <v>35</v>
      </c>
      <c r="S47" s="206">
        <f t="shared" si="21"/>
        <v>15</v>
      </c>
      <c r="T47" s="186">
        <f t="shared" si="22"/>
        <v>50</v>
      </c>
      <c r="U47" s="212">
        <f t="shared" si="23"/>
        <v>2</v>
      </c>
      <c r="V47" s="174"/>
      <c r="W47" s="44"/>
      <c r="X47" s="44"/>
      <c r="Y47" s="44"/>
      <c r="Z47" s="44">
        <v>15</v>
      </c>
      <c r="AA47" s="44"/>
      <c r="AB47" s="44"/>
      <c r="AC47" s="192">
        <f t="shared" si="24"/>
        <v>35</v>
      </c>
      <c r="AD47" s="223">
        <f t="shared" si="25"/>
        <v>15</v>
      </c>
      <c r="AE47" s="216">
        <f t="shared" si="26"/>
        <v>50</v>
      </c>
    </row>
    <row r="48" spans="1:31" ht="35.25" customHeight="1" x14ac:dyDescent="0.3">
      <c r="A48" s="68"/>
      <c r="B48" s="241"/>
      <c r="C48" s="245"/>
      <c r="D48" s="17" t="s">
        <v>37</v>
      </c>
      <c r="E48" s="71" t="s">
        <v>18</v>
      </c>
      <c r="F48" s="79" t="s">
        <v>29</v>
      </c>
      <c r="G48" s="79" t="s">
        <v>74</v>
      </c>
      <c r="H48" s="79"/>
      <c r="I48" s="91"/>
      <c r="J48" s="187">
        <v>2</v>
      </c>
      <c r="K48" s="175">
        <v>15</v>
      </c>
      <c r="L48" s="40"/>
      <c r="M48" s="40"/>
      <c r="N48" s="40"/>
      <c r="O48" s="40"/>
      <c r="P48" s="40"/>
      <c r="Q48" s="40"/>
      <c r="R48" s="193">
        <f t="shared" si="20"/>
        <v>35</v>
      </c>
      <c r="S48" s="203">
        <f t="shared" si="21"/>
        <v>15</v>
      </c>
      <c r="T48" s="187">
        <f t="shared" si="22"/>
        <v>50</v>
      </c>
      <c r="U48" s="209">
        <f t="shared" si="23"/>
        <v>2</v>
      </c>
      <c r="V48" s="175">
        <v>15</v>
      </c>
      <c r="W48" s="40"/>
      <c r="X48" s="40"/>
      <c r="Y48" s="40"/>
      <c r="Z48" s="40"/>
      <c r="AA48" s="40"/>
      <c r="AB48" s="40"/>
      <c r="AC48" s="193">
        <f t="shared" si="24"/>
        <v>35</v>
      </c>
      <c r="AD48" s="224">
        <f t="shared" si="25"/>
        <v>15</v>
      </c>
      <c r="AE48" s="217">
        <f t="shared" si="26"/>
        <v>50</v>
      </c>
    </row>
    <row r="49" spans="1:31" ht="35.25" customHeight="1" thickBot="1" x14ac:dyDescent="0.35">
      <c r="A49" s="68"/>
      <c r="B49" s="244"/>
      <c r="C49" s="239"/>
      <c r="D49" s="19" t="s">
        <v>38</v>
      </c>
      <c r="E49" s="80" t="s">
        <v>21</v>
      </c>
      <c r="F49" s="80" t="s">
        <v>60</v>
      </c>
      <c r="G49" s="80" t="s">
        <v>74</v>
      </c>
      <c r="H49" s="80"/>
      <c r="I49" s="92">
        <v>2</v>
      </c>
      <c r="J49" s="190">
        <v>2</v>
      </c>
      <c r="K49" s="177"/>
      <c r="L49" s="93">
        <v>30</v>
      </c>
      <c r="M49" s="93"/>
      <c r="N49" s="93"/>
      <c r="O49" s="93"/>
      <c r="P49" s="93"/>
      <c r="Q49" s="93"/>
      <c r="R49" s="196">
        <f t="shared" si="20"/>
        <v>20</v>
      </c>
      <c r="S49" s="205">
        <f t="shared" si="21"/>
        <v>30</v>
      </c>
      <c r="T49" s="190">
        <f t="shared" si="22"/>
        <v>50</v>
      </c>
      <c r="U49" s="211">
        <f t="shared" si="23"/>
        <v>2</v>
      </c>
      <c r="V49" s="177"/>
      <c r="W49" s="93">
        <v>30</v>
      </c>
      <c r="X49" s="93"/>
      <c r="Y49" s="93"/>
      <c r="Z49" s="93"/>
      <c r="AA49" s="93"/>
      <c r="AB49" s="93"/>
      <c r="AC49" s="196">
        <f t="shared" si="24"/>
        <v>20</v>
      </c>
      <c r="AD49" s="227">
        <f t="shared" si="25"/>
        <v>30</v>
      </c>
      <c r="AE49" s="220">
        <f t="shared" si="26"/>
        <v>50</v>
      </c>
    </row>
    <row r="50" spans="1:31" ht="24.6" customHeight="1" thickBot="1" x14ac:dyDescent="0.35">
      <c r="A50" s="26"/>
      <c r="B50" s="253" t="s">
        <v>5</v>
      </c>
      <c r="C50" s="254"/>
      <c r="D50" s="254"/>
      <c r="E50" s="254"/>
      <c r="F50" s="254"/>
      <c r="G50" s="254"/>
      <c r="H50" s="254"/>
      <c r="I50" s="255"/>
      <c r="J50" s="42">
        <f>SUM(J51:J66)</f>
        <v>37</v>
      </c>
      <c r="K50" s="131">
        <f t="shared" ref="K50:AE50" si="27">SUM(K51:K66)</f>
        <v>90</v>
      </c>
      <c r="L50" s="105">
        <f t="shared" si="27"/>
        <v>240</v>
      </c>
      <c r="M50" s="105">
        <f t="shared" si="27"/>
        <v>30</v>
      </c>
      <c r="N50" s="105">
        <f t="shared" si="27"/>
        <v>0</v>
      </c>
      <c r="O50" s="105">
        <f t="shared" si="27"/>
        <v>30</v>
      </c>
      <c r="P50" s="105">
        <f t="shared" si="27"/>
        <v>0</v>
      </c>
      <c r="Q50" s="105">
        <f t="shared" si="27"/>
        <v>0</v>
      </c>
      <c r="R50" s="165">
        <f t="shared" si="27"/>
        <v>535</v>
      </c>
      <c r="S50" s="165">
        <f t="shared" si="27"/>
        <v>390</v>
      </c>
      <c r="T50" s="42">
        <f t="shared" si="27"/>
        <v>925</v>
      </c>
      <c r="U50" s="166">
        <f t="shared" si="27"/>
        <v>37</v>
      </c>
      <c r="V50" s="131">
        <f t="shared" si="27"/>
        <v>90</v>
      </c>
      <c r="W50" s="105">
        <f t="shared" si="27"/>
        <v>233</v>
      </c>
      <c r="X50" s="105">
        <f t="shared" si="27"/>
        <v>30</v>
      </c>
      <c r="Y50" s="105">
        <f t="shared" si="27"/>
        <v>0</v>
      </c>
      <c r="Z50" s="105">
        <f t="shared" si="27"/>
        <v>30</v>
      </c>
      <c r="AA50" s="105">
        <f t="shared" si="27"/>
        <v>0</v>
      </c>
      <c r="AB50" s="105">
        <f t="shared" si="27"/>
        <v>0</v>
      </c>
      <c r="AC50" s="165">
        <f t="shared" si="27"/>
        <v>542</v>
      </c>
      <c r="AD50" s="42">
        <f t="shared" si="27"/>
        <v>383</v>
      </c>
      <c r="AE50" s="166">
        <f t="shared" si="27"/>
        <v>925</v>
      </c>
    </row>
    <row r="51" spans="1:31" ht="36" customHeight="1" x14ac:dyDescent="0.3">
      <c r="A51" s="26"/>
      <c r="B51" s="243" t="s">
        <v>84</v>
      </c>
      <c r="C51" s="238" t="s">
        <v>151</v>
      </c>
      <c r="D51" s="164" t="s">
        <v>231</v>
      </c>
      <c r="E51" s="164" t="s">
        <v>21</v>
      </c>
      <c r="F51" s="164" t="s">
        <v>28</v>
      </c>
      <c r="G51" s="164" t="s">
        <v>76</v>
      </c>
      <c r="H51" s="164">
        <v>2</v>
      </c>
      <c r="I51" s="90"/>
      <c r="J51" s="189">
        <v>2</v>
      </c>
      <c r="K51" s="132"/>
      <c r="L51" s="164"/>
      <c r="M51" s="164">
        <v>30</v>
      </c>
      <c r="N51" s="164"/>
      <c r="O51" s="164"/>
      <c r="P51" s="164"/>
      <c r="Q51" s="164"/>
      <c r="R51" s="90">
        <f t="shared" ref="R51:R52" si="28">J51*25-S51</f>
        <v>20</v>
      </c>
      <c r="S51" s="202">
        <f t="shared" ref="S51:S52" si="29">SUM(K51:Q51)</f>
        <v>30</v>
      </c>
      <c r="T51" s="189">
        <f t="shared" ref="T51:T52" si="30">SUM(K51:R51)</f>
        <v>50</v>
      </c>
      <c r="U51" s="208">
        <f t="shared" ref="U51:U52" si="31">J51</f>
        <v>2</v>
      </c>
      <c r="V51" s="176"/>
      <c r="W51" s="39"/>
      <c r="X51" s="39">
        <v>30</v>
      </c>
      <c r="Y51" s="39"/>
      <c r="Z51" s="39"/>
      <c r="AA51" s="39"/>
      <c r="AB51" s="39"/>
      <c r="AC51" s="195">
        <f t="shared" ref="AC51:AC52" si="32">U51*25-AD51</f>
        <v>20</v>
      </c>
      <c r="AD51" s="226">
        <f t="shared" ref="AD51:AD52" si="33">SUM(V51:AB51)</f>
        <v>30</v>
      </c>
      <c r="AE51" s="219">
        <f t="shared" ref="AE51:AE52" si="34">SUM(V51:AC51)</f>
        <v>50</v>
      </c>
    </row>
    <row r="52" spans="1:31" ht="40.5" customHeight="1" thickBot="1" x14ac:dyDescent="0.35">
      <c r="A52" s="111">
        <v>7</v>
      </c>
      <c r="B52" s="244"/>
      <c r="C52" s="239"/>
      <c r="D52" s="163" t="s">
        <v>232</v>
      </c>
      <c r="E52" s="163" t="s">
        <v>21</v>
      </c>
      <c r="F52" s="163" t="s">
        <v>28</v>
      </c>
      <c r="G52" s="163" t="s">
        <v>76</v>
      </c>
      <c r="H52" s="163"/>
      <c r="I52" s="92"/>
      <c r="J52" s="188">
        <v>1</v>
      </c>
      <c r="K52" s="134"/>
      <c r="L52" s="163">
        <v>15</v>
      </c>
      <c r="M52" s="163"/>
      <c r="N52" s="137"/>
      <c r="O52" s="163"/>
      <c r="P52" s="163"/>
      <c r="Q52" s="163"/>
      <c r="R52" s="92">
        <f t="shared" si="28"/>
        <v>10</v>
      </c>
      <c r="S52" s="204">
        <f t="shared" si="29"/>
        <v>15</v>
      </c>
      <c r="T52" s="188">
        <f t="shared" si="30"/>
        <v>25</v>
      </c>
      <c r="U52" s="210">
        <f t="shared" si="31"/>
        <v>1</v>
      </c>
      <c r="V52" s="147"/>
      <c r="W52" s="41">
        <v>8</v>
      </c>
      <c r="X52" s="41"/>
      <c r="Y52" s="138"/>
      <c r="Z52" s="41"/>
      <c r="AA52" s="41"/>
      <c r="AB52" s="41"/>
      <c r="AC52" s="194">
        <f t="shared" si="32"/>
        <v>17</v>
      </c>
      <c r="AD52" s="225">
        <f t="shared" si="33"/>
        <v>8</v>
      </c>
      <c r="AE52" s="218">
        <f t="shared" si="34"/>
        <v>25</v>
      </c>
    </row>
    <row r="53" spans="1:31" ht="32.25" customHeight="1" x14ac:dyDescent="0.3">
      <c r="A53" s="23"/>
      <c r="B53" s="240" t="s">
        <v>194</v>
      </c>
      <c r="C53" s="250" t="s">
        <v>152</v>
      </c>
      <c r="D53" s="87" t="s">
        <v>233</v>
      </c>
      <c r="E53" s="69" t="s">
        <v>21</v>
      </c>
      <c r="F53" s="69" t="s">
        <v>60</v>
      </c>
      <c r="G53" s="69" t="s">
        <v>74</v>
      </c>
      <c r="H53" s="69"/>
      <c r="I53" s="94"/>
      <c r="J53" s="186">
        <v>2</v>
      </c>
      <c r="K53" s="174"/>
      <c r="L53" s="44"/>
      <c r="M53" s="44"/>
      <c r="N53" s="44"/>
      <c r="O53" s="44">
        <v>15</v>
      </c>
      <c r="P53" s="44"/>
      <c r="Q53" s="44"/>
      <c r="R53" s="94">
        <f t="shared" ref="R53:R64" si="35">J53*25-S53</f>
        <v>35</v>
      </c>
      <c r="S53" s="206">
        <f>SUM(K53:Q53)</f>
        <v>15</v>
      </c>
      <c r="T53" s="186">
        <f>SUM(K53:R53)</f>
        <v>50</v>
      </c>
      <c r="U53" s="212">
        <f t="shared" ref="U53:U64" si="36">J53</f>
        <v>2</v>
      </c>
      <c r="V53" s="174"/>
      <c r="W53" s="44"/>
      <c r="X53" s="44"/>
      <c r="Y53" s="44"/>
      <c r="Z53" s="44">
        <v>15</v>
      </c>
      <c r="AA53" s="44"/>
      <c r="AB53" s="44"/>
      <c r="AC53" s="192">
        <f t="shared" ref="AC53:AC64" si="37">U53*25-AD53</f>
        <v>35</v>
      </c>
      <c r="AD53" s="223">
        <f t="shared" ref="AD53:AD64" si="38">SUM(V53:AB53)</f>
        <v>15</v>
      </c>
      <c r="AE53" s="216">
        <f t="shared" si="26"/>
        <v>50</v>
      </c>
    </row>
    <row r="54" spans="1:31" ht="33.75" customHeight="1" x14ac:dyDescent="0.3">
      <c r="A54" s="23"/>
      <c r="B54" s="241"/>
      <c r="C54" s="245"/>
      <c r="D54" s="17" t="s">
        <v>67</v>
      </c>
      <c r="E54" s="71" t="s">
        <v>18</v>
      </c>
      <c r="F54" s="79" t="s">
        <v>29</v>
      </c>
      <c r="G54" s="79" t="s">
        <v>74</v>
      </c>
      <c r="H54" s="79"/>
      <c r="I54" s="91"/>
      <c r="J54" s="187">
        <v>2</v>
      </c>
      <c r="K54" s="175">
        <v>15</v>
      </c>
      <c r="L54" s="40"/>
      <c r="M54" s="40"/>
      <c r="N54" s="40"/>
      <c r="O54" s="40"/>
      <c r="P54" s="40"/>
      <c r="Q54" s="40"/>
      <c r="R54" s="91">
        <f t="shared" si="35"/>
        <v>35</v>
      </c>
      <c r="S54" s="203">
        <f>SUM(K54:Q54)</f>
        <v>15</v>
      </c>
      <c r="T54" s="187">
        <f>SUM(K54:R54)</f>
        <v>50</v>
      </c>
      <c r="U54" s="209">
        <f t="shared" si="36"/>
        <v>2</v>
      </c>
      <c r="V54" s="175">
        <v>15</v>
      </c>
      <c r="W54" s="40"/>
      <c r="X54" s="40"/>
      <c r="Y54" s="40"/>
      <c r="Z54" s="40"/>
      <c r="AA54" s="40"/>
      <c r="AB54" s="40"/>
      <c r="AC54" s="193">
        <f t="shared" si="37"/>
        <v>35</v>
      </c>
      <c r="AD54" s="224">
        <f t="shared" si="38"/>
        <v>15</v>
      </c>
      <c r="AE54" s="217">
        <f t="shared" si="26"/>
        <v>50</v>
      </c>
    </row>
    <row r="55" spans="1:31" ht="32.25" customHeight="1" x14ac:dyDescent="0.3">
      <c r="A55" s="23"/>
      <c r="B55" s="241"/>
      <c r="C55" s="245"/>
      <c r="D55" s="17" t="s">
        <v>162</v>
      </c>
      <c r="E55" s="79" t="s">
        <v>21</v>
      </c>
      <c r="F55" s="79" t="s">
        <v>60</v>
      </c>
      <c r="G55" s="79" t="s">
        <v>74</v>
      </c>
      <c r="H55" s="79"/>
      <c r="I55" s="91">
        <v>2</v>
      </c>
      <c r="J55" s="187">
        <v>2</v>
      </c>
      <c r="K55" s="175"/>
      <c r="L55" s="40">
        <v>15</v>
      </c>
      <c r="M55" s="40"/>
      <c r="N55" s="40"/>
      <c r="O55" s="40"/>
      <c r="P55" s="40"/>
      <c r="Q55" s="40"/>
      <c r="R55" s="91">
        <f t="shared" si="35"/>
        <v>35</v>
      </c>
      <c r="S55" s="203">
        <f>SUM(K55:Q55)</f>
        <v>15</v>
      </c>
      <c r="T55" s="187">
        <f>SUM(K55:R55)</f>
        <v>50</v>
      </c>
      <c r="U55" s="209">
        <f t="shared" si="36"/>
        <v>2</v>
      </c>
      <c r="V55" s="175"/>
      <c r="W55" s="40">
        <v>15</v>
      </c>
      <c r="X55" s="40"/>
      <c r="Y55" s="40"/>
      <c r="Z55" s="40"/>
      <c r="AA55" s="40"/>
      <c r="AB55" s="40"/>
      <c r="AC55" s="193">
        <f t="shared" si="37"/>
        <v>35</v>
      </c>
      <c r="AD55" s="224">
        <f t="shared" si="38"/>
        <v>15</v>
      </c>
      <c r="AE55" s="217">
        <f t="shared" si="26"/>
        <v>50</v>
      </c>
    </row>
    <row r="56" spans="1:31" ht="30" customHeight="1" thickBot="1" x14ac:dyDescent="0.35">
      <c r="A56" s="23"/>
      <c r="B56" s="244"/>
      <c r="C56" s="239"/>
      <c r="D56" s="89" t="s">
        <v>234</v>
      </c>
      <c r="E56" s="80" t="s">
        <v>21</v>
      </c>
      <c r="F56" s="80" t="s">
        <v>60</v>
      </c>
      <c r="G56" s="80" t="s">
        <v>74</v>
      </c>
      <c r="H56" s="80"/>
      <c r="I56" s="92">
        <v>2</v>
      </c>
      <c r="J56" s="190">
        <v>2</v>
      </c>
      <c r="K56" s="141"/>
      <c r="L56" s="83"/>
      <c r="M56" s="83"/>
      <c r="N56" s="95"/>
      <c r="O56" s="83">
        <v>15</v>
      </c>
      <c r="P56" s="83"/>
      <c r="Q56" s="83"/>
      <c r="R56" s="101">
        <f t="shared" si="35"/>
        <v>35</v>
      </c>
      <c r="S56" s="205">
        <f>SUM(K56:Q56)</f>
        <v>15</v>
      </c>
      <c r="T56" s="190">
        <f>SUM(K56:R56)</f>
        <v>50</v>
      </c>
      <c r="U56" s="211">
        <f t="shared" si="36"/>
        <v>2</v>
      </c>
      <c r="V56" s="177"/>
      <c r="W56" s="93"/>
      <c r="X56" s="93"/>
      <c r="Y56" s="93"/>
      <c r="Z56" s="93">
        <v>15</v>
      </c>
      <c r="AA56" s="93"/>
      <c r="AB56" s="93"/>
      <c r="AC56" s="196">
        <f t="shared" si="37"/>
        <v>35</v>
      </c>
      <c r="AD56" s="227">
        <f t="shared" si="38"/>
        <v>15</v>
      </c>
      <c r="AE56" s="220">
        <f t="shared" si="26"/>
        <v>50</v>
      </c>
    </row>
    <row r="57" spans="1:31" ht="62.25" customHeight="1" x14ac:dyDescent="0.3">
      <c r="A57" s="23"/>
      <c r="B57" s="240" t="s">
        <v>195</v>
      </c>
      <c r="C57" s="250" t="s">
        <v>153</v>
      </c>
      <c r="D57" s="87" t="s">
        <v>85</v>
      </c>
      <c r="E57" s="85" t="s">
        <v>18</v>
      </c>
      <c r="F57" s="69" t="s">
        <v>29</v>
      </c>
      <c r="G57" s="69" t="s">
        <v>76</v>
      </c>
      <c r="H57" s="69"/>
      <c r="I57" s="94"/>
      <c r="J57" s="189">
        <v>1</v>
      </c>
      <c r="K57" s="132">
        <v>15</v>
      </c>
      <c r="L57" s="81"/>
      <c r="M57" s="81"/>
      <c r="N57" s="97"/>
      <c r="O57" s="81"/>
      <c r="P57" s="81"/>
      <c r="Q57" s="81"/>
      <c r="R57" s="90">
        <f t="shared" si="35"/>
        <v>10</v>
      </c>
      <c r="S57" s="202">
        <f t="shared" ref="S57:S62" si="39">SUM(K57:Q57)</f>
        <v>15</v>
      </c>
      <c r="T57" s="189">
        <f t="shared" ref="T57:T62" si="40">SUM(K57:R57)</f>
        <v>25</v>
      </c>
      <c r="U57" s="208">
        <f t="shared" si="36"/>
        <v>1</v>
      </c>
      <c r="V57" s="176">
        <v>15</v>
      </c>
      <c r="W57" s="39"/>
      <c r="X57" s="39"/>
      <c r="Y57" s="39"/>
      <c r="Z57" s="39"/>
      <c r="AA57" s="39"/>
      <c r="AB57" s="39"/>
      <c r="AC57" s="195">
        <f t="shared" si="37"/>
        <v>10</v>
      </c>
      <c r="AD57" s="226">
        <f t="shared" si="38"/>
        <v>15</v>
      </c>
      <c r="AE57" s="219">
        <f t="shared" si="26"/>
        <v>25</v>
      </c>
    </row>
    <row r="58" spans="1:31" ht="62.25" customHeight="1" thickBot="1" x14ac:dyDescent="0.35">
      <c r="A58" s="23"/>
      <c r="B58" s="244"/>
      <c r="C58" s="239"/>
      <c r="D58" s="89" t="s">
        <v>141</v>
      </c>
      <c r="E58" s="80" t="s">
        <v>21</v>
      </c>
      <c r="F58" s="80" t="s">
        <v>60</v>
      </c>
      <c r="G58" s="80" t="s">
        <v>76</v>
      </c>
      <c r="H58" s="80"/>
      <c r="I58" s="92">
        <v>3</v>
      </c>
      <c r="J58" s="190">
        <v>3</v>
      </c>
      <c r="K58" s="141"/>
      <c r="L58" s="83">
        <v>45</v>
      </c>
      <c r="M58" s="83"/>
      <c r="N58" s="95"/>
      <c r="O58" s="83"/>
      <c r="P58" s="83"/>
      <c r="Q58" s="83"/>
      <c r="R58" s="101">
        <f t="shared" si="35"/>
        <v>30</v>
      </c>
      <c r="S58" s="205">
        <f t="shared" si="39"/>
        <v>45</v>
      </c>
      <c r="T58" s="190">
        <f t="shared" si="40"/>
        <v>75</v>
      </c>
      <c r="U58" s="211">
        <f t="shared" si="36"/>
        <v>3</v>
      </c>
      <c r="V58" s="177"/>
      <c r="W58" s="93">
        <v>45</v>
      </c>
      <c r="X58" s="93"/>
      <c r="Y58" s="93"/>
      <c r="Z58" s="93"/>
      <c r="AA58" s="93"/>
      <c r="AB58" s="93"/>
      <c r="AC58" s="196">
        <f t="shared" si="37"/>
        <v>30</v>
      </c>
      <c r="AD58" s="227">
        <f t="shared" si="38"/>
        <v>45</v>
      </c>
      <c r="AE58" s="220">
        <f t="shared" si="26"/>
        <v>75</v>
      </c>
    </row>
    <row r="59" spans="1:31" ht="33.75" customHeight="1" x14ac:dyDescent="0.3">
      <c r="A59" s="23"/>
      <c r="B59" s="240" t="s">
        <v>249</v>
      </c>
      <c r="C59" s="250" t="s">
        <v>154</v>
      </c>
      <c r="D59" s="87" t="s">
        <v>86</v>
      </c>
      <c r="E59" s="69" t="s">
        <v>21</v>
      </c>
      <c r="F59" s="69" t="s">
        <v>29</v>
      </c>
      <c r="G59" s="69" t="s">
        <v>76</v>
      </c>
      <c r="H59" s="69"/>
      <c r="I59" s="94"/>
      <c r="J59" s="189">
        <v>2</v>
      </c>
      <c r="K59" s="132">
        <v>15</v>
      </c>
      <c r="L59" s="81"/>
      <c r="M59" s="81"/>
      <c r="N59" s="97"/>
      <c r="O59" s="81"/>
      <c r="P59" s="81"/>
      <c r="Q59" s="81"/>
      <c r="R59" s="90">
        <f t="shared" si="35"/>
        <v>35</v>
      </c>
      <c r="S59" s="202">
        <f t="shared" si="39"/>
        <v>15</v>
      </c>
      <c r="T59" s="189">
        <f t="shared" si="40"/>
        <v>50</v>
      </c>
      <c r="U59" s="208">
        <f t="shared" si="36"/>
        <v>2</v>
      </c>
      <c r="V59" s="176">
        <v>15</v>
      </c>
      <c r="W59" s="39"/>
      <c r="X59" s="39"/>
      <c r="Y59" s="39"/>
      <c r="Z59" s="39"/>
      <c r="AA59" s="39"/>
      <c r="AB59" s="39"/>
      <c r="AC59" s="195">
        <f t="shared" si="37"/>
        <v>35</v>
      </c>
      <c r="AD59" s="226">
        <f t="shared" si="38"/>
        <v>15</v>
      </c>
      <c r="AE59" s="219">
        <f t="shared" si="26"/>
        <v>50</v>
      </c>
    </row>
    <row r="60" spans="1:31" ht="32.25" customHeight="1" x14ac:dyDescent="0.3">
      <c r="A60" s="23"/>
      <c r="B60" s="241"/>
      <c r="C60" s="245"/>
      <c r="D60" s="88" t="s">
        <v>87</v>
      </c>
      <c r="E60" s="79" t="s">
        <v>21</v>
      </c>
      <c r="F60" s="79" t="s">
        <v>60</v>
      </c>
      <c r="G60" s="79" t="s">
        <v>76</v>
      </c>
      <c r="H60" s="79"/>
      <c r="I60" s="91">
        <v>4</v>
      </c>
      <c r="J60" s="187">
        <v>4</v>
      </c>
      <c r="K60" s="133"/>
      <c r="L60" s="82">
        <v>45</v>
      </c>
      <c r="M60" s="82"/>
      <c r="N60" s="74"/>
      <c r="O60" s="82"/>
      <c r="P60" s="82"/>
      <c r="Q60" s="82"/>
      <c r="R60" s="91">
        <f t="shared" si="35"/>
        <v>55</v>
      </c>
      <c r="S60" s="203">
        <f t="shared" si="39"/>
        <v>45</v>
      </c>
      <c r="T60" s="187">
        <f t="shared" si="40"/>
        <v>100</v>
      </c>
      <c r="U60" s="209">
        <f t="shared" si="36"/>
        <v>4</v>
      </c>
      <c r="V60" s="175"/>
      <c r="W60" s="40">
        <v>45</v>
      </c>
      <c r="X60" s="40"/>
      <c r="Y60" s="40"/>
      <c r="Z60" s="40"/>
      <c r="AA60" s="40"/>
      <c r="AB60" s="40"/>
      <c r="AC60" s="193">
        <f t="shared" si="37"/>
        <v>55</v>
      </c>
      <c r="AD60" s="224">
        <f t="shared" si="38"/>
        <v>45</v>
      </c>
      <c r="AE60" s="217">
        <f t="shared" si="26"/>
        <v>100</v>
      </c>
    </row>
    <row r="61" spans="1:31" ht="36" customHeight="1" x14ac:dyDescent="0.3">
      <c r="A61" s="23"/>
      <c r="B61" s="241"/>
      <c r="C61" s="245"/>
      <c r="D61" s="88" t="s">
        <v>88</v>
      </c>
      <c r="E61" s="79" t="s">
        <v>21</v>
      </c>
      <c r="F61" s="79" t="s">
        <v>29</v>
      </c>
      <c r="G61" s="79" t="s">
        <v>76</v>
      </c>
      <c r="H61" s="79"/>
      <c r="I61" s="91"/>
      <c r="J61" s="187">
        <v>2</v>
      </c>
      <c r="K61" s="133">
        <v>15</v>
      </c>
      <c r="L61" s="82"/>
      <c r="M61" s="82"/>
      <c r="N61" s="74"/>
      <c r="O61" s="82"/>
      <c r="P61" s="82"/>
      <c r="Q61" s="82"/>
      <c r="R61" s="91">
        <f t="shared" si="35"/>
        <v>35</v>
      </c>
      <c r="S61" s="203">
        <f t="shared" si="39"/>
        <v>15</v>
      </c>
      <c r="T61" s="187">
        <f t="shared" si="40"/>
        <v>50</v>
      </c>
      <c r="U61" s="209">
        <f t="shared" si="36"/>
        <v>2</v>
      </c>
      <c r="V61" s="175">
        <v>15</v>
      </c>
      <c r="W61" s="40"/>
      <c r="X61" s="40"/>
      <c r="Y61" s="40"/>
      <c r="Z61" s="40"/>
      <c r="AA61" s="40"/>
      <c r="AB61" s="40"/>
      <c r="AC61" s="193">
        <f t="shared" si="37"/>
        <v>35</v>
      </c>
      <c r="AD61" s="224">
        <f t="shared" si="38"/>
        <v>15</v>
      </c>
      <c r="AE61" s="217">
        <f t="shared" si="26"/>
        <v>50</v>
      </c>
    </row>
    <row r="62" spans="1:31" ht="37.5" customHeight="1" x14ac:dyDescent="0.3">
      <c r="A62" s="23"/>
      <c r="B62" s="241"/>
      <c r="C62" s="245"/>
      <c r="D62" s="88" t="s">
        <v>91</v>
      </c>
      <c r="E62" s="79" t="s">
        <v>21</v>
      </c>
      <c r="F62" s="79" t="s">
        <v>60</v>
      </c>
      <c r="G62" s="79" t="s">
        <v>76</v>
      </c>
      <c r="H62" s="79"/>
      <c r="I62" s="91">
        <v>3</v>
      </c>
      <c r="J62" s="187">
        <v>3</v>
      </c>
      <c r="K62" s="133"/>
      <c r="L62" s="82">
        <v>45</v>
      </c>
      <c r="M62" s="82"/>
      <c r="N62" s="74"/>
      <c r="O62" s="82"/>
      <c r="P62" s="82"/>
      <c r="Q62" s="82"/>
      <c r="R62" s="91">
        <f t="shared" si="35"/>
        <v>30</v>
      </c>
      <c r="S62" s="203">
        <f t="shared" si="39"/>
        <v>45</v>
      </c>
      <c r="T62" s="187">
        <f t="shared" si="40"/>
        <v>75</v>
      </c>
      <c r="U62" s="209">
        <f t="shared" si="36"/>
        <v>3</v>
      </c>
      <c r="V62" s="175"/>
      <c r="W62" s="40">
        <v>45</v>
      </c>
      <c r="X62" s="40"/>
      <c r="Y62" s="40"/>
      <c r="Z62" s="40"/>
      <c r="AA62" s="40"/>
      <c r="AB62" s="40"/>
      <c r="AC62" s="193">
        <f t="shared" si="37"/>
        <v>30</v>
      </c>
      <c r="AD62" s="224">
        <f t="shared" si="38"/>
        <v>45</v>
      </c>
      <c r="AE62" s="217">
        <f t="shared" si="26"/>
        <v>75</v>
      </c>
    </row>
    <row r="63" spans="1:31" ht="33.75" customHeight="1" x14ac:dyDescent="0.3">
      <c r="A63" s="23"/>
      <c r="B63" s="241"/>
      <c r="C63" s="245"/>
      <c r="D63" s="17" t="s">
        <v>92</v>
      </c>
      <c r="E63" s="79" t="s">
        <v>21</v>
      </c>
      <c r="F63" s="79" t="s">
        <v>29</v>
      </c>
      <c r="G63" s="79" t="s">
        <v>76</v>
      </c>
      <c r="H63" s="79"/>
      <c r="I63" s="91"/>
      <c r="J63" s="187">
        <v>2</v>
      </c>
      <c r="K63" s="145">
        <v>15</v>
      </c>
      <c r="L63" s="17"/>
      <c r="M63" s="17"/>
      <c r="N63" s="17"/>
      <c r="O63" s="82"/>
      <c r="P63" s="82"/>
      <c r="Q63" s="82"/>
      <c r="R63" s="91">
        <f t="shared" si="35"/>
        <v>35</v>
      </c>
      <c r="S63" s="203">
        <f>SUM(K63:Q63)</f>
        <v>15</v>
      </c>
      <c r="T63" s="187">
        <f>SUM(K63:R63)</f>
        <v>50</v>
      </c>
      <c r="U63" s="209">
        <f t="shared" si="36"/>
        <v>2</v>
      </c>
      <c r="V63" s="133">
        <v>15</v>
      </c>
      <c r="W63" s="82"/>
      <c r="X63" s="82"/>
      <c r="Y63" s="82"/>
      <c r="Z63" s="82"/>
      <c r="AA63" s="82"/>
      <c r="AB63" s="82"/>
      <c r="AC63" s="193">
        <f t="shared" si="37"/>
        <v>35</v>
      </c>
      <c r="AD63" s="224">
        <f t="shared" si="38"/>
        <v>15</v>
      </c>
      <c r="AE63" s="217">
        <f t="shared" si="26"/>
        <v>50</v>
      </c>
    </row>
    <row r="64" spans="1:31" ht="36" customHeight="1" thickBot="1" x14ac:dyDescent="0.35">
      <c r="A64" s="23"/>
      <c r="B64" s="244"/>
      <c r="C64" s="239"/>
      <c r="D64" s="19" t="s">
        <v>93</v>
      </c>
      <c r="E64" s="80" t="s">
        <v>21</v>
      </c>
      <c r="F64" s="80" t="s">
        <v>60</v>
      </c>
      <c r="G64" s="80" t="s">
        <v>76</v>
      </c>
      <c r="H64" s="80"/>
      <c r="I64" s="92">
        <v>4</v>
      </c>
      <c r="J64" s="190">
        <v>4</v>
      </c>
      <c r="K64" s="178"/>
      <c r="L64" s="98">
        <v>45</v>
      </c>
      <c r="M64" s="98"/>
      <c r="N64" s="98"/>
      <c r="O64" s="83"/>
      <c r="P64" s="83"/>
      <c r="Q64" s="83"/>
      <c r="R64" s="101">
        <f t="shared" si="35"/>
        <v>55</v>
      </c>
      <c r="S64" s="205">
        <f>SUM(K64:Q64)</f>
        <v>45</v>
      </c>
      <c r="T64" s="190">
        <f>SUM(K64:R64)</f>
        <v>100</v>
      </c>
      <c r="U64" s="211">
        <f t="shared" si="36"/>
        <v>4</v>
      </c>
      <c r="V64" s="141"/>
      <c r="W64" s="83">
        <v>45</v>
      </c>
      <c r="X64" s="83"/>
      <c r="Y64" s="83"/>
      <c r="Z64" s="83"/>
      <c r="AA64" s="83"/>
      <c r="AB64" s="83"/>
      <c r="AC64" s="196">
        <f t="shared" si="37"/>
        <v>55</v>
      </c>
      <c r="AD64" s="227">
        <f t="shared" si="38"/>
        <v>45</v>
      </c>
      <c r="AE64" s="220">
        <f t="shared" si="26"/>
        <v>100</v>
      </c>
    </row>
    <row r="65" spans="1:32" ht="42" customHeight="1" x14ac:dyDescent="0.3">
      <c r="A65" s="23"/>
      <c r="B65" s="243" t="s">
        <v>196</v>
      </c>
      <c r="C65" s="248" t="s">
        <v>185</v>
      </c>
      <c r="D65" s="18" t="s">
        <v>127</v>
      </c>
      <c r="E65" s="107" t="s">
        <v>18</v>
      </c>
      <c r="F65" s="116" t="s">
        <v>29</v>
      </c>
      <c r="G65" s="116" t="s">
        <v>76</v>
      </c>
      <c r="H65" s="116"/>
      <c r="I65" s="90"/>
      <c r="J65" s="189">
        <v>2</v>
      </c>
      <c r="K65" s="140">
        <v>15</v>
      </c>
      <c r="L65" s="18"/>
      <c r="M65" s="18"/>
      <c r="N65" s="18"/>
      <c r="O65" s="116"/>
      <c r="P65" s="116"/>
      <c r="Q65" s="116"/>
      <c r="R65" s="90">
        <f>J65*25-S65</f>
        <v>35</v>
      </c>
      <c r="S65" s="202">
        <f>SUM(K65:Q65)</f>
        <v>15</v>
      </c>
      <c r="T65" s="189">
        <f>SUM(K65:R65)</f>
        <v>50</v>
      </c>
      <c r="U65" s="208">
        <f>J65</f>
        <v>2</v>
      </c>
      <c r="V65" s="132">
        <v>15</v>
      </c>
      <c r="W65" s="116"/>
      <c r="X65" s="116"/>
      <c r="Y65" s="116"/>
      <c r="Z65" s="116"/>
      <c r="AA65" s="116"/>
      <c r="AB65" s="116"/>
      <c r="AC65" s="195">
        <f>U65*25-AD65</f>
        <v>35</v>
      </c>
      <c r="AD65" s="226">
        <f>SUM(V65:AB65)</f>
        <v>15</v>
      </c>
      <c r="AE65" s="219">
        <f>SUM(V65:AC65)</f>
        <v>50</v>
      </c>
    </row>
    <row r="66" spans="1:32" ht="42.75" customHeight="1" thickBot="1" x14ac:dyDescent="0.35">
      <c r="A66" s="23"/>
      <c r="B66" s="244"/>
      <c r="C66" s="252"/>
      <c r="D66" s="19" t="s">
        <v>128</v>
      </c>
      <c r="E66" s="119" t="s">
        <v>21</v>
      </c>
      <c r="F66" s="119" t="s">
        <v>60</v>
      </c>
      <c r="G66" s="119" t="s">
        <v>76</v>
      </c>
      <c r="H66" s="119"/>
      <c r="I66" s="92">
        <v>3</v>
      </c>
      <c r="J66" s="188">
        <v>3</v>
      </c>
      <c r="K66" s="148"/>
      <c r="L66" s="19">
        <v>30</v>
      </c>
      <c r="M66" s="19"/>
      <c r="N66" s="19"/>
      <c r="O66" s="119"/>
      <c r="P66" s="119"/>
      <c r="Q66" s="119"/>
      <c r="R66" s="92">
        <f>J66*25-S66</f>
        <v>45</v>
      </c>
      <c r="S66" s="204">
        <f>SUM(K66:Q66)</f>
        <v>30</v>
      </c>
      <c r="T66" s="188">
        <f>SUM(K66:R66)</f>
        <v>75</v>
      </c>
      <c r="U66" s="210">
        <f>J66</f>
        <v>3</v>
      </c>
      <c r="V66" s="134"/>
      <c r="W66" s="119">
        <v>30</v>
      </c>
      <c r="X66" s="119"/>
      <c r="Y66" s="119"/>
      <c r="Z66" s="119"/>
      <c r="AA66" s="119"/>
      <c r="AB66" s="119"/>
      <c r="AC66" s="194">
        <f>U66*25-AD66</f>
        <v>45</v>
      </c>
      <c r="AD66" s="225">
        <f>SUM(V66:AB66)</f>
        <v>30</v>
      </c>
      <c r="AE66" s="218">
        <f>SUM(V66:AC66)</f>
        <v>75</v>
      </c>
    </row>
    <row r="67" spans="1:32" ht="24.75" customHeight="1" thickBot="1" x14ac:dyDescent="0.35">
      <c r="A67" s="26"/>
      <c r="B67" s="253" t="s">
        <v>6</v>
      </c>
      <c r="C67" s="254"/>
      <c r="D67" s="254"/>
      <c r="E67" s="254"/>
      <c r="F67" s="254"/>
      <c r="G67" s="254"/>
      <c r="H67" s="254"/>
      <c r="I67" s="255"/>
      <c r="J67" s="162">
        <f t="shared" ref="J67:AE67" si="41">SUM(J68:J85)</f>
        <v>40</v>
      </c>
      <c r="K67" s="179">
        <f t="shared" si="41"/>
        <v>104</v>
      </c>
      <c r="L67" s="139">
        <f t="shared" si="41"/>
        <v>145</v>
      </c>
      <c r="M67" s="139">
        <f t="shared" si="41"/>
        <v>30</v>
      </c>
      <c r="N67" s="139">
        <f t="shared" si="41"/>
        <v>0</v>
      </c>
      <c r="O67" s="139">
        <f t="shared" si="41"/>
        <v>30</v>
      </c>
      <c r="P67" s="139">
        <f t="shared" si="41"/>
        <v>0</v>
      </c>
      <c r="Q67" s="139">
        <f t="shared" si="41"/>
        <v>30</v>
      </c>
      <c r="R67" s="197">
        <f t="shared" si="41"/>
        <v>641</v>
      </c>
      <c r="S67" s="197">
        <f t="shared" si="41"/>
        <v>339</v>
      </c>
      <c r="T67" s="162">
        <f t="shared" si="41"/>
        <v>980</v>
      </c>
      <c r="U67" s="51">
        <f t="shared" si="41"/>
        <v>40</v>
      </c>
      <c r="V67" s="179">
        <f t="shared" si="41"/>
        <v>104</v>
      </c>
      <c r="W67" s="139">
        <f t="shared" si="41"/>
        <v>145</v>
      </c>
      <c r="X67" s="139">
        <f t="shared" si="41"/>
        <v>30</v>
      </c>
      <c r="Y67" s="139">
        <f t="shared" si="41"/>
        <v>0</v>
      </c>
      <c r="Z67" s="139">
        <f t="shared" si="41"/>
        <v>25</v>
      </c>
      <c r="AA67" s="139">
        <f t="shared" si="41"/>
        <v>0</v>
      </c>
      <c r="AB67" s="139">
        <f t="shared" si="41"/>
        <v>30</v>
      </c>
      <c r="AC67" s="197">
        <f t="shared" si="41"/>
        <v>671</v>
      </c>
      <c r="AD67" s="162">
        <f t="shared" si="41"/>
        <v>334</v>
      </c>
      <c r="AE67" s="51">
        <f t="shared" si="41"/>
        <v>1005</v>
      </c>
    </row>
    <row r="68" spans="1:32" ht="24.75" customHeight="1" x14ac:dyDescent="0.3">
      <c r="A68" s="26"/>
      <c r="B68" s="246" t="s">
        <v>250</v>
      </c>
      <c r="C68" s="248" t="s">
        <v>157</v>
      </c>
      <c r="D68" s="155" t="s">
        <v>235</v>
      </c>
      <c r="E68" s="155" t="s">
        <v>21</v>
      </c>
      <c r="F68" s="155" t="s">
        <v>28</v>
      </c>
      <c r="G68" s="155" t="s">
        <v>76</v>
      </c>
      <c r="H68" s="155">
        <v>2</v>
      </c>
      <c r="I68" s="90"/>
      <c r="J68" s="186">
        <v>2</v>
      </c>
      <c r="K68" s="144"/>
      <c r="L68" s="158"/>
      <c r="M68" s="158">
        <v>30</v>
      </c>
      <c r="N68" s="158"/>
      <c r="O68" s="158"/>
      <c r="P68" s="158"/>
      <c r="Q68" s="158"/>
      <c r="R68" s="94">
        <f t="shared" ref="R68:R70" si="42">J68*25-S68</f>
        <v>20</v>
      </c>
      <c r="S68" s="206">
        <f t="shared" ref="S68:S70" si="43">SUM(K68:Q68)</f>
        <v>30</v>
      </c>
      <c r="T68" s="186">
        <f t="shared" ref="T68:T70" si="44">SUM(K68:R68)</f>
        <v>50</v>
      </c>
      <c r="U68" s="212">
        <f t="shared" ref="U68:U70" si="45">J68</f>
        <v>2</v>
      </c>
      <c r="V68" s="174"/>
      <c r="W68" s="44"/>
      <c r="X68" s="44">
        <v>30</v>
      </c>
      <c r="Y68" s="44"/>
      <c r="Z68" s="44"/>
      <c r="AA68" s="44"/>
      <c r="AB68" s="44"/>
      <c r="AC68" s="192">
        <f>U68*25-AD68</f>
        <v>20</v>
      </c>
      <c r="AD68" s="223">
        <f t="shared" ref="AD68:AD70" si="46">SUM(V68:AB68)</f>
        <v>30</v>
      </c>
      <c r="AE68" s="216">
        <f t="shared" ref="AE68:AE70" si="47">SUM(V68:AC68)</f>
        <v>50</v>
      </c>
    </row>
    <row r="69" spans="1:32" ht="38.25" customHeight="1" x14ac:dyDescent="0.3">
      <c r="A69" s="26"/>
      <c r="B69" s="247"/>
      <c r="C69" s="249"/>
      <c r="D69" s="159" t="s">
        <v>236</v>
      </c>
      <c r="E69" s="159" t="s">
        <v>21</v>
      </c>
      <c r="F69" s="159" t="s">
        <v>28</v>
      </c>
      <c r="G69" s="159" t="s">
        <v>76</v>
      </c>
      <c r="H69" s="159"/>
      <c r="I69" s="91"/>
      <c r="J69" s="187">
        <v>1</v>
      </c>
      <c r="K69" s="133"/>
      <c r="L69" s="159"/>
      <c r="M69" s="159"/>
      <c r="N69" s="159"/>
      <c r="O69" s="159">
        <v>15</v>
      </c>
      <c r="P69" s="159"/>
      <c r="Q69" s="159"/>
      <c r="R69" s="91">
        <f t="shared" si="42"/>
        <v>10</v>
      </c>
      <c r="S69" s="203">
        <f t="shared" si="43"/>
        <v>15</v>
      </c>
      <c r="T69" s="187">
        <f t="shared" si="44"/>
        <v>25</v>
      </c>
      <c r="U69" s="209">
        <f t="shared" si="45"/>
        <v>1</v>
      </c>
      <c r="V69" s="175"/>
      <c r="W69" s="40"/>
      <c r="X69" s="40"/>
      <c r="Y69" s="40"/>
      <c r="Z69" s="40">
        <v>10</v>
      </c>
      <c r="AA69" s="40"/>
      <c r="AB69" s="40"/>
      <c r="AC69" s="193">
        <f>U69*25-AD69</f>
        <v>15</v>
      </c>
      <c r="AD69" s="224">
        <f t="shared" si="46"/>
        <v>10</v>
      </c>
      <c r="AE69" s="217">
        <f t="shared" si="47"/>
        <v>25</v>
      </c>
    </row>
    <row r="70" spans="1:32" ht="40.5" customHeight="1" thickBot="1" x14ac:dyDescent="0.35">
      <c r="A70" s="26"/>
      <c r="B70" s="247"/>
      <c r="C70" s="249"/>
      <c r="D70" s="156" t="s">
        <v>237</v>
      </c>
      <c r="E70" s="156" t="s">
        <v>21</v>
      </c>
      <c r="F70" s="156" t="s">
        <v>28</v>
      </c>
      <c r="G70" s="156" t="s">
        <v>76</v>
      </c>
      <c r="H70" s="156"/>
      <c r="I70" s="92"/>
      <c r="J70" s="190">
        <v>1</v>
      </c>
      <c r="K70" s="178">
        <v>9</v>
      </c>
      <c r="L70" s="160"/>
      <c r="M70" s="160"/>
      <c r="N70" s="160"/>
      <c r="O70" s="160"/>
      <c r="P70" s="160"/>
      <c r="Q70" s="160"/>
      <c r="R70" s="101">
        <f t="shared" si="42"/>
        <v>16</v>
      </c>
      <c r="S70" s="205">
        <f t="shared" si="43"/>
        <v>9</v>
      </c>
      <c r="T70" s="190">
        <f t="shared" si="44"/>
        <v>25</v>
      </c>
      <c r="U70" s="211">
        <f t="shared" si="45"/>
        <v>1</v>
      </c>
      <c r="V70" s="198">
        <v>9</v>
      </c>
      <c r="W70" s="93"/>
      <c r="X70" s="93"/>
      <c r="Y70" s="93"/>
      <c r="Z70" s="93"/>
      <c r="AA70" s="93"/>
      <c r="AB70" s="93"/>
      <c r="AC70" s="196">
        <f>U70*25-AD70</f>
        <v>16</v>
      </c>
      <c r="AD70" s="227">
        <f t="shared" si="46"/>
        <v>9</v>
      </c>
      <c r="AE70" s="220">
        <f t="shared" si="47"/>
        <v>25</v>
      </c>
    </row>
    <row r="71" spans="1:32" ht="57.75" customHeight="1" thickBot="1" x14ac:dyDescent="0.35">
      <c r="A71" s="76"/>
      <c r="B71" s="243" t="s">
        <v>197</v>
      </c>
      <c r="C71" s="238" t="s">
        <v>69</v>
      </c>
      <c r="D71" s="18" t="s">
        <v>192</v>
      </c>
      <c r="E71" s="126" t="s">
        <v>27</v>
      </c>
      <c r="F71" s="126" t="s">
        <v>66</v>
      </c>
      <c r="G71" s="126" t="s">
        <v>76</v>
      </c>
      <c r="H71" s="126"/>
      <c r="I71" s="102">
        <v>1</v>
      </c>
      <c r="J71" s="189">
        <v>1</v>
      </c>
      <c r="K71" s="132"/>
      <c r="L71" s="126"/>
      <c r="M71" s="126"/>
      <c r="N71" s="126"/>
      <c r="O71" s="126"/>
      <c r="P71" s="126"/>
      <c r="Q71" s="126">
        <v>15</v>
      </c>
      <c r="R71" s="90"/>
      <c r="S71" s="202">
        <f>SUM(K71:Q71)</f>
        <v>15</v>
      </c>
      <c r="T71" s="189">
        <f>SUM(K71:R71)</f>
        <v>15</v>
      </c>
      <c r="U71" s="208">
        <f t="shared" ref="U71:U85" si="48">J71</f>
        <v>1</v>
      </c>
      <c r="V71" s="176"/>
      <c r="W71" s="39"/>
      <c r="X71" s="39"/>
      <c r="Y71" s="39"/>
      <c r="Z71" s="39"/>
      <c r="AA71" s="39"/>
      <c r="AB71" s="39">
        <v>15</v>
      </c>
      <c r="AC71" s="195">
        <f>U71*25-AD71</f>
        <v>10</v>
      </c>
      <c r="AD71" s="226">
        <f>SUM(V71:AB71)</f>
        <v>15</v>
      </c>
      <c r="AE71" s="219">
        <f t="shared" ref="AE71:AE85" si="49">SUM(V71:AC71)</f>
        <v>25</v>
      </c>
    </row>
    <row r="72" spans="1:32" ht="53.25" customHeight="1" thickBot="1" x14ac:dyDescent="0.35">
      <c r="A72" s="62"/>
      <c r="B72" s="244"/>
      <c r="C72" s="239"/>
      <c r="D72" s="19" t="s">
        <v>193</v>
      </c>
      <c r="E72" s="125" t="s">
        <v>27</v>
      </c>
      <c r="F72" s="125" t="s">
        <v>66</v>
      </c>
      <c r="G72" s="125" t="s">
        <v>76</v>
      </c>
      <c r="H72" s="125"/>
      <c r="I72" s="104">
        <v>1</v>
      </c>
      <c r="J72" s="188">
        <v>1</v>
      </c>
      <c r="K72" s="180"/>
      <c r="L72" s="152"/>
      <c r="M72" s="152"/>
      <c r="N72" s="152"/>
      <c r="O72" s="125"/>
      <c r="P72" s="125"/>
      <c r="Q72" s="125">
        <v>15</v>
      </c>
      <c r="R72" s="92"/>
      <c r="S72" s="204">
        <f>SUM(K72:Q72)</f>
        <v>15</v>
      </c>
      <c r="T72" s="188">
        <f>SUM(K72:R72)</f>
        <v>15</v>
      </c>
      <c r="U72" s="210">
        <f t="shared" si="48"/>
        <v>1</v>
      </c>
      <c r="V72" s="134"/>
      <c r="W72" s="125"/>
      <c r="X72" s="125"/>
      <c r="Y72" s="125"/>
      <c r="Z72" s="125"/>
      <c r="AA72" s="125"/>
      <c r="AB72" s="125">
        <v>15</v>
      </c>
      <c r="AC72" s="92">
        <f>U72*30-AD72</f>
        <v>15</v>
      </c>
      <c r="AD72" s="225">
        <f t="shared" ref="AD72:AD85" si="50">SUM(V72:AB72)</f>
        <v>15</v>
      </c>
      <c r="AE72" s="218">
        <f t="shared" si="49"/>
        <v>30</v>
      </c>
      <c r="AF72" s="59"/>
    </row>
    <row r="73" spans="1:32" ht="43.5" customHeight="1" x14ac:dyDescent="0.3">
      <c r="A73" s="76"/>
      <c r="B73" s="240" t="s">
        <v>251</v>
      </c>
      <c r="C73" s="250" t="s">
        <v>155</v>
      </c>
      <c r="D73" s="106" t="s">
        <v>94</v>
      </c>
      <c r="E73" s="69" t="s">
        <v>21</v>
      </c>
      <c r="F73" s="69" t="s">
        <v>29</v>
      </c>
      <c r="G73" s="69" t="s">
        <v>76</v>
      </c>
      <c r="H73" s="69"/>
      <c r="I73" s="94"/>
      <c r="J73" s="186">
        <v>2</v>
      </c>
      <c r="K73" s="146">
        <v>15</v>
      </c>
      <c r="L73" s="106"/>
      <c r="M73" s="106"/>
      <c r="N73" s="106"/>
      <c r="O73" s="124"/>
      <c r="P73" s="124"/>
      <c r="Q73" s="124"/>
      <c r="R73" s="94">
        <f t="shared" ref="R73:R85" si="51">J73*25-S73</f>
        <v>35</v>
      </c>
      <c r="S73" s="206">
        <f>SUM(K73:Q73)</f>
        <v>15</v>
      </c>
      <c r="T73" s="186">
        <f>SUM(K73:R73)</f>
        <v>50</v>
      </c>
      <c r="U73" s="212">
        <f>J73</f>
        <v>2</v>
      </c>
      <c r="V73" s="144">
        <v>15</v>
      </c>
      <c r="W73" s="124"/>
      <c r="X73" s="124"/>
      <c r="Y73" s="124"/>
      <c r="Z73" s="124"/>
      <c r="AA73" s="124"/>
      <c r="AB73" s="124"/>
      <c r="AC73" s="94">
        <f t="shared" ref="AC73:AC85" si="52">U73*25-AD73</f>
        <v>35</v>
      </c>
      <c r="AD73" s="223">
        <f>SUM(V73:AB73)</f>
        <v>15</v>
      </c>
      <c r="AE73" s="216">
        <f>SUM(V73:AC73)</f>
        <v>50</v>
      </c>
      <c r="AF73" s="2"/>
    </row>
    <row r="74" spans="1:32" ht="35.25" customHeight="1" x14ac:dyDescent="0.3">
      <c r="A74" s="76"/>
      <c r="B74" s="241"/>
      <c r="C74" s="245"/>
      <c r="D74" s="17" t="s">
        <v>95</v>
      </c>
      <c r="E74" s="79" t="s">
        <v>21</v>
      </c>
      <c r="F74" s="79" t="s">
        <v>60</v>
      </c>
      <c r="G74" s="79" t="s">
        <v>76</v>
      </c>
      <c r="H74" s="79"/>
      <c r="I74" s="91">
        <v>3</v>
      </c>
      <c r="J74" s="187">
        <v>3</v>
      </c>
      <c r="K74" s="145"/>
      <c r="L74" s="17">
        <v>15</v>
      </c>
      <c r="M74" s="17"/>
      <c r="N74" s="17"/>
      <c r="O74" s="82"/>
      <c r="P74" s="82"/>
      <c r="Q74" s="82"/>
      <c r="R74" s="91">
        <f t="shared" si="51"/>
        <v>60</v>
      </c>
      <c r="S74" s="203">
        <f>SUM(K74:Q74)</f>
        <v>15</v>
      </c>
      <c r="T74" s="187">
        <f>SUM(K74:R74)</f>
        <v>75</v>
      </c>
      <c r="U74" s="209">
        <f>J74</f>
        <v>3</v>
      </c>
      <c r="V74" s="133"/>
      <c r="W74" s="82">
        <v>15</v>
      </c>
      <c r="X74" s="82"/>
      <c r="Y74" s="82"/>
      <c r="Z74" s="82"/>
      <c r="AA74" s="82"/>
      <c r="AB74" s="82"/>
      <c r="AC74" s="91">
        <f t="shared" si="52"/>
        <v>60</v>
      </c>
      <c r="AD74" s="224">
        <f>SUM(V74:AB74)</f>
        <v>15</v>
      </c>
      <c r="AE74" s="217">
        <f>SUM(V74:AC74)</f>
        <v>75</v>
      </c>
      <c r="AF74" s="2"/>
    </row>
    <row r="75" spans="1:32" ht="27" customHeight="1" x14ac:dyDescent="0.3">
      <c r="A75" s="70"/>
      <c r="B75" s="241"/>
      <c r="C75" s="245"/>
      <c r="D75" s="17" t="s">
        <v>90</v>
      </c>
      <c r="E75" s="79" t="s">
        <v>21</v>
      </c>
      <c r="F75" s="79" t="s">
        <v>29</v>
      </c>
      <c r="G75" s="79" t="s">
        <v>76</v>
      </c>
      <c r="H75" s="79"/>
      <c r="I75" s="91"/>
      <c r="J75" s="187">
        <v>2</v>
      </c>
      <c r="K75" s="145">
        <v>15</v>
      </c>
      <c r="L75" s="17"/>
      <c r="M75" s="17"/>
      <c r="N75" s="17"/>
      <c r="O75" s="82"/>
      <c r="P75" s="82"/>
      <c r="Q75" s="82"/>
      <c r="R75" s="91">
        <f t="shared" si="51"/>
        <v>35</v>
      </c>
      <c r="S75" s="203">
        <f t="shared" ref="S75:S85" si="53">SUM(K75:Q75)</f>
        <v>15</v>
      </c>
      <c r="T75" s="187">
        <f t="shared" ref="T75:T85" si="54">SUM(K75:R75)</f>
        <v>50</v>
      </c>
      <c r="U75" s="209">
        <f t="shared" si="48"/>
        <v>2</v>
      </c>
      <c r="V75" s="133">
        <v>15</v>
      </c>
      <c r="W75" s="82"/>
      <c r="X75" s="82"/>
      <c r="Y75" s="82"/>
      <c r="Z75" s="82"/>
      <c r="AA75" s="82"/>
      <c r="AB75" s="82"/>
      <c r="AC75" s="91">
        <f t="shared" si="52"/>
        <v>35</v>
      </c>
      <c r="AD75" s="224">
        <f t="shared" si="50"/>
        <v>15</v>
      </c>
      <c r="AE75" s="217">
        <f t="shared" si="49"/>
        <v>50</v>
      </c>
      <c r="AF75" s="2"/>
    </row>
    <row r="76" spans="1:32" ht="42.75" customHeight="1" x14ac:dyDescent="0.3">
      <c r="A76" s="70"/>
      <c r="B76" s="241"/>
      <c r="C76" s="245"/>
      <c r="D76" s="17" t="s">
        <v>89</v>
      </c>
      <c r="E76" s="79" t="s">
        <v>21</v>
      </c>
      <c r="F76" s="79" t="s">
        <v>60</v>
      </c>
      <c r="G76" s="79" t="s">
        <v>76</v>
      </c>
      <c r="H76" s="79"/>
      <c r="I76" s="91">
        <v>3</v>
      </c>
      <c r="J76" s="187">
        <v>3</v>
      </c>
      <c r="K76" s="145"/>
      <c r="L76" s="17">
        <v>45</v>
      </c>
      <c r="M76" s="17"/>
      <c r="N76" s="17"/>
      <c r="O76" s="82"/>
      <c r="P76" s="82"/>
      <c r="Q76" s="82"/>
      <c r="R76" s="91">
        <f t="shared" si="51"/>
        <v>30</v>
      </c>
      <c r="S76" s="203">
        <f t="shared" si="53"/>
        <v>45</v>
      </c>
      <c r="T76" s="187">
        <f t="shared" si="54"/>
        <v>75</v>
      </c>
      <c r="U76" s="209">
        <f t="shared" si="48"/>
        <v>3</v>
      </c>
      <c r="V76" s="133"/>
      <c r="W76" s="82">
        <v>45</v>
      </c>
      <c r="X76" s="82"/>
      <c r="Y76" s="82"/>
      <c r="Z76" s="82"/>
      <c r="AA76" s="82"/>
      <c r="AB76" s="82"/>
      <c r="AC76" s="91">
        <f t="shared" si="52"/>
        <v>30</v>
      </c>
      <c r="AD76" s="224">
        <f t="shared" si="50"/>
        <v>45</v>
      </c>
      <c r="AE76" s="217">
        <f t="shared" si="49"/>
        <v>75</v>
      </c>
      <c r="AF76" s="2"/>
    </row>
    <row r="77" spans="1:32" ht="27" customHeight="1" x14ac:dyDescent="0.3">
      <c r="A77" s="70"/>
      <c r="B77" s="241"/>
      <c r="C77" s="245"/>
      <c r="D77" s="17" t="s">
        <v>96</v>
      </c>
      <c r="E77" s="88" t="s">
        <v>21</v>
      </c>
      <c r="F77" s="79" t="s">
        <v>29</v>
      </c>
      <c r="G77" s="79" t="s">
        <v>76</v>
      </c>
      <c r="H77" s="79"/>
      <c r="I77" s="91"/>
      <c r="J77" s="187">
        <v>2</v>
      </c>
      <c r="K77" s="145">
        <v>15</v>
      </c>
      <c r="L77" s="17"/>
      <c r="M77" s="17"/>
      <c r="N77" s="17"/>
      <c r="O77" s="82"/>
      <c r="P77" s="82"/>
      <c r="Q77" s="82"/>
      <c r="R77" s="91">
        <f t="shared" si="51"/>
        <v>35</v>
      </c>
      <c r="S77" s="203">
        <f t="shared" si="53"/>
        <v>15</v>
      </c>
      <c r="T77" s="187">
        <f t="shared" si="54"/>
        <v>50</v>
      </c>
      <c r="U77" s="209">
        <f t="shared" si="48"/>
        <v>2</v>
      </c>
      <c r="V77" s="133">
        <v>15</v>
      </c>
      <c r="W77" s="82"/>
      <c r="X77" s="82"/>
      <c r="Y77" s="82"/>
      <c r="Z77" s="82"/>
      <c r="AA77" s="82"/>
      <c r="AB77" s="82"/>
      <c r="AC77" s="91">
        <f t="shared" si="52"/>
        <v>35</v>
      </c>
      <c r="AD77" s="224">
        <f t="shared" si="50"/>
        <v>15</v>
      </c>
      <c r="AE77" s="217">
        <f t="shared" si="49"/>
        <v>50</v>
      </c>
      <c r="AF77" s="2"/>
    </row>
    <row r="78" spans="1:32" ht="48" customHeight="1" x14ac:dyDescent="0.3">
      <c r="A78" s="70"/>
      <c r="B78" s="241"/>
      <c r="C78" s="245"/>
      <c r="D78" s="17" t="s">
        <v>97</v>
      </c>
      <c r="E78" s="88" t="s">
        <v>21</v>
      </c>
      <c r="F78" s="79" t="s">
        <v>60</v>
      </c>
      <c r="G78" s="79" t="s">
        <v>76</v>
      </c>
      <c r="H78" s="79"/>
      <c r="I78" s="91">
        <v>3</v>
      </c>
      <c r="J78" s="187">
        <v>3</v>
      </c>
      <c r="K78" s="145"/>
      <c r="L78" s="17">
        <v>15</v>
      </c>
      <c r="M78" s="17"/>
      <c r="N78" s="17"/>
      <c r="O78" s="82"/>
      <c r="P78" s="82"/>
      <c r="Q78" s="82"/>
      <c r="R78" s="91">
        <f t="shared" si="51"/>
        <v>60</v>
      </c>
      <c r="S78" s="203">
        <f t="shared" si="53"/>
        <v>15</v>
      </c>
      <c r="T78" s="187">
        <f t="shared" si="54"/>
        <v>75</v>
      </c>
      <c r="U78" s="209">
        <f t="shared" si="48"/>
        <v>3</v>
      </c>
      <c r="V78" s="133"/>
      <c r="W78" s="82">
        <v>15</v>
      </c>
      <c r="X78" s="82"/>
      <c r="Y78" s="82"/>
      <c r="Z78" s="82"/>
      <c r="AA78" s="82"/>
      <c r="AB78" s="82"/>
      <c r="AC78" s="91">
        <f t="shared" si="52"/>
        <v>60</v>
      </c>
      <c r="AD78" s="224">
        <f t="shared" si="50"/>
        <v>15</v>
      </c>
      <c r="AE78" s="217">
        <f t="shared" si="49"/>
        <v>75</v>
      </c>
      <c r="AF78" s="2"/>
    </row>
    <row r="79" spans="1:32" ht="37.5" customHeight="1" x14ac:dyDescent="0.3">
      <c r="A79" s="70"/>
      <c r="B79" s="241"/>
      <c r="C79" s="245"/>
      <c r="D79" s="17" t="s">
        <v>98</v>
      </c>
      <c r="E79" s="88" t="s">
        <v>21</v>
      </c>
      <c r="F79" s="79" t="s">
        <v>29</v>
      </c>
      <c r="G79" s="79" t="s">
        <v>76</v>
      </c>
      <c r="H79" s="79"/>
      <c r="I79" s="91"/>
      <c r="J79" s="187">
        <v>2</v>
      </c>
      <c r="K79" s="145">
        <v>15</v>
      </c>
      <c r="L79" s="17"/>
      <c r="M79" s="17"/>
      <c r="N79" s="17"/>
      <c r="O79" s="82"/>
      <c r="P79" s="82"/>
      <c r="Q79" s="82"/>
      <c r="R79" s="91">
        <f t="shared" si="51"/>
        <v>35</v>
      </c>
      <c r="S79" s="203">
        <f t="shared" si="53"/>
        <v>15</v>
      </c>
      <c r="T79" s="187">
        <f t="shared" si="54"/>
        <v>50</v>
      </c>
      <c r="U79" s="209">
        <f t="shared" si="48"/>
        <v>2</v>
      </c>
      <c r="V79" s="133">
        <v>15</v>
      </c>
      <c r="W79" s="82"/>
      <c r="X79" s="82"/>
      <c r="Y79" s="82"/>
      <c r="Z79" s="82"/>
      <c r="AA79" s="82"/>
      <c r="AB79" s="82"/>
      <c r="AC79" s="91">
        <f t="shared" si="52"/>
        <v>35</v>
      </c>
      <c r="AD79" s="224">
        <f t="shared" si="50"/>
        <v>15</v>
      </c>
      <c r="AE79" s="217">
        <f t="shared" si="49"/>
        <v>50</v>
      </c>
      <c r="AF79" s="2"/>
    </row>
    <row r="80" spans="1:32" ht="48" customHeight="1" x14ac:dyDescent="0.3">
      <c r="A80" s="70"/>
      <c r="B80" s="241"/>
      <c r="C80" s="245"/>
      <c r="D80" s="17" t="s">
        <v>99</v>
      </c>
      <c r="E80" s="88" t="s">
        <v>21</v>
      </c>
      <c r="F80" s="79" t="s">
        <v>60</v>
      </c>
      <c r="G80" s="79" t="s">
        <v>76</v>
      </c>
      <c r="H80" s="79"/>
      <c r="I80" s="91">
        <v>3</v>
      </c>
      <c r="J80" s="187">
        <v>3</v>
      </c>
      <c r="K80" s="145"/>
      <c r="L80" s="17">
        <v>15</v>
      </c>
      <c r="M80" s="17"/>
      <c r="N80" s="17"/>
      <c r="O80" s="82"/>
      <c r="P80" s="82"/>
      <c r="Q80" s="82"/>
      <c r="R80" s="91">
        <f t="shared" si="51"/>
        <v>60</v>
      </c>
      <c r="S80" s="203">
        <f t="shared" si="53"/>
        <v>15</v>
      </c>
      <c r="T80" s="187">
        <f t="shared" si="54"/>
        <v>75</v>
      </c>
      <c r="U80" s="209">
        <f t="shared" si="48"/>
        <v>3</v>
      </c>
      <c r="V80" s="133"/>
      <c r="W80" s="82">
        <v>15</v>
      </c>
      <c r="X80" s="82"/>
      <c r="Y80" s="82"/>
      <c r="Z80" s="82"/>
      <c r="AA80" s="82"/>
      <c r="AB80" s="82"/>
      <c r="AC80" s="91">
        <f t="shared" si="52"/>
        <v>60</v>
      </c>
      <c r="AD80" s="224">
        <f t="shared" si="50"/>
        <v>15</v>
      </c>
      <c r="AE80" s="217">
        <f t="shared" si="49"/>
        <v>75</v>
      </c>
      <c r="AF80" s="2"/>
    </row>
    <row r="81" spans="1:32" ht="40.5" customHeight="1" x14ac:dyDescent="0.3">
      <c r="A81" s="70"/>
      <c r="B81" s="241"/>
      <c r="C81" s="245"/>
      <c r="D81" s="17" t="s">
        <v>100</v>
      </c>
      <c r="E81" s="88" t="s">
        <v>21</v>
      </c>
      <c r="F81" s="79" t="s">
        <v>29</v>
      </c>
      <c r="G81" s="79" t="s">
        <v>76</v>
      </c>
      <c r="H81" s="79"/>
      <c r="I81" s="91"/>
      <c r="J81" s="187">
        <v>2</v>
      </c>
      <c r="K81" s="145">
        <v>15</v>
      </c>
      <c r="L81" s="17"/>
      <c r="M81" s="17"/>
      <c r="N81" s="17"/>
      <c r="O81" s="82"/>
      <c r="P81" s="82"/>
      <c r="Q81" s="82"/>
      <c r="R81" s="91">
        <f t="shared" si="51"/>
        <v>35</v>
      </c>
      <c r="S81" s="203">
        <f t="shared" si="53"/>
        <v>15</v>
      </c>
      <c r="T81" s="187">
        <f t="shared" si="54"/>
        <v>50</v>
      </c>
      <c r="U81" s="209">
        <f t="shared" si="48"/>
        <v>2</v>
      </c>
      <c r="V81" s="133">
        <v>15</v>
      </c>
      <c r="W81" s="82"/>
      <c r="X81" s="82"/>
      <c r="Y81" s="82"/>
      <c r="Z81" s="82"/>
      <c r="AA81" s="82"/>
      <c r="AB81" s="82"/>
      <c r="AC81" s="91">
        <f t="shared" si="52"/>
        <v>35</v>
      </c>
      <c r="AD81" s="224">
        <f t="shared" si="50"/>
        <v>15</v>
      </c>
      <c r="AE81" s="217">
        <f t="shared" si="49"/>
        <v>50</v>
      </c>
      <c r="AF81" s="2"/>
    </row>
    <row r="82" spans="1:32" ht="42" customHeight="1" thickBot="1" x14ac:dyDescent="0.35">
      <c r="A82" s="70"/>
      <c r="B82" s="242"/>
      <c r="C82" s="251"/>
      <c r="D82" s="98" t="s">
        <v>101</v>
      </c>
      <c r="E82" s="120" t="s">
        <v>21</v>
      </c>
      <c r="F82" s="120" t="s">
        <v>60</v>
      </c>
      <c r="G82" s="120" t="s">
        <v>76</v>
      </c>
      <c r="H82" s="120"/>
      <c r="I82" s="101">
        <v>3</v>
      </c>
      <c r="J82" s="190">
        <v>3</v>
      </c>
      <c r="K82" s="178"/>
      <c r="L82" s="98">
        <v>15</v>
      </c>
      <c r="M82" s="98"/>
      <c r="N82" s="98"/>
      <c r="O82" s="83"/>
      <c r="P82" s="83"/>
      <c r="Q82" s="83"/>
      <c r="R82" s="101">
        <f t="shared" si="51"/>
        <v>60</v>
      </c>
      <c r="S82" s="205">
        <f t="shared" si="53"/>
        <v>15</v>
      </c>
      <c r="T82" s="190">
        <f t="shared" si="54"/>
        <v>75</v>
      </c>
      <c r="U82" s="211">
        <f t="shared" si="48"/>
        <v>3</v>
      </c>
      <c r="V82" s="141"/>
      <c r="W82" s="83">
        <v>15</v>
      </c>
      <c r="X82" s="83"/>
      <c r="Y82" s="83"/>
      <c r="Z82" s="83"/>
      <c r="AA82" s="83"/>
      <c r="AB82" s="83"/>
      <c r="AC82" s="101">
        <f t="shared" si="52"/>
        <v>60</v>
      </c>
      <c r="AD82" s="227">
        <f t="shared" si="50"/>
        <v>15</v>
      </c>
      <c r="AE82" s="220">
        <f t="shared" si="49"/>
        <v>75</v>
      </c>
      <c r="AF82" s="2"/>
    </row>
    <row r="83" spans="1:32" ht="49.5" customHeight="1" thickBot="1" x14ac:dyDescent="0.35">
      <c r="A83" s="76"/>
      <c r="B83" s="86" t="s">
        <v>198</v>
      </c>
      <c r="C83" s="20" t="s">
        <v>184</v>
      </c>
      <c r="D83" s="20" t="s">
        <v>239</v>
      </c>
      <c r="E83" s="20" t="s">
        <v>21</v>
      </c>
      <c r="F83" s="20" t="s">
        <v>60</v>
      </c>
      <c r="G83" s="20" t="s">
        <v>76</v>
      </c>
      <c r="H83" s="20"/>
      <c r="I83" s="96">
        <v>2</v>
      </c>
      <c r="J83" s="42">
        <v>2</v>
      </c>
      <c r="K83" s="181"/>
      <c r="L83" s="21"/>
      <c r="M83" s="21"/>
      <c r="N83" s="21"/>
      <c r="O83" s="20">
        <v>15</v>
      </c>
      <c r="P83" s="20"/>
      <c r="Q83" s="20"/>
      <c r="R83" s="96">
        <f>J83*25-S83</f>
        <v>35</v>
      </c>
      <c r="S83" s="165">
        <f>SUM(K83:Q83)</f>
        <v>15</v>
      </c>
      <c r="T83" s="42">
        <f>SUM(K83:R83)</f>
        <v>50</v>
      </c>
      <c r="U83" s="166">
        <f>J83</f>
        <v>2</v>
      </c>
      <c r="V83" s="185"/>
      <c r="W83" s="20"/>
      <c r="X83" s="20"/>
      <c r="Y83" s="20"/>
      <c r="Z83" s="20">
        <v>15</v>
      </c>
      <c r="AA83" s="20"/>
      <c r="AB83" s="20"/>
      <c r="AC83" s="200">
        <f>U83*25-AD83</f>
        <v>35</v>
      </c>
      <c r="AD83" s="45">
        <f>SUM(V83:AB83)</f>
        <v>15</v>
      </c>
      <c r="AE83" s="221">
        <f>SUM(V83:AC83)</f>
        <v>50</v>
      </c>
      <c r="AF83" s="2"/>
    </row>
    <row r="84" spans="1:32" ht="42" customHeight="1" x14ac:dyDescent="0.3">
      <c r="A84" s="70"/>
      <c r="B84" s="240" t="s">
        <v>168</v>
      </c>
      <c r="C84" s="249" t="s">
        <v>158</v>
      </c>
      <c r="D84" s="106" t="s">
        <v>62</v>
      </c>
      <c r="E84" s="85" t="s">
        <v>18</v>
      </c>
      <c r="F84" s="69" t="s">
        <v>29</v>
      </c>
      <c r="G84" s="69" t="s">
        <v>76</v>
      </c>
      <c r="H84" s="69"/>
      <c r="I84" s="94"/>
      <c r="J84" s="186">
        <v>3</v>
      </c>
      <c r="K84" s="146">
        <v>20</v>
      </c>
      <c r="L84" s="106"/>
      <c r="M84" s="106"/>
      <c r="N84" s="106"/>
      <c r="O84" s="118"/>
      <c r="P84" s="118"/>
      <c r="Q84" s="118"/>
      <c r="R84" s="94">
        <f t="shared" si="51"/>
        <v>55</v>
      </c>
      <c r="S84" s="206">
        <f t="shared" si="53"/>
        <v>20</v>
      </c>
      <c r="T84" s="186">
        <f t="shared" si="54"/>
        <v>75</v>
      </c>
      <c r="U84" s="212">
        <f t="shared" si="48"/>
        <v>3</v>
      </c>
      <c r="V84" s="144">
        <v>20</v>
      </c>
      <c r="W84" s="118"/>
      <c r="X84" s="118"/>
      <c r="Y84" s="118"/>
      <c r="Z84" s="118"/>
      <c r="AA84" s="118"/>
      <c r="AB84" s="118"/>
      <c r="AC84" s="94">
        <f t="shared" si="52"/>
        <v>55</v>
      </c>
      <c r="AD84" s="223">
        <f t="shared" si="50"/>
        <v>20</v>
      </c>
      <c r="AE84" s="216">
        <f t="shared" si="49"/>
        <v>75</v>
      </c>
      <c r="AF84" s="2"/>
    </row>
    <row r="85" spans="1:32" ht="34.5" customHeight="1" thickBot="1" x14ac:dyDescent="0.35">
      <c r="A85" s="70"/>
      <c r="B85" s="244"/>
      <c r="C85" s="252"/>
      <c r="D85" s="19" t="s">
        <v>63</v>
      </c>
      <c r="E85" s="80" t="s">
        <v>21</v>
      </c>
      <c r="F85" s="80" t="s">
        <v>60</v>
      </c>
      <c r="G85" s="80" t="s">
        <v>76</v>
      </c>
      <c r="H85" s="80"/>
      <c r="I85" s="92">
        <v>4</v>
      </c>
      <c r="J85" s="190">
        <v>4</v>
      </c>
      <c r="K85" s="178"/>
      <c r="L85" s="98">
        <v>40</v>
      </c>
      <c r="M85" s="98"/>
      <c r="N85" s="98"/>
      <c r="O85" s="83"/>
      <c r="P85" s="83"/>
      <c r="Q85" s="83"/>
      <c r="R85" s="101">
        <f t="shared" si="51"/>
        <v>60</v>
      </c>
      <c r="S85" s="205">
        <f t="shared" si="53"/>
        <v>40</v>
      </c>
      <c r="T85" s="190">
        <f t="shared" si="54"/>
        <v>100</v>
      </c>
      <c r="U85" s="211">
        <f t="shared" si="48"/>
        <v>4</v>
      </c>
      <c r="V85" s="141"/>
      <c r="W85" s="83">
        <v>40</v>
      </c>
      <c r="X85" s="83"/>
      <c r="Y85" s="83"/>
      <c r="Z85" s="83"/>
      <c r="AA85" s="83"/>
      <c r="AB85" s="83"/>
      <c r="AC85" s="101">
        <f t="shared" si="52"/>
        <v>60</v>
      </c>
      <c r="AD85" s="227">
        <f t="shared" si="50"/>
        <v>40</v>
      </c>
      <c r="AE85" s="220">
        <f t="shared" si="49"/>
        <v>100</v>
      </c>
      <c r="AF85" s="2"/>
    </row>
    <row r="86" spans="1:32" ht="22.2" customHeight="1" thickBot="1" x14ac:dyDescent="0.35">
      <c r="A86" s="26"/>
      <c r="B86" s="253" t="s">
        <v>7</v>
      </c>
      <c r="C86" s="254"/>
      <c r="D86" s="254"/>
      <c r="E86" s="254"/>
      <c r="F86" s="254"/>
      <c r="G86" s="254"/>
      <c r="H86" s="254"/>
      <c r="I86" s="255"/>
      <c r="J86" s="42">
        <f t="shared" ref="J86:AE86" si="55">SUM(J87:J99)</f>
        <v>34</v>
      </c>
      <c r="K86" s="131">
        <f t="shared" si="55"/>
        <v>95</v>
      </c>
      <c r="L86" s="105">
        <f t="shared" si="55"/>
        <v>135</v>
      </c>
      <c r="M86" s="105">
        <f t="shared" si="55"/>
        <v>0</v>
      </c>
      <c r="N86" s="105">
        <f t="shared" si="55"/>
        <v>0</v>
      </c>
      <c r="O86" s="105">
        <f t="shared" si="55"/>
        <v>55</v>
      </c>
      <c r="P86" s="105">
        <f t="shared" si="55"/>
        <v>0</v>
      </c>
      <c r="Q86" s="105">
        <f t="shared" si="55"/>
        <v>0</v>
      </c>
      <c r="R86" s="171">
        <f t="shared" si="55"/>
        <v>565</v>
      </c>
      <c r="S86" s="171">
        <f t="shared" si="55"/>
        <v>285</v>
      </c>
      <c r="T86" s="42">
        <f t="shared" si="55"/>
        <v>850</v>
      </c>
      <c r="U86" s="172">
        <f t="shared" si="55"/>
        <v>34</v>
      </c>
      <c r="V86" s="131">
        <f t="shared" si="55"/>
        <v>95</v>
      </c>
      <c r="W86" s="105">
        <f t="shared" si="55"/>
        <v>135</v>
      </c>
      <c r="X86" s="105">
        <f t="shared" si="55"/>
        <v>0</v>
      </c>
      <c r="Y86" s="105">
        <f t="shared" si="55"/>
        <v>0</v>
      </c>
      <c r="Z86" s="105">
        <f t="shared" si="55"/>
        <v>50</v>
      </c>
      <c r="AA86" s="105">
        <f t="shared" si="55"/>
        <v>0</v>
      </c>
      <c r="AB86" s="105">
        <f t="shared" si="55"/>
        <v>0</v>
      </c>
      <c r="AC86" s="171">
        <f t="shared" si="55"/>
        <v>570</v>
      </c>
      <c r="AD86" s="42">
        <f t="shared" si="55"/>
        <v>280</v>
      </c>
      <c r="AE86" s="172">
        <f t="shared" si="55"/>
        <v>850</v>
      </c>
    </row>
    <row r="87" spans="1:32" ht="66" customHeight="1" thickBot="1" x14ac:dyDescent="0.35">
      <c r="A87" s="110">
        <v>14</v>
      </c>
      <c r="B87" s="86" t="s">
        <v>252</v>
      </c>
      <c r="C87" s="20" t="s">
        <v>245</v>
      </c>
      <c r="D87" s="20" t="s">
        <v>240</v>
      </c>
      <c r="E87" s="20" t="s">
        <v>21</v>
      </c>
      <c r="F87" s="20" t="s">
        <v>28</v>
      </c>
      <c r="G87" s="20" t="s">
        <v>76</v>
      </c>
      <c r="H87" s="20"/>
      <c r="I87" s="130"/>
      <c r="J87" s="173">
        <v>1</v>
      </c>
      <c r="K87" s="184"/>
      <c r="L87" s="170"/>
      <c r="M87" s="170"/>
      <c r="N87" s="170"/>
      <c r="O87" s="170">
        <v>15</v>
      </c>
      <c r="P87" s="170"/>
      <c r="Q87" s="170"/>
      <c r="R87" s="99">
        <f t="shared" ref="R87" si="56">J87*25-S87</f>
        <v>10</v>
      </c>
      <c r="S87" s="197">
        <f t="shared" ref="S87" si="57">SUM(K87:Q87)</f>
        <v>15</v>
      </c>
      <c r="T87" s="173">
        <f>SUM(K87:R87)</f>
        <v>25</v>
      </c>
      <c r="U87" s="51">
        <f t="shared" ref="U87" si="58">J87</f>
        <v>1</v>
      </c>
      <c r="V87" s="184"/>
      <c r="W87" s="170"/>
      <c r="X87" s="170"/>
      <c r="Y87" s="170"/>
      <c r="Z87" s="170">
        <v>10</v>
      </c>
      <c r="AA87" s="170"/>
      <c r="AB87" s="170"/>
      <c r="AC87" s="99">
        <f>U87*25-AD87</f>
        <v>15</v>
      </c>
      <c r="AD87" s="228">
        <f t="shared" ref="AD87" si="59">SUM(V87:AB87)</f>
        <v>10</v>
      </c>
      <c r="AE87" s="222">
        <f t="shared" ref="AE87" si="60">SUM(V87:AC87)</f>
        <v>25</v>
      </c>
    </row>
    <row r="88" spans="1:32" ht="32.25" customHeight="1" x14ac:dyDescent="0.3">
      <c r="A88" s="68"/>
      <c r="B88" s="240" t="s">
        <v>253</v>
      </c>
      <c r="C88" s="249" t="s">
        <v>156</v>
      </c>
      <c r="D88" s="87" t="s">
        <v>102</v>
      </c>
      <c r="E88" s="69" t="s">
        <v>21</v>
      </c>
      <c r="F88" s="69" t="s">
        <v>29</v>
      </c>
      <c r="G88" s="69" t="s">
        <v>76</v>
      </c>
      <c r="H88" s="69"/>
      <c r="I88" s="94"/>
      <c r="J88" s="186">
        <v>2</v>
      </c>
      <c r="K88" s="144">
        <v>15</v>
      </c>
      <c r="L88" s="118"/>
      <c r="M88" s="118"/>
      <c r="N88" s="118"/>
      <c r="O88" s="118"/>
      <c r="P88" s="118"/>
      <c r="Q88" s="118"/>
      <c r="R88" s="94">
        <f t="shared" ref="R88:R99" si="61">J88*25-S88</f>
        <v>35</v>
      </c>
      <c r="S88" s="206">
        <f t="shared" ref="S88:S92" si="62">SUM(K88:Q88)</f>
        <v>15</v>
      </c>
      <c r="T88" s="186">
        <f t="shared" ref="T88:T93" si="63">SUM(K88:R88)</f>
        <v>50</v>
      </c>
      <c r="U88" s="212">
        <f t="shared" ref="U88:U99" si="64">J88</f>
        <v>2</v>
      </c>
      <c r="V88" s="144">
        <v>15</v>
      </c>
      <c r="W88" s="118"/>
      <c r="X88" s="118"/>
      <c r="Y88" s="118"/>
      <c r="Z88" s="118"/>
      <c r="AA88" s="118"/>
      <c r="AB88" s="118"/>
      <c r="AC88" s="94">
        <f t="shared" ref="AC88:AC93" si="65">U88*25-AD88</f>
        <v>35</v>
      </c>
      <c r="AD88" s="223">
        <f t="shared" ref="AD88:AD99" si="66">SUM(V88:AB88)</f>
        <v>15</v>
      </c>
      <c r="AE88" s="216">
        <f t="shared" ref="AE88:AE99" si="67">SUM(V88:AC88)</f>
        <v>50</v>
      </c>
    </row>
    <row r="89" spans="1:32" ht="32.25" customHeight="1" x14ac:dyDescent="0.3">
      <c r="A89" s="68"/>
      <c r="B89" s="241"/>
      <c r="C89" s="249"/>
      <c r="D89" s="88" t="s">
        <v>103</v>
      </c>
      <c r="E89" s="79" t="s">
        <v>21</v>
      </c>
      <c r="F89" s="79" t="s">
        <v>60</v>
      </c>
      <c r="G89" s="79" t="s">
        <v>76</v>
      </c>
      <c r="H89" s="79"/>
      <c r="I89" s="91">
        <v>3</v>
      </c>
      <c r="J89" s="187">
        <v>3</v>
      </c>
      <c r="K89" s="133"/>
      <c r="L89" s="82">
        <v>15</v>
      </c>
      <c r="M89" s="82"/>
      <c r="N89" s="82"/>
      <c r="O89" s="82"/>
      <c r="P89" s="82"/>
      <c r="Q89" s="82"/>
      <c r="R89" s="91">
        <f t="shared" si="61"/>
        <v>60</v>
      </c>
      <c r="S89" s="203">
        <f t="shared" si="62"/>
        <v>15</v>
      </c>
      <c r="T89" s="187">
        <f t="shared" si="63"/>
        <v>75</v>
      </c>
      <c r="U89" s="209">
        <f t="shared" si="64"/>
        <v>3</v>
      </c>
      <c r="V89" s="133"/>
      <c r="W89" s="82">
        <v>15</v>
      </c>
      <c r="X89" s="82"/>
      <c r="Y89" s="82"/>
      <c r="Z89" s="82"/>
      <c r="AA89" s="82"/>
      <c r="AB89" s="82"/>
      <c r="AC89" s="91">
        <f t="shared" si="65"/>
        <v>60</v>
      </c>
      <c r="AD89" s="224">
        <f t="shared" si="66"/>
        <v>15</v>
      </c>
      <c r="AE89" s="217">
        <f t="shared" si="67"/>
        <v>75</v>
      </c>
    </row>
    <row r="90" spans="1:32" ht="28.5" customHeight="1" x14ac:dyDescent="0.3">
      <c r="A90" s="68"/>
      <c r="B90" s="241"/>
      <c r="C90" s="249"/>
      <c r="D90" s="88" t="s">
        <v>104</v>
      </c>
      <c r="E90" s="79" t="s">
        <v>21</v>
      </c>
      <c r="F90" s="79" t="s">
        <v>29</v>
      </c>
      <c r="G90" s="79" t="s">
        <v>76</v>
      </c>
      <c r="H90" s="79"/>
      <c r="I90" s="91"/>
      <c r="J90" s="187">
        <v>2</v>
      </c>
      <c r="K90" s="133">
        <v>15</v>
      </c>
      <c r="L90" s="82"/>
      <c r="M90" s="82"/>
      <c r="N90" s="82"/>
      <c r="O90" s="82"/>
      <c r="P90" s="82"/>
      <c r="Q90" s="82"/>
      <c r="R90" s="91">
        <f t="shared" si="61"/>
        <v>35</v>
      </c>
      <c r="S90" s="203">
        <f t="shared" si="62"/>
        <v>15</v>
      </c>
      <c r="T90" s="187">
        <f t="shared" si="63"/>
        <v>50</v>
      </c>
      <c r="U90" s="209">
        <f t="shared" si="64"/>
        <v>2</v>
      </c>
      <c r="V90" s="133">
        <v>15</v>
      </c>
      <c r="W90" s="82"/>
      <c r="X90" s="82"/>
      <c r="Y90" s="82"/>
      <c r="Z90" s="82"/>
      <c r="AA90" s="82"/>
      <c r="AB90" s="82"/>
      <c r="AC90" s="91">
        <f t="shared" si="65"/>
        <v>35</v>
      </c>
      <c r="AD90" s="224">
        <f t="shared" si="66"/>
        <v>15</v>
      </c>
      <c r="AE90" s="217">
        <f t="shared" si="67"/>
        <v>50</v>
      </c>
    </row>
    <row r="91" spans="1:32" ht="33" customHeight="1" x14ac:dyDescent="0.3">
      <c r="A91" s="68"/>
      <c r="B91" s="241"/>
      <c r="C91" s="249"/>
      <c r="D91" s="88" t="s">
        <v>105</v>
      </c>
      <c r="E91" s="79" t="s">
        <v>21</v>
      </c>
      <c r="F91" s="79" t="s">
        <v>60</v>
      </c>
      <c r="G91" s="79" t="s">
        <v>76</v>
      </c>
      <c r="H91" s="79"/>
      <c r="I91" s="91">
        <v>3</v>
      </c>
      <c r="J91" s="187">
        <v>3</v>
      </c>
      <c r="K91" s="133"/>
      <c r="L91" s="82">
        <v>45</v>
      </c>
      <c r="M91" s="82"/>
      <c r="N91" s="82"/>
      <c r="O91" s="82"/>
      <c r="P91" s="82"/>
      <c r="Q91" s="82"/>
      <c r="R91" s="91">
        <f t="shared" si="61"/>
        <v>30</v>
      </c>
      <c r="S91" s="203">
        <f t="shared" si="62"/>
        <v>45</v>
      </c>
      <c r="T91" s="187">
        <f t="shared" si="63"/>
        <v>75</v>
      </c>
      <c r="U91" s="209">
        <f t="shared" si="64"/>
        <v>3</v>
      </c>
      <c r="V91" s="133"/>
      <c r="W91" s="82">
        <v>45</v>
      </c>
      <c r="X91" s="82"/>
      <c r="Y91" s="82"/>
      <c r="Z91" s="82"/>
      <c r="AA91" s="82"/>
      <c r="AB91" s="82"/>
      <c r="AC91" s="91">
        <f t="shared" si="65"/>
        <v>30</v>
      </c>
      <c r="AD91" s="224">
        <f t="shared" si="66"/>
        <v>45</v>
      </c>
      <c r="AE91" s="217">
        <f t="shared" si="67"/>
        <v>75</v>
      </c>
    </row>
    <row r="92" spans="1:32" ht="33" customHeight="1" x14ac:dyDescent="0.3">
      <c r="A92" s="68"/>
      <c r="B92" s="241"/>
      <c r="C92" s="249"/>
      <c r="D92" s="88" t="s">
        <v>106</v>
      </c>
      <c r="E92" s="79" t="s">
        <v>21</v>
      </c>
      <c r="F92" s="79" t="s">
        <v>29</v>
      </c>
      <c r="G92" s="79" t="s">
        <v>76</v>
      </c>
      <c r="H92" s="79"/>
      <c r="I92" s="91"/>
      <c r="J92" s="187">
        <v>2</v>
      </c>
      <c r="K92" s="133">
        <v>15</v>
      </c>
      <c r="L92" s="82"/>
      <c r="M92" s="82"/>
      <c r="N92" s="82"/>
      <c r="O92" s="82"/>
      <c r="P92" s="82"/>
      <c r="Q92" s="82"/>
      <c r="R92" s="91">
        <f t="shared" si="61"/>
        <v>35</v>
      </c>
      <c r="S92" s="203">
        <f t="shared" si="62"/>
        <v>15</v>
      </c>
      <c r="T92" s="187">
        <f t="shared" si="63"/>
        <v>50</v>
      </c>
      <c r="U92" s="209">
        <f t="shared" si="64"/>
        <v>2</v>
      </c>
      <c r="V92" s="133">
        <v>15</v>
      </c>
      <c r="W92" s="82"/>
      <c r="X92" s="82"/>
      <c r="Y92" s="82"/>
      <c r="Z92" s="82"/>
      <c r="AA92" s="82"/>
      <c r="AB92" s="82"/>
      <c r="AC92" s="91">
        <f t="shared" si="65"/>
        <v>35</v>
      </c>
      <c r="AD92" s="224">
        <f t="shared" si="66"/>
        <v>15</v>
      </c>
      <c r="AE92" s="217">
        <f t="shared" si="67"/>
        <v>50</v>
      </c>
    </row>
    <row r="93" spans="1:32" ht="33" customHeight="1" thickBot="1" x14ac:dyDescent="0.35">
      <c r="A93" s="68"/>
      <c r="B93" s="244"/>
      <c r="C93" s="252"/>
      <c r="D93" s="89" t="s">
        <v>107</v>
      </c>
      <c r="E93" s="80" t="s">
        <v>21</v>
      </c>
      <c r="F93" s="80" t="s">
        <v>60</v>
      </c>
      <c r="G93" s="80" t="s">
        <v>76</v>
      </c>
      <c r="H93" s="80"/>
      <c r="I93" s="92">
        <v>3</v>
      </c>
      <c r="J93" s="190">
        <v>3</v>
      </c>
      <c r="K93" s="141"/>
      <c r="L93" s="83">
        <v>15</v>
      </c>
      <c r="M93" s="83"/>
      <c r="N93" s="83"/>
      <c r="O93" s="83"/>
      <c r="P93" s="83"/>
      <c r="Q93" s="83"/>
      <c r="R93" s="101">
        <f t="shared" si="61"/>
        <v>60</v>
      </c>
      <c r="S93" s="205">
        <f t="shared" ref="S93:S99" si="68">SUM(K93:Q93)</f>
        <v>15</v>
      </c>
      <c r="T93" s="190">
        <f t="shared" si="63"/>
        <v>75</v>
      </c>
      <c r="U93" s="211">
        <f t="shared" si="64"/>
        <v>3</v>
      </c>
      <c r="V93" s="141"/>
      <c r="W93" s="83">
        <v>15</v>
      </c>
      <c r="X93" s="83"/>
      <c r="Y93" s="83"/>
      <c r="Z93" s="83"/>
      <c r="AA93" s="83"/>
      <c r="AB93" s="83"/>
      <c r="AC93" s="101">
        <f t="shared" si="65"/>
        <v>60</v>
      </c>
      <c r="AD93" s="227">
        <f t="shared" si="66"/>
        <v>15</v>
      </c>
      <c r="AE93" s="220">
        <f t="shared" si="67"/>
        <v>75</v>
      </c>
    </row>
    <row r="94" spans="1:32" ht="42" customHeight="1" x14ac:dyDescent="0.3">
      <c r="A94" s="75"/>
      <c r="B94" s="240" t="s">
        <v>254</v>
      </c>
      <c r="C94" s="248" t="s">
        <v>255</v>
      </c>
      <c r="D94" s="87" t="s">
        <v>41</v>
      </c>
      <c r="E94" s="85" t="s">
        <v>18</v>
      </c>
      <c r="F94" s="69" t="s">
        <v>29</v>
      </c>
      <c r="G94" s="69" t="s">
        <v>76</v>
      </c>
      <c r="H94" s="69"/>
      <c r="I94" s="94"/>
      <c r="J94" s="189">
        <v>3</v>
      </c>
      <c r="K94" s="132">
        <v>20</v>
      </c>
      <c r="L94" s="81"/>
      <c r="M94" s="81"/>
      <c r="N94" s="81"/>
      <c r="O94" s="81"/>
      <c r="P94" s="81"/>
      <c r="Q94" s="81"/>
      <c r="R94" s="90">
        <f t="shared" si="61"/>
        <v>55</v>
      </c>
      <c r="S94" s="202">
        <f t="shared" si="68"/>
        <v>20</v>
      </c>
      <c r="T94" s="189">
        <f t="shared" ref="T94:T99" si="69">SUM(K94:R94)</f>
        <v>75</v>
      </c>
      <c r="U94" s="208">
        <f>J94</f>
        <v>3</v>
      </c>
      <c r="V94" s="176">
        <v>20</v>
      </c>
      <c r="W94" s="39"/>
      <c r="X94" s="39"/>
      <c r="Y94" s="39"/>
      <c r="Z94" s="39"/>
      <c r="AA94" s="39"/>
      <c r="AB94" s="39"/>
      <c r="AC94" s="195">
        <f t="shared" ref="AC94:AC99" si="70">U94*25-AD94</f>
        <v>55</v>
      </c>
      <c r="AD94" s="226">
        <f>SUM(V94:AB94)</f>
        <v>20</v>
      </c>
      <c r="AE94" s="219">
        <f>SUM(V94:AC94)</f>
        <v>75</v>
      </c>
    </row>
    <row r="95" spans="1:32" ht="42" customHeight="1" thickBot="1" x14ac:dyDescent="0.35">
      <c r="A95" s="75"/>
      <c r="B95" s="244"/>
      <c r="C95" s="252"/>
      <c r="D95" s="89" t="s">
        <v>257</v>
      </c>
      <c r="E95" s="80" t="s">
        <v>21</v>
      </c>
      <c r="F95" s="80" t="s">
        <v>60</v>
      </c>
      <c r="G95" s="80" t="s">
        <v>76</v>
      </c>
      <c r="H95" s="80"/>
      <c r="I95" s="92">
        <v>4</v>
      </c>
      <c r="J95" s="190">
        <v>4</v>
      </c>
      <c r="K95" s="141"/>
      <c r="L95" s="83"/>
      <c r="M95" s="83"/>
      <c r="N95" s="83"/>
      <c r="O95" s="83">
        <v>40</v>
      </c>
      <c r="P95" s="83"/>
      <c r="Q95" s="83"/>
      <c r="R95" s="101">
        <f t="shared" si="61"/>
        <v>60</v>
      </c>
      <c r="S95" s="205">
        <f t="shared" si="68"/>
        <v>40</v>
      </c>
      <c r="T95" s="190">
        <f t="shared" si="69"/>
        <v>100</v>
      </c>
      <c r="U95" s="211">
        <f>J95</f>
        <v>4</v>
      </c>
      <c r="V95" s="177"/>
      <c r="W95" s="93"/>
      <c r="X95" s="93"/>
      <c r="Y95" s="93"/>
      <c r="Z95" s="93">
        <v>40</v>
      </c>
      <c r="AA95" s="93"/>
      <c r="AB95" s="93"/>
      <c r="AC95" s="196">
        <f t="shared" si="70"/>
        <v>60</v>
      </c>
      <c r="AD95" s="227">
        <f>SUM(V95:AB95)</f>
        <v>40</v>
      </c>
      <c r="AE95" s="220">
        <f>SUM(V95:AC95)</f>
        <v>100</v>
      </c>
    </row>
    <row r="96" spans="1:32" ht="45.75" customHeight="1" x14ac:dyDescent="0.3">
      <c r="A96" s="68"/>
      <c r="B96" s="240" t="s">
        <v>199</v>
      </c>
      <c r="C96" s="248" t="s">
        <v>177</v>
      </c>
      <c r="D96" s="87" t="s">
        <v>42</v>
      </c>
      <c r="E96" s="85" t="s">
        <v>18</v>
      </c>
      <c r="F96" s="69" t="s">
        <v>29</v>
      </c>
      <c r="G96" s="69" t="s">
        <v>76</v>
      </c>
      <c r="H96" s="69"/>
      <c r="I96" s="94"/>
      <c r="J96" s="189">
        <v>2</v>
      </c>
      <c r="K96" s="132">
        <v>15</v>
      </c>
      <c r="L96" s="81"/>
      <c r="M96" s="81"/>
      <c r="N96" s="81"/>
      <c r="O96" s="81"/>
      <c r="P96" s="81"/>
      <c r="Q96" s="81"/>
      <c r="R96" s="90">
        <f t="shared" si="61"/>
        <v>35</v>
      </c>
      <c r="S96" s="202">
        <f t="shared" si="68"/>
        <v>15</v>
      </c>
      <c r="T96" s="189">
        <f t="shared" si="69"/>
        <v>50</v>
      </c>
      <c r="U96" s="208">
        <f t="shared" si="64"/>
        <v>2</v>
      </c>
      <c r="V96" s="176">
        <v>15</v>
      </c>
      <c r="W96" s="39"/>
      <c r="X96" s="39"/>
      <c r="Y96" s="39"/>
      <c r="Z96" s="39"/>
      <c r="AA96" s="39"/>
      <c r="AB96" s="39"/>
      <c r="AC96" s="195">
        <f t="shared" si="70"/>
        <v>35</v>
      </c>
      <c r="AD96" s="226">
        <f t="shared" si="66"/>
        <v>15</v>
      </c>
      <c r="AE96" s="219">
        <f t="shared" si="67"/>
        <v>50</v>
      </c>
    </row>
    <row r="97" spans="1:32" ht="37.5" customHeight="1" x14ac:dyDescent="0.3">
      <c r="A97" s="68"/>
      <c r="B97" s="241"/>
      <c r="C97" s="249"/>
      <c r="D97" s="88" t="s">
        <v>163</v>
      </c>
      <c r="E97" s="79" t="s">
        <v>21</v>
      </c>
      <c r="F97" s="79" t="s">
        <v>60</v>
      </c>
      <c r="G97" s="79" t="s">
        <v>76</v>
      </c>
      <c r="H97" s="79"/>
      <c r="I97" s="91">
        <v>4</v>
      </c>
      <c r="J97" s="187">
        <v>4</v>
      </c>
      <c r="K97" s="133"/>
      <c r="L97" s="82">
        <v>30</v>
      </c>
      <c r="M97" s="82"/>
      <c r="N97" s="82"/>
      <c r="O97" s="82"/>
      <c r="P97" s="82"/>
      <c r="Q97" s="82"/>
      <c r="R97" s="91">
        <f t="shared" si="61"/>
        <v>70</v>
      </c>
      <c r="S97" s="203">
        <f t="shared" si="68"/>
        <v>30</v>
      </c>
      <c r="T97" s="187">
        <f t="shared" si="69"/>
        <v>100</v>
      </c>
      <c r="U97" s="209">
        <f t="shared" si="64"/>
        <v>4</v>
      </c>
      <c r="V97" s="175"/>
      <c r="W97" s="40">
        <v>30</v>
      </c>
      <c r="X97" s="40"/>
      <c r="Y97" s="40"/>
      <c r="Z97" s="40"/>
      <c r="AA97" s="40"/>
      <c r="AB97" s="40"/>
      <c r="AC97" s="193">
        <f t="shared" si="70"/>
        <v>70</v>
      </c>
      <c r="AD97" s="224">
        <f t="shared" si="66"/>
        <v>30</v>
      </c>
      <c r="AE97" s="217">
        <f t="shared" si="67"/>
        <v>100</v>
      </c>
    </row>
    <row r="98" spans="1:32" ht="41.25" customHeight="1" x14ac:dyDescent="0.3">
      <c r="A98" s="68"/>
      <c r="B98" s="241"/>
      <c r="C98" s="249"/>
      <c r="D98" s="88" t="s">
        <v>108</v>
      </c>
      <c r="E98" s="71" t="s">
        <v>18</v>
      </c>
      <c r="F98" s="79" t="s">
        <v>29</v>
      </c>
      <c r="G98" s="79" t="s">
        <v>76</v>
      </c>
      <c r="H98" s="79"/>
      <c r="I98" s="91"/>
      <c r="J98" s="187">
        <v>2</v>
      </c>
      <c r="K98" s="133">
        <v>15</v>
      </c>
      <c r="L98" s="82"/>
      <c r="M98" s="82"/>
      <c r="N98" s="82"/>
      <c r="O98" s="82"/>
      <c r="P98" s="82"/>
      <c r="Q98" s="82"/>
      <c r="R98" s="91">
        <f t="shared" si="61"/>
        <v>35</v>
      </c>
      <c r="S98" s="203">
        <f t="shared" si="68"/>
        <v>15</v>
      </c>
      <c r="T98" s="187">
        <f t="shared" si="69"/>
        <v>50</v>
      </c>
      <c r="U98" s="209">
        <f t="shared" si="64"/>
        <v>2</v>
      </c>
      <c r="V98" s="133">
        <v>15</v>
      </c>
      <c r="W98" s="82"/>
      <c r="X98" s="82"/>
      <c r="Y98" s="82"/>
      <c r="Z98" s="82"/>
      <c r="AA98" s="82"/>
      <c r="AB98" s="82"/>
      <c r="AC98" s="91">
        <f t="shared" si="70"/>
        <v>35</v>
      </c>
      <c r="AD98" s="224">
        <f t="shared" si="66"/>
        <v>15</v>
      </c>
      <c r="AE98" s="217">
        <f t="shared" si="67"/>
        <v>50</v>
      </c>
    </row>
    <row r="99" spans="1:32" ht="37.5" customHeight="1" thickBot="1" x14ac:dyDescent="0.35">
      <c r="A99" s="68"/>
      <c r="B99" s="244"/>
      <c r="C99" s="252"/>
      <c r="D99" s="89" t="s">
        <v>109</v>
      </c>
      <c r="E99" s="80" t="s">
        <v>21</v>
      </c>
      <c r="F99" s="80" t="s">
        <v>60</v>
      </c>
      <c r="G99" s="80" t="s">
        <v>76</v>
      </c>
      <c r="H99" s="80"/>
      <c r="I99" s="92">
        <v>3</v>
      </c>
      <c r="J99" s="190">
        <v>3</v>
      </c>
      <c r="K99" s="141"/>
      <c r="L99" s="83">
        <v>30</v>
      </c>
      <c r="M99" s="83"/>
      <c r="N99" s="83"/>
      <c r="O99" s="83"/>
      <c r="P99" s="83"/>
      <c r="Q99" s="83"/>
      <c r="R99" s="101">
        <f t="shared" si="61"/>
        <v>45</v>
      </c>
      <c r="S99" s="205">
        <f t="shared" si="68"/>
        <v>30</v>
      </c>
      <c r="T99" s="190">
        <f t="shared" si="69"/>
        <v>75</v>
      </c>
      <c r="U99" s="211">
        <f t="shared" si="64"/>
        <v>3</v>
      </c>
      <c r="V99" s="141"/>
      <c r="W99" s="83">
        <v>30</v>
      </c>
      <c r="X99" s="83"/>
      <c r="Y99" s="83"/>
      <c r="Z99" s="83"/>
      <c r="AA99" s="83"/>
      <c r="AB99" s="83"/>
      <c r="AC99" s="101">
        <f t="shared" si="70"/>
        <v>45</v>
      </c>
      <c r="AD99" s="227">
        <f t="shared" si="66"/>
        <v>30</v>
      </c>
      <c r="AE99" s="220">
        <f t="shared" si="67"/>
        <v>75</v>
      </c>
    </row>
    <row r="100" spans="1:32" s="3" customFormat="1" ht="23.1" customHeight="1" thickBot="1" x14ac:dyDescent="0.3">
      <c r="A100" s="47"/>
      <c r="B100" s="253" t="s">
        <v>8</v>
      </c>
      <c r="C100" s="254"/>
      <c r="D100" s="254"/>
      <c r="E100" s="254"/>
      <c r="F100" s="254"/>
      <c r="G100" s="254"/>
      <c r="H100" s="254"/>
      <c r="I100" s="255"/>
      <c r="J100" s="42">
        <f>SUM(J101:J115)</f>
        <v>37</v>
      </c>
      <c r="K100" s="131">
        <f t="shared" ref="K100:AE100" si="71">SUM(K101:K115)</f>
        <v>90</v>
      </c>
      <c r="L100" s="105">
        <f t="shared" si="71"/>
        <v>200</v>
      </c>
      <c r="M100" s="105">
        <f t="shared" si="71"/>
        <v>0</v>
      </c>
      <c r="N100" s="105">
        <f t="shared" si="71"/>
        <v>50</v>
      </c>
      <c r="O100" s="105">
        <f t="shared" si="71"/>
        <v>0</v>
      </c>
      <c r="P100" s="105">
        <f t="shared" si="71"/>
        <v>0</v>
      </c>
      <c r="Q100" s="105">
        <f t="shared" si="71"/>
        <v>30</v>
      </c>
      <c r="R100" s="165">
        <f t="shared" si="71"/>
        <v>535</v>
      </c>
      <c r="S100" s="165">
        <f t="shared" si="71"/>
        <v>370</v>
      </c>
      <c r="T100" s="42">
        <f t="shared" si="71"/>
        <v>905</v>
      </c>
      <c r="U100" s="166">
        <f t="shared" si="71"/>
        <v>37</v>
      </c>
      <c r="V100" s="131">
        <f t="shared" si="71"/>
        <v>90</v>
      </c>
      <c r="W100" s="105">
        <f t="shared" si="71"/>
        <v>200</v>
      </c>
      <c r="X100" s="105">
        <f t="shared" si="71"/>
        <v>0</v>
      </c>
      <c r="Y100" s="105">
        <f t="shared" si="71"/>
        <v>45</v>
      </c>
      <c r="Z100" s="105">
        <f t="shared" si="71"/>
        <v>0</v>
      </c>
      <c r="AA100" s="105">
        <f t="shared" si="71"/>
        <v>0</v>
      </c>
      <c r="AB100" s="105">
        <f t="shared" si="71"/>
        <v>30</v>
      </c>
      <c r="AC100" s="165">
        <f t="shared" si="71"/>
        <v>540</v>
      </c>
      <c r="AD100" s="42">
        <f t="shared" si="71"/>
        <v>365</v>
      </c>
      <c r="AE100" s="166">
        <f t="shared" si="71"/>
        <v>905</v>
      </c>
      <c r="AF100" s="1"/>
    </row>
    <row r="101" spans="1:32" s="3" customFormat="1" ht="65.25" customHeight="1" thickBot="1" x14ac:dyDescent="0.3">
      <c r="A101" s="47"/>
      <c r="B101" s="86" t="s">
        <v>217</v>
      </c>
      <c r="C101" s="20" t="s">
        <v>216</v>
      </c>
      <c r="D101" s="21" t="s">
        <v>241</v>
      </c>
      <c r="E101" s="20" t="s">
        <v>21</v>
      </c>
      <c r="F101" s="20" t="s">
        <v>66</v>
      </c>
      <c r="G101" s="20" t="s">
        <v>76</v>
      </c>
      <c r="H101" s="20"/>
      <c r="I101" s="96">
        <v>1</v>
      </c>
      <c r="J101" s="161">
        <v>1</v>
      </c>
      <c r="K101" s="182"/>
      <c r="L101" s="168"/>
      <c r="M101" s="168"/>
      <c r="N101" s="72">
        <v>15</v>
      </c>
      <c r="O101" s="169"/>
      <c r="P101" s="169"/>
      <c r="Q101" s="157"/>
      <c r="R101" s="73">
        <f>J101*25-S101</f>
        <v>10</v>
      </c>
      <c r="S101" s="207">
        <f>SUM(K101:Q101)</f>
        <v>15</v>
      </c>
      <c r="T101" s="161">
        <f>SUM(K101:R101)</f>
        <v>25</v>
      </c>
      <c r="U101" s="214">
        <f>J101</f>
        <v>1</v>
      </c>
      <c r="V101" s="143"/>
      <c r="W101" s="157"/>
      <c r="X101" s="157"/>
      <c r="Y101" s="157">
        <v>10</v>
      </c>
      <c r="Z101" s="157"/>
      <c r="AA101" s="157"/>
      <c r="AB101" s="157"/>
      <c r="AC101" s="73">
        <f>U101*25-AD101</f>
        <v>15</v>
      </c>
      <c r="AD101" s="36">
        <f>SUM(V101:AB101)</f>
        <v>10</v>
      </c>
      <c r="AE101" s="37">
        <f>SUM(V101:AC101)</f>
        <v>25</v>
      </c>
      <c r="AF101" s="1"/>
    </row>
    <row r="102" spans="1:32" s="3" customFormat="1" ht="61.5" customHeight="1" x14ac:dyDescent="0.25">
      <c r="A102" s="47"/>
      <c r="B102" s="243" t="s">
        <v>207</v>
      </c>
      <c r="C102" s="238" t="s">
        <v>69</v>
      </c>
      <c r="D102" s="18" t="s">
        <v>190</v>
      </c>
      <c r="E102" s="126" t="s">
        <v>27</v>
      </c>
      <c r="F102" s="126" t="s">
        <v>66</v>
      </c>
      <c r="G102" s="126" t="s">
        <v>76</v>
      </c>
      <c r="H102" s="126"/>
      <c r="I102" s="102">
        <v>1</v>
      </c>
      <c r="J102" s="189">
        <v>1</v>
      </c>
      <c r="K102" s="183"/>
      <c r="L102" s="149"/>
      <c r="M102" s="149"/>
      <c r="N102" s="149"/>
      <c r="O102" s="150"/>
      <c r="P102" s="150"/>
      <c r="Q102" s="126">
        <v>15</v>
      </c>
      <c r="R102" s="90"/>
      <c r="S102" s="202">
        <f>SUM(K102:Q102)</f>
        <v>15</v>
      </c>
      <c r="T102" s="189">
        <f>SUM(K102:R102)</f>
        <v>15</v>
      </c>
      <c r="U102" s="208">
        <f>J102</f>
        <v>1</v>
      </c>
      <c r="V102" s="132"/>
      <c r="W102" s="126"/>
      <c r="X102" s="126"/>
      <c r="Y102" s="126"/>
      <c r="Z102" s="126"/>
      <c r="AA102" s="126"/>
      <c r="AB102" s="126">
        <v>15</v>
      </c>
      <c r="AC102" s="90"/>
      <c r="AD102" s="226">
        <f>SUM(V102:AB102)</f>
        <v>15</v>
      </c>
      <c r="AE102" s="219">
        <f>SUM(V102:AC102)</f>
        <v>15</v>
      </c>
      <c r="AF102" s="1"/>
    </row>
    <row r="103" spans="1:32" s="3" customFormat="1" ht="60" customHeight="1" thickBot="1" x14ac:dyDescent="0.3">
      <c r="A103" s="47"/>
      <c r="B103" s="244"/>
      <c r="C103" s="239"/>
      <c r="D103" s="19" t="s">
        <v>191</v>
      </c>
      <c r="E103" s="125" t="s">
        <v>27</v>
      </c>
      <c r="F103" s="125" t="s">
        <v>66</v>
      </c>
      <c r="G103" s="125" t="s">
        <v>76</v>
      </c>
      <c r="H103" s="125"/>
      <c r="I103" s="104">
        <v>1</v>
      </c>
      <c r="J103" s="188">
        <v>1</v>
      </c>
      <c r="K103" s="180"/>
      <c r="L103" s="152"/>
      <c r="M103" s="152"/>
      <c r="N103" s="152"/>
      <c r="O103" s="153"/>
      <c r="P103" s="153"/>
      <c r="Q103" s="125">
        <v>15</v>
      </c>
      <c r="R103" s="92"/>
      <c r="S103" s="204">
        <f>SUM(K103:Q103)</f>
        <v>15</v>
      </c>
      <c r="T103" s="188">
        <f>SUM(K103:R103)</f>
        <v>15</v>
      </c>
      <c r="U103" s="210">
        <f>J103</f>
        <v>1</v>
      </c>
      <c r="V103" s="134"/>
      <c r="W103" s="125"/>
      <c r="X103" s="125"/>
      <c r="Y103" s="125"/>
      <c r="Z103" s="125"/>
      <c r="AA103" s="125"/>
      <c r="AB103" s="125">
        <v>15</v>
      </c>
      <c r="AC103" s="92"/>
      <c r="AD103" s="225">
        <f>SUM(V103:AB103)</f>
        <v>15</v>
      </c>
      <c r="AE103" s="218">
        <f>SUM(V103:AC103)</f>
        <v>15</v>
      </c>
      <c r="AF103" s="1"/>
    </row>
    <row r="104" spans="1:32" s="3" customFormat="1" ht="84.75" customHeight="1" thickBot="1" x14ac:dyDescent="0.3">
      <c r="A104" s="47"/>
      <c r="B104" s="123" t="s">
        <v>208</v>
      </c>
      <c r="C104" s="127" t="s">
        <v>176</v>
      </c>
      <c r="D104" s="127" t="s">
        <v>242</v>
      </c>
      <c r="E104" s="127" t="s">
        <v>21</v>
      </c>
      <c r="F104" s="127" t="s">
        <v>60</v>
      </c>
      <c r="G104" s="127" t="s">
        <v>76</v>
      </c>
      <c r="H104" s="127"/>
      <c r="I104" s="99">
        <v>3</v>
      </c>
      <c r="J104" s="162">
        <v>3</v>
      </c>
      <c r="K104" s="184"/>
      <c r="L104" s="127">
        <v>30</v>
      </c>
      <c r="M104" s="127"/>
      <c r="N104" s="127"/>
      <c r="O104" s="127"/>
      <c r="P104" s="127"/>
      <c r="Q104" s="127"/>
      <c r="R104" s="99">
        <f>J104*25-S104</f>
        <v>45</v>
      </c>
      <c r="S104" s="197">
        <f>SUM(K104:Q104)</f>
        <v>30</v>
      </c>
      <c r="T104" s="162">
        <f>SUM(K104:R104)</f>
        <v>75</v>
      </c>
      <c r="U104" s="51">
        <f>J104</f>
        <v>3</v>
      </c>
      <c r="V104" s="199"/>
      <c r="W104" s="151">
        <v>30</v>
      </c>
      <c r="X104" s="151"/>
      <c r="Y104" s="151"/>
      <c r="Z104" s="151"/>
      <c r="AA104" s="151"/>
      <c r="AB104" s="151"/>
      <c r="AC104" s="201">
        <f>U104*25-AD104</f>
        <v>45</v>
      </c>
      <c r="AD104" s="228">
        <f>SUM(V104:AB104)</f>
        <v>30</v>
      </c>
      <c r="AE104" s="222">
        <f>SUM(V104:AC104)</f>
        <v>75</v>
      </c>
      <c r="AF104" s="1"/>
    </row>
    <row r="105" spans="1:32" s="3" customFormat="1" ht="30" customHeight="1" x14ac:dyDescent="0.25">
      <c r="A105" s="47"/>
      <c r="B105" s="240" t="s">
        <v>209</v>
      </c>
      <c r="C105" s="250" t="s">
        <v>159</v>
      </c>
      <c r="D105" s="106" t="s">
        <v>110</v>
      </c>
      <c r="E105" s="69" t="s">
        <v>21</v>
      </c>
      <c r="F105" s="69" t="s">
        <v>29</v>
      </c>
      <c r="G105" s="69" t="s">
        <v>76</v>
      </c>
      <c r="H105" s="69"/>
      <c r="I105" s="94"/>
      <c r="J105" s="186">
        <v>2</v>
      </c>
      <c r="K105" s="146">
        <v>15</v>
      </c>
      <c r="L105" s="106"/>
      <c r="M105" s="106"/>
      <c r="N105" s="106"/>
      <c r="O105" s="118"/>
      <c r="P105" s="118"/>
      <c r="Q105" s="118"/>
      <c r="R105" s="94">
        <f t="shared" ref="R105:R115" si="72">J105*25-S105</f>
        <v>35</v>
      </c>
      <c r="S105" s="206">
        <f t="shared" ref="S105:S110" si="73">SUM(K105:Q105)</f>
        <v>15</v>
      </c>
      <c r="T105" s="186">
        <f t="shared" ref="T105:T110" si="74">SUM(K105:R105)</f>
        <v>50</v>
      </c>
      <c r="U105" s="212">
        <f t="shared" ref="U105:U115" si="75">J105</f>
        <v>2</v>
      </c>
      <c r="V105" s="144">
        <v>15</v>
      </c>
      <c r="W105" s="118"/>
      <c r="X105" s="118"/>
      <c r="Y105" s="118"/>
      <c r="Z105" s="118"/>
      <c r="AA105" s="118"/>
      <c r="AB105" s="118"/>
      <c r="AC105" s="94">
        <f t="shared" ref="AC105:AC110" si="76">U105*25-AD105</f>
        <v>35</v>
      </c>
      <c r="AD105" s="223">
        <f t="shared" ref="AD105:AD115" si="77">SUM(V105:AB105)</f>
        <v>15</v>
      </c>
      <c r="AE105" s="216">
        <f t="shared" ref="AE105:AE115" si="78">SUM(V105:AC105)</f>
        <v>50</v>
      </c>
      <c r="AF105" s="1"/>
    </row>
    <row r="106" spans="1:32" s="3" customFormat="1" ht="26.25" customHeight="1" x14ac:dyDescent="0.25">
      <c r="A106" s="47"/>
      <c r="B106" s="241"/>
      <c r="C106" s="245"/>
      <c r="D106" s="17" t="s">
        <v>142</v>
      </c>
      <c r="E106" s="79" t="s">
        <v>21</v>
      </c>
      <c r="F106" s="79" t="s">
        <v>60</v>
      </c>
      <c r="G106" s="79" t="s">
        <v>76</v>
      </c>
      <c r="H106" s="79"/>
      <c r="I106" s="91">
        <v>4</v>
      </c>
      <c r="J106" s="187">
        <v>4</v>
      </c>
      <c r="K106" s="145"/>
      <c r="L106" s="17">
        <v>45</v>
      </c>
      <c r="M106" s="17"/>
      <c r="N106" s="17"/>
      <c r="O106" s="82"/>
      <c r="P106" s="82"/>
      <c r="Q106" s="82"/>
      <c r="R106" s="91">
        <f t="shared" si="72"/>
        <v>55</v>
      </c>
      <c r="S106" s="203">
        <f t="shared" si="73"/>
        <v>45</v>
      </c>
      <c r="T106" s="187">
        <f t="shared" si="74"/>
        <v>100</v>
      </c>
      <c r="U106" s="209">
        <f t="shared" si="75"/>
        <v>4</v>
      </c>
      <c r="V106" s="133"/>
      <c r="W106" s="82">
        <v>45</v>
      </c>
      <c r="X106" s="82"/>
      <c r="Y106" s="82"/>
      <c r="Z106" s="82"/>
      <c r="AA106" s="82"/>
      <c r="AB106" s="82"/>
      <c r="AC106" s="91">
        <f t="shared" si="76"/>
        <v>55</v>
      </c>
      <c r="AD106" s="224">
        <f t="shared" si="77"/>
        <v>45</v>
      </c>
      <c r="AE106" s="217">
        <f t="shared" si="78"/>
        <v>100</v>
      </c>
      <c r="AF106" s="1"/>
    </row>
    <row r="107" spans="1:32" s="3" customFormat="1" ht="23.25" customHeight="1" x14ac:dyDescent="0.25">
      <c r="A107" s="47"/>
      <c r="B107" s="241"/>
      <c r="C107" s="245"/>
      <c r="D107" s="17" t="s">
        <v>111</v>
      </c>
      <c r="E107" s="88" t="s">
        <v>21</v>
      </c>
      <c r="F107" s="79" t="s">
        <v>29</v>
      </c>
      <c r="G107" s="79" t="s">
        <v>76</v>
      </c>
      <c r="H107" s="79"/>
      <c r="I107" s="91"/>
      <c r="J107" s="187">
        <v>2</v>
      </c>
      <c r="K107" s="145">
        <v>15</v>
      </c>
      <c r="L107" s="17"/>
      <c r="M107" s="17"/>
      <c r="N107" s="17"/>
      <c r="O107" s="82"/>
      <c r="P107" s="82"/>
      <c r="Q107" s="82"/>
      <c r="R107" s="91">
        <f t="shared" si="72"/>
        <v>35</v>
      </c>
      <c r="S107" s="203">
        <f t="shared" si="73"/>
        <v>15</v>
      </c>
      <c r="T107" s="187">
        <f t="shared" si="74"/>
        <v>50</v>
      </c>
      <c r="U107" s="209">
        <f t="shared" si="75"/>
        <v>2</v>
      </c>
      <c r="V107" s="133">
        <v>15</v>
      </c>
      <c r="W107" s="82"/>
      <c r="X107" s="82"/>
      <c r="Y107" s="82"/>
      <c r="Z107" s="82"/>
      <c r="AA107" s="82"/>
      <c r="AB107" s="82"/>
      <c r="AC107" s="91">
        <f t="shared" si="76"/>
        <v>35</v>
      </c>
      <c r="AD107" s="224">
        <f t="shared" si="77"/>
        <v>15</v>
      </c>
      <c r="AE107" s="217">
        <f t="shared" si="78"/>
        <v>50</v>
      </c>
      <c r="AF107" s="1"/>
    </row>
    <row r="108" spans="1:32" s="3" customFormat="1" ht="38.25" customHeight="1" x14ac:dyDescent="0.25">
      <c r="A108" s="47"/>
      <c r="B108" s="241"/>
      <c r="C108" s="245"/>
      <c r="D108" s="17" t="s">
        <v>112</v>
      </c>
      <c r="E108" s="88" t="s">
        <v>21</v>
      </c>
      <c r="F108" s="79" t="s">
        <v>60</v>
      </c>
      <c r="G108" s="79" t="s">
        <v>76</v>
      </c>
      <c r="H108" s="79"/>
      <c r="I108" s="91">
        <v>4</v>
      </c>
      <c r="J108" s="187">
        <v>4</v>
      </c>
      <c r="K108" s="145"/>
      <c r="L108" s="17">
        <v>45</v>
      </c>
      <c r="M108" s="17"/>
      <c r="N108" s="17"/>
      <c r="O108" s="82"/>
      <c r="P108" s="82"/>
      <c r="Q108" s="82"/>
      <c r="R108" s="91">
        <f t="shared" si="72"/>
        <v>55</v>
      </c>
      <c r="S108" s="203">
        <f t="shared" si="73"/>
        <v>45</v>
      </c>
      <c r="T108" s="187">
        <f t="shared" si="74"/>
        <v>100</v>
      </c>
      <c r="U108" s="209">
        <f t="shared" si="75"/>
        <v>4</v>
      </c>
      <c r="V108" s="133"/>
      <c r="W108" s="82">
        <v>45</v>
      </c>
      <c r="X108" s="82"/>
      <c r="Y108" s="82"/>
      <c r="Z108" s="82"/>
      <c r="AA108" s="82"/>
      <c r="AB108" s="82"/>
      <c r="AC108" s="91">
        <f t="shared" si="76"/>
        <v>55</v>
      </c>
      <c r="AD108" s="224">
        <f t="shared" si="77"/>
        <v>45</v>
      </c>
      <c r="AE108" s="217">
        <f t="shared" si="78"/>
        <v>100</v>
      </c>
      <c r="AF108" s="1"/>
    </row>
    <row r="109" spans="1:32" s="3" customFormat="1" ht="24.75" customHeight="1" x14ac:dyDescent="0.25">
      <c r="A109" s="47"/>
      <c r="B109" s="241"/>
      <c r="C109" s="245"/>
      <c r="D109" s="17" t="s">
        <v>113</v>
      </c>
      <c r="E109" s="88" t="s">
        <v>21</v>
      </c>
      <c r="F109" s="79" t="s">
        <v>29</v>
      </c>
      <c r="G109" s="79" t="s">
        <v>76</v>
      </c>
      <c r="H109" s="79"/>
      <c r="I109" s="91"/>
      <c r="J109" s="187">
        <v>2</v>
      </c>
      <c r="K109" s="145">
        <v>15</v>
      </c>
      <c r="L109" s="17"/>
      <c r="M109" s="17"/>
      <c r="N109" s="17"/>
      <c r="O109" s="82"/>
      <c r="P109" s="82"/>
      <c r="Q109" s="82"/>
      <c r="R109" s="91">
        <f t="shared" si="72"/>
        <v>35</v>
      </c>
      <c r="S109" s="203">
        <f t="shared" si="73"/>
        <v>15</v>
      </c>
      <c r="T109" s="187">
        <f t="shared" si="74"/>
        <v>50</v>
      </c>
      <c r="U109" s="209">
        <f t="shared" si="75"/>
        <v>2</v>
      </c>
      <c r="V109" s="133">
        <v>15</v>
      </c>
      <c r="W109" s="82"/>
      <c r="X109" s="82"/>
      <c r="Y109" s="82"/>
      <c r="Z109" s="82"/>
      <c r="AA109" s="82"/>
      <c r="AB109" s="82"/>
      <c r="AC109" s="91">
        <f t="shared" si="76"/>
        <v>35</v>
      </c>
      <c r="AD109" s="224">
        <f t="shared" si="77"/>
        <v>15</v>
      </c>
      <c r="AE109" s="217">
        <f t="shared" si="78"/>
        <v>50</v>
      </c>
      <c r="AF109" s="1"/>
    </row>
    <row r="110" spans="1:32" s="3" customFormat="1" ht="33.75" customHeight="1" thickBot="1" x14ac:dyDescent="0.3">
      <c r="A110" s="47"/>
      <c r="B110" s="242"/>
      <c r="C110" s="251"/>
      <c r="D110" s="98" t="s">
        <v>114</v>
      </c>
      <c r="E110" s="88" t="s">
        <v>21</v>
      </c>
      <c r="F110" s="83" t="s">
        <v>60</v>
      </c>
      <c r="G110" s="83" t="s">
        <v>76</v>
      </c>
      <c r="H110" s="83"/>
      <c r="I110" s="101">
        <v>4</v>
      </c>
      <c r="J110" s="190">
        <v>4</v>
      </c>
      <c r="K110" s="178"/>
      <c r="L110" s="98">
        <v>45</v>
      </c>
      <c r="M110" s="98"/>
      <c r="N110" s="98"/>
      <c r="O110" s="83"/>
      <c r="P110" s="83"/>
      <c r="Q110" s="83"/>
      <c r="R110" s="101">
        <f t="shared" si="72"/>
        <v>55</v>
      </c>
      <c r="S110" s="205">
        <f t="shared" si="73"/>
        <v>45</v>
      </c>
      <c r="T110" s="190">
        <f t="shared" si="74"/>
        <v>100</v>
      </c>
      <c r="U110" s="211">
        <f t="shared" si="75"/>
        <v>4</v>
      </c>
      <c r="V110" s="141"/>
      <c r="W110" s="83">
        <v>45</v>
      </c>
      <c r="X110" s="83"/>
      <c r="Y110" s="83"/>
      <c r="Z110" s="83"/>
      <c r="AA110" s="83"/>
      <c r="AB110" s="83"/>
      <c r="AC110" s="101">
        <f t="shared" si="76"/>
        <v>55</v>
      </c>
      <c r="AD110" s="227">
        <f t="shared" si="77"/>
        <v>45</v>
      </c>
      <c r="AE110" s="220">
        <f t="shared" si="78"/>
        <v>100</v>
      </c>
      <c r="AF110" s="1"/>
    </row>
    <row r="111" spans="1:32" s="3" customFormat="1" ht="145.5" customHeight="1" thickBot="1" x14ac:dyDescent="0.3">
      <c r="A111" s="47"/>
      <c r="B111" s="86" t="s">
        <v>210</v>
      </c>
      <c r="C111" s="20" t="s">
        <v>174</v>
      </c>
      <c r="D111" s="20" t="s">
        <v>147</v>
      </c>
      <c r="E111" s="129" t="s">
        <v>18</v>
      </c>
      <c r="F111" s="20" t="s">
        <v>29</v>
      </c>
      <c r="G111" s="20" t="s">
        <v>76</v>
      </c>
      <c r="H111" s="20"/>
      <c r="I111" s="130"/>
      <c r="J111" s="42">
        <v>2</v>
      </c>
      <c r="K111" s="185">
        <v>15</v>
      </c>
      <c r="L111" s="20"/>
      <c r="M111" s="108"/>
      <c r="N111" s="108"/>
      <c r="O111" s="108"/>
      <c r="P111" s="108"/>
      <c r="Q111" s="108"/>
      <c r="R111" s="96">
        <f t="shared" si="72"/>
        <v>35</v>
      </c>
      <c r="S111" s="165">
        <f>SUM(K111:Q111)</f>
        <v>15</v>
      </c>
      <c r="T111" s="42">
        <f>SUM(K111:R111)</f>
        <v>50</v>
      </c>
      <c r="U111" s="166">
        <f t="shared" si="75"/>
        <v>2</v>
      </c>
      <c r="V111" s="185">
        <v>15</v>
      </c>
      <c r="W111" s="20"/>
      <c r="X111" s="20"/>
      <c r="Y111" s="20"/>
      <c r="Z111" s="20"/>
      <c r="AA111" s="20"/>
      <c r="AB111" s="20"/>
      <c r="AC111" s="96">
        <f>U111*25-AD111</f>
        <v>35</v>
      </c>
      <c r="AD111" s="45">
        <f t="shared" si="77"/>
        <v>15</v>
      </c>
      <c r="AE111" s="221">
        <f t="shared" si="78"/>
        <v>50</v>
      </c>
      <c r="AF111" s="1"/>
    </row>
    <row r="112" spans="1:32" s="3" customFormat="1" ht="48.75" customHeight="1" x14ac:dyDescent="0.25">
      <c r="A112" s="47"/>
      <c r="B112" s="240" t="s">
        <v>211</v>
      </c>
      <c r="C112" s="250" t="s">
        <v>160</v>
      </c>
      <c r="D112" s="87" t="s">
        <v>166</v>
      </c>
      <c r="E112" s="85" t="s">
        <v>18</v>
      </c>
      <c r="F112" s="69" t="s">
        <v>29</v>
      </c>
      <c r="G112" s="69" t="s">
        <v>76</v>
      </c>
      <c r="H112" s="69"/>
      <c r="I112" s="94"/>
      <c r="J112" s="186">
        <v>2</v>
      </c>
      <c r="K112" s="144">
        <v>15</v>
      </c>
      <c r="L112" s="84"/>
      <c r="M112" s="84"/>
      <c r="N112" s="84"/>
      <c r="O112" s="84"/>
      <c r="P112" s="84"/>
      <c r="Q112" s="84"/>
      <c r="R112" s="94">
        <f t="shared" si="72"/>
        <v>35</v>
      </c>
      <c r="S112" s="206">
        <f>SUM(K112:Q112)</f>
        <v>15</v>
      </c>
      <c r="T112" s="186">
        <f>SUM(K112:R112)</f>
        <v>50</v>
      </c>
      <c r="U112" s="212">
        <f t="shared" si="75"/>
        <v>2</v>
      </c>
      <c r="V112" s="144">
        <v>15</v>
      </c>
      <c r="W112" s="84"/>
      <c r="X112" s="84"/>
      <c r="Y112" s="84"/>
      <c r="Z112" s="84"/>
      <c r="AA112" s="84"/>
      <c r="AB112" s="84"/>
      <c r="AC112" s="94">
        <f>U112*25-AD112</f>
        <v>35</v>
      </c>
      <c r="AD112" s="223">
        <f t="shared" si="77"/>
        <v>15</v>
      </c>
      <c r="AE112" s="216">
        <f t="shared" si="78"/>
        <v>50</v>
      </c>
      <c r="AF112" s="1"/>
    </row>
    <row r="113" spans="1:35" s="3" customFormat="1" ht="53.25" customHeight="1" x14ac:dyDescent="0.25">
      <c r="A113" s="47"/>
      <c r="B113" s="241"/>
      <c r="C113" s="245"/>
      <c r="D113" s="88" t="s">
        <v>167</v>
      </c>
      <c r="E113" s="79" t="s">
        <v>21</v>
      </c>
      <c r="F113" s="79" t="s">
        <v>60</v>
      </c>
      <c r="G113" s="79" t="s">
        <v>76</v>
      </c>
      <c r="H113" s="79"/>
      <c r="I113" s="91">
        <v>3</v>
      </c>
      <c r="J113" s="187">
        <v>3</v>
      </c>
      <c r="K113" s="133"/>
      <c r="L113" s="82">
        <v>35</v>
      </c>
      <c r="M113" s="82"/>
      <c r="N113" s="82"/>
      <c r="O113" s="82"/>
      <c r="P113" s="82"/>
      <c r="Q113" s="82"/>
      <c r="R113" s="91">
        <f t="shared" si="72"/>
        <v>40</v>
      </c>
      <c r="S113" s="203">
        <f>SUM(K113:Q113)</f>
        <v>35</v>
      </c>
      <c r="T113" s="187">
        <f>SUM(K113:R113)</f>
        <v>75</v>
      </c>
      <c r="U113" s="209">
        <f t="shared" si="75"/>
        <v>3</v>
      </c>
      <c r="V113" s="133"/>
      <c r="W113" s="82">
        <v>35</v>
      </c>
      <c r="X113" s="82"/>
      <c r="Y113" s="82"/>
      <c r="Z113" s="82"/>
      <c r="AA113" s="82"/>
      <c r="AB113" s="82"/>
      <c r="AC113" s="91">
        <f>U113*25-AD113</f>
        <v>40</v>
      </c>
      <c r="AD113" s="224">
        <f t="shared" si="77"/>
        <v>35</v>
      </c>
      <c r="AE113" s="217">
        <f t="shared" si="78"/>
        <v>75</v>
      </c>
      <c r="AF113" s="1"/>
    </row>
    <row r="114" spans="1:35" s="3" customFormat="1" ht="36" customHeight="1" x14ac:dyDescent="0.25">
      <c r="A114" s="47"/>
      <c r="B114" s="241"/>
      <c r="C114" s="245"/>
      <c r="D114" s="88" t="s">
        <v>137</v>
      </c>
      <c r="E114" s="71" t="s">
        <v>21</v>
      </c>
      <c r="F114" s="79" t="s">
        <v>29</v>
      </c>
      <c r="G114" s="79" t="s">
        <v>76</v>
      </c>
      <c r="H114" s="79"/>
      <c r="I114" s="91"/>
      <c r="J114" s="187">
        <v>2</v>
      </c>
      <c r="K114" s="133">
        <v>15</v>
      </c>
      <c r="L114" s="82"/>
      <c r="M114" s="82"/>
      <c r="N114" s="82"/>
      <c r="O114" s="82"/>
      <c r="P114" s="82"/>
      <c r="Q114" s="82"/>
      <c r="R114" s="91">
        <f t="shared" si="72"/>
        <v>35</v>
      </c>
      <c r="S114" s="203">
        <f>SUM(K114:Q114)</f>
        <v>15</v>
      </c>
      <c r="T114" s="187">
        <f>SUM(K114:R114)</f>
        <v>50</v>
      </c>
      <c r="U114" s="209">
        <f t="shared" si="75"/>
        <v>2</v>
      </c>
      <c r="V114" s="133">
        <v>15</v>
      </c>
      <c r="W114" s="82"/>
      <c r="X114" s="82"/>
      <c r="Y114" s="82"/>
      <c r="Z114" s="82"/>
      <c r="AA114" s="82"/>
      <c r="AB114" s="82"/>
      <c r="AC114" s="91">
        <f>U114*25-AD114</f>
        <v>35</v>
      </c>
      <c r="AD114" s="224">
        <f t="shared" si="77"/>
        <v>15</v>
      </c>
      <c r="AE114" s="217">
        <f t="shared" si="78"/>
        <v>50</v>
      </c>
      <c r="AF114" s="1"/>
    </row>
    <row r="115" spans="1:35" s="3" customFormat="1" ht="37.5" customHeight="1" thickBot="1" x14ac:dyDescent="0.3">
      <c r="A115" s="47"/>
      <c r="B115" s="244"/>
      <c r="C115" s="239"/>
      <c r="D115" s="89" t="s">
        <v>143</v>
      </c>
      <c r="E115" s="80" t="s">
        <v>21</v>
      </c>
      <c r="F115" s="80" t="s">
        <v>60</v>
      </c>
      <c r="G115" s="80" t="s">
        <v>76</v>
      </c>
      <c r="H115" s="80"/>
      <c r="I115" s="92">
        <v>4</v>
      </c>
      <c r="J115" s="190">
        <v>4</v>
      </c>
      <c r="K115" s="141"/>
      <c r="L115" s="83"/>
      <c r="M115" s="83"/>
      <c r="N115" s="83">
        <v>35</v>
      </c>
      <c r="O115" s="83"/>
      <c r="P115" s="83"/>
      <c r="Q115" s="83"/>
      <c r="R115" s="101">
        <f t="shared" si="72"/>
        <v>65</v>
      </c>
      <c r="S115" s="205">
        <f>SUM(K115:Q115)</f>
        <v>35</v>
      </c>
      <c r="T115" s="190">
        <f>SUM(K115:R115)</f>
        <v>100</v>
      </c>
      <c r="U115" s="211">
        <f t="shared" si="75"/>
        <v>4</v>
      </c>
      <c r="V115" s="141"/>
      <c r="W115" s="83"/>
      <c r="X115" s="83"/>
      <c r="Y115" s="83">
        <v>35</v>
      </c>
      <c r="Z115" s="83"/>
      <c r="AA115" s="83"/>
      <c r="AB115" s="83"/>
      <c r="AC115" s="101">
        <f>U115*25-AD115</f>
        <v>65</v>
      </c>
      <c r="AD115" s="227">
        <f t="shared" si="77"/>
        <v>35</v>
      </c>
      <c r="AE115" s="220">
        <f t="shared" si="78"/>
        <v>100</v>
      </c>
      <c r="AF115" s="1"/>
    </row>
    <row r="116" spans="1:35" s="15" customFormat="1" ht="39" customHeight="1" thickBot="1" x14ac:dyDescent="0.3">
      <c r="A116" s="47"/>
      <c r="B116" s="253" t="s">
        <v>50</v>
      </c>
      <c r="C116" s="254"/>
      <c r="D116" s="254"/>
      <c r="E116" s="254"/>
      <c r="F116" s="254"/>
      <c r="G116" s="254"/>
      <c r="H116" s="254"/>
      <c r="I116" s="255"/>
      <c r="J116" s="42">
        <f>SUM(J117:J133)</f>
        <v>40</v>
      </c>
      <c r="K116" s="131">
        <f t="shared" ref="K116:AE116" si="79">SUM(K117:K133)</f>
        <v>90</v>
      </c>
      <c r="L116" s="105">
        <f t="shared" si="79"/>
        <v>170</v>
      </c>
      <c r="M116" s="105">
        <f t="shared" si="79"/>
        <v>0</v>
      </c>
      <c r="N116" s="105">
        <f t="shared" si="79"/>
        <v>15</v>
      </c>
      <c r="O116" s="105">
        <f t="shared" si="79"/>
        <v>45</v>
      </c>
      <c r="P116" s="105">
        <f t="shared" si="79"/>
        <v>15</v>
      </c>
      <c r="Q116" s="105">
        <f t="shared" si="79"/>
        <v>0</v>
      </c>
      <c r="R116" s="165">
        <f t="shared" si="79"/>
        <v>665</v>
      </c>
      <c r="S116" s="165">
        <f t="shared" si="79"/>
        <v>335</v>
      </c>
      <c r="T116" s="42">
        <f t="shared" si="79"/>
        <v>1000</v>
      </c>
      <c r="U116" s="166">
        <f t="shared" si="79"/>
        <v>40</v>
      </c>
      <c r="V116" s="131">
        <f t="shared" si="79"/>
        <v>90</v>
      </c>
      <c r="W116" s="105">
        <f t="shared" si="79"/>
        <v>170</v>
      </c>
      <c r="X116" s="105">
        <f t="shared" si="79"/>
        <v>0</v>
      </c>
      <c r="Y116" s="105">
        <f t="shared" si="79"/>
        <v>15</v>
      </c>
      <c r="Z116" s="105">
        <f t="shared" si="79"/>
        <v>45</v>
      </c>
      <c r="AA116" s="105">
        <f t="shared" si="79"/>
        <v>15</v>
      </c>
      <c r="AB116" s="105">
        <f t="shared" si="79"/>
        <v>0</v>
      </c>
      <c r="AC116" s="165">
        <f t="shared" si="79"/>
        <v>665</v>
      </c>
      <c r="AD116" s="42">
        <f t="shared" si="79"/>
        <v>335</v>
      </c>
      <c r="AE116" s="166">
        <f t="shared" si="79"/>
        <v>1000</v>
      </c>
      <c r="AF116" s="14"/>
      <c r="AG116" s="14"/>
      <c r="AH116" s="14"/>
      <c r="AI116" s="14"/>
    </row>
    <row r="117" spans="1:35" s="15" customFormat="1" ht="48" customHeight="1" x14ac:dyDescent="0.25">
      <c r="A117" s="47"/>
      <c r="B117" s="243" t="s">
        <v>212</v>
      </c>
      <c r="C117" s="238" t="s">
        <v>179</v>
      </c>
      <c r="D117" s="18" t="s">
        <v>165</v>
      </c>
      <c r="E117" s="116" t="s">
        <v>21</v>
      </c>
      <c r="F117" s="116" t="s">
        <v>29</v>
      </c>
      <c r="G117" s="116" t="s">
        <v>76</v>
      </c>
      <c r="H117" s="116"/>
      <c r="I117" s="90"/>
      <c r="J117" s="189">
        <v>3</v>
      </c>
      <c r="K117" s="140">
        <v>15</v>
      </c>
      <c r="L117" s="18"/>
      <c r="M117" s="18"/>
      <c r="N117" s="18"/>
      <c r="O117" s="116"/>
      <c r="P117" s="116"/>
      <c r="Q117" s="116"/>
      <c r="R117" s="90">
        <f t="shared" ref="R117:R133" si="80">J117*25-S117</f>
        <v>60</v>
      </c>
      <c r="S117" s="202">
        <f t="shared" ref="S117:S123" si="81">SUM(K117:Q117)</f>
        <v>15</v>
      </c>
      <c r="T117" s="189">
        <f t="shared" ref="T117:T123" si="82">SUM(K117:R117)</f>
        <v>75</v>
      </c>
      <c r="U117" s="208">
        <f t="shared" ref="U117:U130" si="83">J117</f>
        <v>3</v>
      </c>
      <c r="V117" s="132">
        <v>15</v>
      </c>
      <c r="W117" s="116"/>
      <c r="X117" s="116"/>
      <c r="Y117" s="116"/>
      <c r="Z117" s="116"/>
      <c r="AA117" s="116"/>
      <c r="AB117" s="116"/>
      <c r="AC117" s="90">
        <f t="shared" ref="AC117:AC130" si="84">U117*25-AD117</f>
        <v>60</v>
      </c>
      <c r="AD117" s="226">
        <f t="shared" ref="AD117:AD133" si="85">SUM(V117:AB117)</f>
        <v>15</v>
      </c>
      <c r="AE117" s="219">
        <f t="shared" ref="AE117:AE133" si="86">SUM(V117:AC117)</f>
        <v>75</v>
      </c>
      <c r="AF117" s="14"/>
      <c r="AG117" s="14"/>
      <c r="AH117" s="14"/>
      <c r="AI117" s="14"/>
    </row>
    <row r="118" spans="1:35" s="15" customFormat="1" ht="48" customHeight="1" thickBot="1" x14ac:dyDescent="0.3">
      <c r="A118" s="47"/>
      <c r="B118" s="241"/>
      <c r="C118" s="245"/>
      <c r="D118" s="17" t="s">
        <v>164</v>
      </c>
      <c r="E118" s="117" t="s">
        <v>21</v>
      </c>
      <c r="F118" s="117" t="s">
        <v>60</v>
      </c>
      <c r="G118" s="117" t="s">
        <v>76</v>
      </c>
      <c r="H118" s="117"/>
      <c r="I118" s="91">
        <v>3</v>
      </c>
      <c r="J118" s="187">
        <v>3</v>
      </c>
      <c r="K118" s="145"/>
      <c r="L118" s="17">
        <v>30</v>
      </c>
      <c r="M118" s="17"/>
      <c r="N118" s="17"/>
      <c r="O118" s="117"/>
      <c r="P118" s="117"/>
      <c r="Q118" s="117"/>
      <c r="R118" s="91">
        <f t="shared" si="80"/>
        <v>45</v>
      </c>
      <c r="S118" s="203">
        <f t="shared" si="81"/>
        <v>30</v>
      </c>
      <c r="T118" s="187">
        <f t="shared" si="82"/>
        <v>75</v>
      </c>
      <c r="U118" s="209">
        <f t="shared" si="83"/>
        <v>3</v>
      </c>
      <c r="V118" s="133"/>
      <c r="W118" s="117">
        <v>30</v>
      </c>
      <c r="X118" s="117"/>
      <c r="Y118" s="117"/>
      <c r="Z118" s="117"/>
      <c r="AA118" s="117"/>
      <c r="AB118" s="117"/>
      <c r="AC118" s="91">
        <f t="shared" si="84"/>
        <v>45</v>
      </c>
      <c r="AD118" s="224">
        <f t="shared" si="85"/>
        <v>30</v>
      </c>
      <c r="AE118" s="217">
        <f t="shared" si="86"/>
        <v>75</v>
      </c>
      <c r="AF118" s="14"/>
      <c r="AG118" s="14"/>
      <c r="AH118" s="14"/>
      <c r="AI118" s="14"/>
    </row>
    <row r="119" spans="1:35" s="3" customFormat="1" ht="58.5" customHeight="1" thickBot="1" x14ac:dyDescent="0.3">
      <c r="A119" s="48"/>
      <c r="B119" s="241"/>
      <c r="C119" s="245"/>
      <c r="D119" s="117" t="s">
        <v>115</v>
      </c>
      <c r="E119" s="117" t="s">
        <v>21</v>
      </c>
      <c r="F119" s="117" t="s">
        <v>29</v>
      </c>
      <c r="G119" s="117" t="s">
        <v>76</v>
      </c>
      <c r="H119" s="117"/>
      <c r="I119" s="91"/>
      <c r="J119" s="187">
        <v>3</v>
      </c>
      <c r="K119" s="133">
        <v>15</v>
      </c>
      <c r="L119" s="117"/>
      <c r="M119" s="117"/>
      <c r="N119" s="117"/>
      <c r="O119" s="117"/>
      <c r="P119" s="117"/>
      <c r="Q119" s="117"/>
      <c r="R119" s="91">
        <f>J119*25-S119</f>
        <v>60</v>
      </c>
      <c r="S119" s="203">
        <f>SUM(K119:Q119)</f>
        <v>15</v>
      </c>
      <c r="T119" s="187">
        <f>SUM(K119:R119)</f>
        <v>75</v>
      </c>
      <c r="U119" s="209">
        <f>J119</f>
        <v>3</v>
      </c>
      <c r="V119" s="133">
        <v>15</v>
      </c>
      <c r="W119" s="117"/>
      <c r="X119" s="117"/>
      <c r="Y119" s="117"/>
      <c r="Z119" s="117"/>
      <c r="AA119" s="117"/>
      <c r="AB119" s="117"/>
      <c r="AC119" s="91">
        <f>U119*25-AD119</f>
        <v>60</v>
      </c>
      <c r="AD119" s="224">
        <f>SUM(V119:AB119)</f>
        <v>15</v>
      </c>
      <c r="AE119" s="217">
        <f>SUM(V119:AC119)</f>
        <v>75</v>
      </c>
    </row>
    <row r="120" spans="1:35" s="3" customFormat="1" ht="61.5" customHeight="1" thickBot="1" x14ac:dyDescent="0.3">
      <c r="A120" s="48"/>
      <c r="B120" s="241"/>
      <c r="C120" s="245"/>
      <c r="D120" s="117" t="s">
        <v>116</v>
      </c>
      <c r="E120" s="117" t="s">
        <v>21</v>
      </c>
      <c r="F120" s="117" t="s">
        <v>60</v>
      </c>
      <c r="G120" s="117" t="s">
        <v>76</v>
      </c>
      <c r="H120" s="117"/>
      <c r="I120" s="91">
        <v>3</v>
      </c>
      <c r="J120" s="187">
        <v>3</v>
      </c>
      <c r="K120" s="133"/>
      <c r="L120" s="117">
        <v>30</v>
      </c>
      <c r="M120" s="117"/>
      <c r="N120" s="117"/>
      <c r="O120" s="117"/>
      <c r="P120" s="117"/>
      <c r="Q120" s="117"/>
      <c r="R120" s="91">
        <f>J120*25-S120</f>
        <v>45</v>
      </c>
      <c r="S120" s="203">
        <f>SUM(K120:Q120)</f>
        <v>30</v>
      </c>
      <c r="T120" s="187">
        <f>SUM(K120:R120)</f>
        <v>75</v>
      </c>
      <c r="U120" s="209">
        <f>J120</f>
        <v>3</v>
      </c>
      <c r="V120" s="133"/>
      <c r="W120" s="117">
        <v>30</v>
      </c>
      <c r="X120" s="117"/>
      <c r="Y120" s="117"/>
      <c r="Z120" s="117"/>
      <c r="AA120" s="117"/>
      <c r="AB120" s="117"/>
      <c r="AC120" s="91">
        <f>U120*25-AD120</f>
        <v>45</v>
      </c>
      <c r="AD120" s="224">
        <f>SUM(V120:AB120)</f>
        <v>30</v>
      </c>
      <c r="AE120" s="217">
        <f>SUM(V120:AC120)</f>
        <v>75</v>
      </c>
    </row>
    <row r="121" spans="1:35" s="3" customFormat="1" ht="39.75" customHeight="1" thickBot="1" x14ac:dyDescent="0.3">
      <c r="A121" s="48"/>
      <c r="B121" s="241"/>
      <c r="C121" s="245"/>
      <c r="D121" s="106" t="s">
        <v>121</v>
      </c>
      <c r="E121" s="118" t="s">
        <v>21</v>
      </c>
      <c r="F121" s="118" t="s">
        <v>29</v>
      </c>
      <c r="G121" s="118" t="s">
        <v>76</v>
      </c>
      <c r="H121" s="118"/>
      <c r="I121" s="94"/>
      <c r="J121" s="186">
        <v>2</v>
      </c>
      <c r="K121" s="144">
        <v>15</v>
      </c>
      <c r="L121" s="118"/>
      <c r="M121" s="118"/>
      <c r="N121" s="118"/>
      <c r="O121" s="118"/>
      <c r="P121" s="118"/>
      <c r="Q121" s="118"/>
      <c r="R121" s="94">
        <f>J121*25-S121</f>
        <v>35</v>
      </c>
      <c r="S121" s="206">
        <f>SUM(K121:Q121)</f>
        <v>15</v>
      </c>
      <c r="T121" s="186">
        <f>SUM(K121:R121)</f>
        <v>50</v>
      </c>
      <c r="U121" s="212">
        <f>J121</f>
        <v>2</v>
      </c>
      <c r="V121" s="144">
        <v>15</v>
      </c>
      <c r="W121" s="118"/>
      <c r="X121" s="118"/>
      <c r="Y121" s="118"/>
      <c r="Z121" s="118"/>
      <c r="AA121" s="118"/>
      <c r="AB121" s="118"/>
      <c r="AC121" s="94">
        <f>U121*25-AD121</f>
        <v>35</v>
      </c>
      <c r="AD121" s="223">
        <f>SUM(V121:AB121)</f>
        <v>15</v>
      </c>
      <c r="AE121" s="216">
        <f>SUM(V121:AC121)</f>
        <v>50</v>
      </c>
    </row>
    <row r="122" spans="1:35" s="3" customFormat="1" ht="39.75" customHeight="1" thickBot="1" x14ac:dyDescent="0.3">
      <c r="A122" s="48"/>
      <c r="B122" s="241"/>
      <c r="C122" s="245"/>
      <c r="D122" s="17" t="s">
        <v>122</v>
      </c>
      <c r="E122" s="117" t="s">
        <v>21</v>
      </c>
      <c r="F122" s="117" t="s">
        <v>60</v>
      </c>
      <c r="G122" s="117" t="s">
        <v>76</v>
      </c>
      <c r="H122" s="117"/>
      <c r="I122" s="91">
        <v>3</v>
      </c>
      <c r="J122" s="187">
        <v>3</v>
      </c>
      <c r="K122" s="133"/>
      <c r="L122" s="117">
        <v>15</v>
      </c>
      <c r="M122" s="117"/>
      <c r="N122" s="117"/>
      <c r="O122" s="117"/>
      <c r="P122" s="117"/>
      <c r="Q122" s="117"/>
      <c r="R122" s="91">
        <f>J122*25-S122</f>
        <v>60</v>
      </c>
      <c r="S122" s="203">
        <f>SUM(K122:Q122)</f>
        <v>15</v>
      </c>
      <c r="T122" s="187">
        <f>SUM(K122:R122)</f>
        <v>75</v>
      </c>
      <c r="U122" s="209">
        <f>J122</f>
        <v>3</v>
      </c>
      <c r="V122" s="133"/>
      <c r="W122" s="117">
        <v>15</v>
      </c>
      <c r="X122" s="117"/>
      <c r="Y122" s="117"/>
      <c r="Z122" s="117"/>
      <c r="AA122" s="117"/>
      <c r="AB122" s="117"/>
      <c r="AC122" s="91">
        <f>U122*25-AD122</f>
        <v>60</v>
      </c>
      <c r="AD122" s="224">
        <f>SUM(V122:AB122)</f>
        <v>15</v>
      </c>
      <c r="AE122" s="217">
        <f>SUM(V122:AC122)</f>
        <v>75</v>
      </c>
    </row>
    <row r="123" spans="1:35" s="3" customFormat="1" ht="39.75" customHeight="1" thickBot="1" x14ac:dyDescent="0.3">
      <c r="A123" s="48"/>
      <c r="B123" s="241"/>
      <c r="C123" s="245"/>
      <c r="D123" s="117" t="s">
        <v>119</v>
      </c>
      <c r="E123" s="117" t="s">
        <v>21</v>
      </c>
      <c r="F123" s="117" t="s">
        <v>29</v>
      </c>
      <c r="G123" s="117" t="s">
        <v>76</v>
      </c>
      <c r="H123" s="117"/>
      <c r="I123" s="91">
        <v>2</v>
      </c>
      <c r="J123" s="187">
        <v>2</v>
      </c>
      <c r="K123" s="133">
        <v>15</v>
      </c>
      <c r="L123" s="117"/>
      <c r="M123" s="117"/>
      <c r="N123" s="117"/>
      <c r="O123" s="117"/>
      <c r="P123" s="117"/>
      <c r="Q123" s="117"/>
      <c r="R123" s="91">
        <f t="shared" si="80"/>
        <v>35</v>
      </c>
      <c r="S123" s="203">
        <f t="shared" si="81"/>
        <v>15</v>
      </c>
      <c r="T123" s="187">
        <f t="shared" si="82"/>
        <v>50</v>
      </c>
      <c r="U123" s="209">
        <f t="shared" si="83"/>
        <v>2</v>
      </c>
      <c r="V123" s="133">
        <v>15</v>
      </c>
      <c r="W123" s="117"/>
      <c r="X123" s="117"/>
      <c r="Y123" s="117"/>
      <c r="Z123" s="117"/>
      <c r="AA123" s="117"/>
      <c r="AB123" s="117"/>
      <c r="AC123" s="91">
        <f t="shared" si="84"/>
        <v>35</v>
      </c>
      <c r="AD123" s="224">
        <f t="shared" si="85"/>
        <v>15</v>
      </c>
      <c r="AE123" s="217">
        <f t="shared" si="86"/>
        <v>50</v>
      </c>
    </row>
    <row r="124" spans="1:35" s="3" customFormat="1" ht="36.75" customHeight="1" thickBot="1" x14ac:dyDescent="0.3">
      <c r="A124" s="48"/>
      <c r="B124" s="244"/>
      <c r="C124" s="239"/>
      <c r="D124" s="119" t="s">
        <v>120</v>
      </c>
      <c r="E124" s="119" t="s">
        <v>21</v>
      </c>
      <c r="F124" s="119" t="s">
        <v>60</v>
      </c>
      <c r="G124" s="119" t="s">
        <v>76</v>
      </c>
      <c r="H124" s="119"/>
      <c r="I124" s="92">
        <v>3</v>
      </c>
      <c r="J124" s="188">
        <v>3</v>
      </c>
      <c r="K124" s="134"/>
      <c r="L124" s="119">
        <v>30</v>
      </c>
      <c r="M124" s="119"/>
      <c r="N124" s="119"/>
      <c r="O124" s="119"/>
      <c r="P124" s="119"/>
      <c r="Q124" s="119"/>
      <c r="R124" s="92">
        <f t="shared" si="80"/>
        <v>45</v>
      </c>
      <c r="S124" s="204">
        <f t="shared" ref="S124:S130" si="87">SUM(K124:Q124)</f>
        <v>30</v>
      </c>
      <c r="T124" s="188">
        <f t="shared" ref="T124:T133" si="88">SUM(K124:R124)</f>
        <v>75</v>
      </c>
      <c r="U124" s="210">
        <f t="shared" si="83"/>
        <v>3</v>
      </c>
      <c r="V124" s="134"/>
      <c r="W124" s="119">
        <v>30</v>
      </c>
      <c r="X124" s="119"/>
      <c r="Y124" s="119"/>
      <c r="Z124" s="119"/>
      <c r="AA124" s="119"/>
      <c r="AB124" s="119"/>
      <c r="AC124" s="92">
        <f t="shared" si="84"/>
        <v>45</v>
      </c>
      <c r="AD124" s="225">
        <f t="shared" si="85"/>
        <v>30</v>
      </c>
      <c r="AE124" s="218">
        <f t="shared" si="86"/>
        <v>75</v>
      </c>
    </row>
    <row r="125" spans="1:35" s="3" customFormat="1" ht="59.25" customHeight="1" thickBot="1" x14ac:dyDescent="0.3">
      <c r="A125" s="48"/>
      <c r="B125" s="247" t="s">
        <v>213</v>
      </c>
      <c r="C125" s="249" t="s">
        <v>175</v>
      </c>
      <c r="D125" s="106" t="s">
        <v>186</v>
      </c>
      <c r="E125" s="118" t="s">
        <v>21</v>
      </c>
      <c r="F125" s="118" t="s">
        <v>60</v>
      </c>
      <c r="G125" s="118" t="s">
        <v>76</v>
      </c>
      <c r="H125" s="118"/>
      <c r="I125" s="135">
        <v>2</v>
      </c>
      <c r="J125" s="189">
        <v>2</v>
      </c>
      <c r="K125" s="146"/>
      <c r="L125" s="106"/>
      <c r="M125" s="136"/>
      <c r="N125" s="106"/>
      <c r="O125" s="118">
        <v>15</v>
      </c>
      <c r="P125" s="128"/>
      <c r="Q125" s="128"/>
      <c r="R125" s="94">
        <f>J125*25-S125</f>
        <v>35</v>
      </c>
      <c r="S125" s="206">
        <f t="shared" si="87"/>
        <v>15</v>
      </c>
      <c r="T125" s="186">
        <f>SUM(K125:R125)</f>
        <v>50</v>
      </c>
      <c r="U125" s="212">
        <f>J125</f>
        <v>2</v>
      </c>
      <c r="V125" s="144"/>
      <c r="W125" s="118"/>
      <c r="X125" s="118"/>
      <c r="Y125" s="118"/>
      <c r="Z125" s="118">
        <v>15</v>
      </c>
      <c r="AA125" s="118"/>
      <c r="AB125" s="118"/>
      <c r="AC125" s="94">
        <f>U125*25-AD125</f>
        <v>35</v>
      </c>
      <c r="AD125" s="223">
        <f>SUM(V125:AB125)</f>
        <v>15</v>
      </c>
      <c r="AE125" s="216">
        <f>SUM(V125:AC125)</f>
        <v>50</v>
      </c>
    </row>
    <row r="126" spans="1:35" s="3" customFormat="1" ht="47.25" customHeight="1" thickBot="1" x14ac:dyDescent="0.3">
      <c r="A126" s="48"/>
      <c r="B126" s="247"/>
      <c r="C126" s="249"/>
      <c r="D126" s="88" t="s">
        <v>148</v>
      </c>
      <c r="E126" s="88" t="s">
        <v>21</v>
      </c>
      <c r="F126" s="88" t="s">
        <v>60</v>
      </c>
      <c r="G126" s="88" t="s">
        <v>76</v>
      </c>
      <c r="H126" s="88"/>
      <c r="I126" s="103">
        <v>2</v>
      </c>
      <c r="J126" s="187">
        <v>2</v>
      </c>
      <c r="K126" s="133"/>
      <c r="L126" s="82"/>
      <c r="M126" s="100"/>
      <c r="N126" s="82">
        <v>15</v>
      </c>
      <c r="O126" s="82"/>
      <c r="P126" s="100"/>
      <c r="Q126" s="100"/>
      <c r="R126" s="91">
        <f>J126*25-S126</f>
        <v>35</v>
      </c>
      <c r="S126" s="203">
        <f>SUM(K126:Q126)</f>
        <v>15</v>
      </c>
      <c r="T126" s="187">
        <f>SUM(K126:R126)</f>
        <v>50</v>
      </c>
      <c r="U126" s="209">
        <f>J126</f>
        <v>2</v>
      </c>
      <c r="V126" s="133"/>
      <c r="W126" s="82"/>
      <c r="X126" s="82"/>
      <c r="Y126" s="82">
        <v>15</v>
      </c>
      <c r="Z126" s="82"/>
      <c r="AA126" s="82"/>
      <c r="AB126" s="82"/>
      <c r="AC126" s="91">
        <f>U126*25-AD126</f>
        <v>35</v>
      </c>
      <c r="AD126" s="224">
        <f>SUM(V126:AB126)</f>
        <v>15</v>
      </c>
      <c r="AE126" s="217">
        <f>SUM(V126:AC126)</f>
        <v>50</v>
      </c>
    </row>
    <row r="127" spans="1:35" s="3" customFormat="1" ht="48" customHeight="1" thickBot="1" x14ac:dyDescent="0.3">
      <c r="A127" s="48"/>
      <c r="B127" s="261"/>
      <c r="C127" s="252"/>
      <c r="D127" s="89" t="s">
        <v>187</v>
      </c>
      <c r="E127" s="89" t="s">
        <v>21</v>
      </c>
      <c r="F127" s="89" t="s">
        <v>60</v>
      </c>
      <c r="G127" s="89" t="s">
        <v>76</v>
      </c>
      <c r="H127" s="89"/>
      <c r="I127" s="104">
        <v>1</v>
      </c>
      <c r="J127" s="188">
        <v>1</v>
      </c>
      <c r="K127" s="147"/>
      <c r="L127" s="41"/>
      <c r="M127" s="41"/>
      <c r="N127" s="41"/>
      <c r="O127" s="41">
        <v>15</v>
      </c>
      <c r="P127" s="41"/>
      <c r="Q127" s="41"/>
      <c r="R127" s="194">
        <f>J127*25-S127</f>
        <v>10</v>
      </c>
      <c r="S127" s="204">
        <f t="shared" si="87"/>
        <v>15</v>
      </c>
      <c r="T127" s="188">
        <f>SUM(K127:R127)</f>
        <v>25</v>
      </c>
      <c r="U127" s="210">
        <v>1</v>
      </c>
      <c r="V127" s="147"/>
      <c r="W127" s="41"/>
      <c r="X127" s="41"/>
      <c r="Y127" s="41"/>
      <c r="Z127" s="41">
        <v>15</v>
      </c>
      <c r="AA127" s="41"/>
      <c r="AB127" s="41"/>
      <c r="AC127" s="194">
        <f>U127*25-AD127</f>
        <v>10</v>
      </c>
      <c r="AD127" s="225">
        <f>SUM(V127:AB127)</f>
        <v>15</v>
      </c>
      <c r="AE127" s="218">
        <f>SUM(V127:AC127)</f>
        <v>25</v>
      </c>
    </row>
    <row r="128" spans="1:35" s="3" customFormat="1" ht="42" customHeight="1" thickBot="1" x14ac:dyDescent="0.3">
      <c r="A128" s="48"/>
      <c r="B128" s="243" t="s">
        <v>214</v>
      </c>
      <c r="C128" s="238" t="s">
        <v>173</v>
      </c>
      <c r="D128" s="18" t="s">
        <v>129</v>
      </c>
      <c r="E128" s="107" t="s">
        <v>18</v>
      </c>
      <c r="F128" s="114" t="s">
        <v>29</v>
      </c>
      <c r="G128" s="114" t="s">
        <v>76</v>
      </c>
      <c r="H128" s="114"/>
      <c r="I128" s="90"/>
      <c r="J128" s="189">
        <v>2</v>
      </c>
      <c r="K128" s="140">
        <v>15</v>
      </c>
      <c r="L128" s="18"/>
      <c r="M128" s="18"/>
      <c r="N128" s="18"/>
      <c r="O128" s="114"/>
      <c r="P128" s="114"/>
      <c r="Q128" s="114"/>
      <c r="R128" s="90">
        <f t="shared" si="80"/>
        <v>35</v>
      </c>
      <c r="S128" s="202">
        <f t="shared" si="87"/>
        <v>15</v>
      </c>
      <c r="T128" s="189">
        <f t="shared" si="88"/>
        <v>50</v>
      </c>
      <c r="U128" s="208">
        <f t="shared" si="83"/>
        <v>2</v>
      </c>
      <c r="V128" s="132">
        <v>15</v>
      </c>
      <c r="W128" s="114"/>
      <c r="X128" s="114"/>
      <c r="Y128" s="114"/>
      <c r="Z128" s="114"/>
      <c r="AA128" s="114"/>
      <c r="AB128" s="114"/>
      <c r="AC128" s="90">
        <f t="shared" si="84"/>
        <v>35</v>
      </c>
      <c r="AD128" s="226">
        <f t="shared" si="85"/>
        <v>15</v>
      </c>
      <c r="AE128" s="219">
        <f t="shared" si="86"/>
        <v>50</v>
      </c>
    </row>
    <row r="129" spans="1:35" s="3" customFormat="1" ht="42" customHeight="1" thickBot="1" x14ac:dyDescent="0.3">
      <c r="A129" s="48"/>
      <c r="B129" s="241"/>
      <c r="C129" s="245"/>
      <c r="D129" s="17" t="s">
        <v>130</v>
      </c>
      <c r="E129" s="112" t="s">
        <v>21</v>
      </c>
      <c r="F129" s="112" t="s">
        <v>60</v>
      </c>
      <c r="G129" s="112" t="s">
        <v>76</v>
      </c>
      <c r="H129" s="112"/>
      <c r="I129" s="91">
        <v>3</v>
      </c>
      <c r="J129" s="187">
        <v>3</v>
      </c>
      <c r="K129" s="145"/>
      <c r="L129" s="17">
        <v>35</v>
      </c>
      <c r="M129" s="17"/>
      <c r="N129" s="17"/>
      <c r="O129" s="112"/>
      <c r="P129" s="112"/>
      <c r="Q129" s="112"/>
      <c r="R129" s="91">
        <f t="shared" si="80"/>
        <v>40</v>
      </c>
      <c r="S129" s="203">
        <f t="shared" si="87"/>
        <v>35</v>
      </c>
      <c r="T129" s="187">
        <f t="shared" si="88"/>
        <v>75</v>
      </c>
      <c r="U129" s="209">
        <f t="shared" si="83"/>
        <v>3</v>
      </c>
      <c r="V129" s="133"/>
      <c r="W129" s="112">
        <v>35</v>
      </c>
      <c r="X129" s="112"/>
      <c r="Y129" s="112"/>
      <c r="Z129" s="112"/>
      <c r="AA129" s="112"/>
      <c r="AB129" s="112"/>
      <c r="AC129" s="91">
        <f t="shared" si="84"/>
        <v>40</v>
      </c>
      <c r="AD129" s="224">
        <f t="shared" si="85"/>
        <v>35</v>
      </c>
      <c r="AE129" s="217">
        <f t="shared" si="86"/>
        <v>75</v>
      </c>
    </row>
    <row r="130" spans="1:35" s="3" customFormat="1" ht="36.75" customHeight="1" thickBot="1" x14ac:dyDescent="0.3">
      <c r="A130" s="48"/>
      <c r="B130" s="244"/>
      <c r="C130" s="239"/>
      <c r="D130" s="19" t="s">
        <v>243</v>
      </c>
      <c r="E130" s="113" t="s">
        <v>21</v>
      </c>
      <c r="F130" s="113" t="s">
        <v>60</v>
      </c>
      <c r="G130" s="113" t="s">
        <v>76</v>
      </c>
      <c r="H130" s="113"/>
      <c r="I130" s="92">
        <v>2</v>
      </c>
      <c r="J130" s="188">
        <v>2</v>
      </c>
      <c r="K130" s="148"/>
      <c r="L130" s="19"/>
      <c r="M130" s="19"/>
      <c r="N130" s="19"/>
      <c r="O130" s="113">
        <v>15</v>
      </c>
      <c r="P130" s="113"/>
      <c r="Q130" s="113"/>
      <c r="R130" s="92">
        <f t="shared" si="80"/>
        <v>35</v>
      </c>
      <c r="S130" s="204">
        <f t="shared" si="87"/>
        <v>15</v>
      </c>
      <c r="T130" s="188">
        <f t="shared" si="88"/>
        <v>50</v>
      </c>
      <c r="U130" s="210">
        <f t="shared" si="83"/>
        <v>2</v>
      </c>
      <c r="V130" s="134"/>
      <c r="W130" s="113"/>
      <c r="X130" s="113"/>
      <c r="Y130" s="113"/>
      <c r="Z130" s="113">
        <v>15</v>
      </c>
      <c r="AA130" s="113"/>
      <c r="AB130" s="113"/>
      <c r="AC130" s="92">
        <f t="shared" si="84"/>
        <v>35</v>
      </c>
      <c r="AD130" s="225">
        <f t="shared" si="85"/>
        <v>15</v>
      </c>
      <c r="AE130" s="218">
        <f t="shared" si="86"/>
        <v>50</v>
      </c>
    </row>
    <row r="131" spans="1:35" s="3" customFormat="1" ht="90.6" customHeight="1" thickBot="1" x14ac:dyDescent="0.3">
      <c r="A131" s="48"/>
      <c r="B131" s="268" t="s">
        <v>263</v>
      </c>
      <c r="C131" s="248" t="s">
        <v>161</v>
      </c>
      <c r="D131" s="18" t="s">
        <v>169</v>
      </c>
      <c r="E131" s="107" t="s">
        <v>18</v>
      </c>
      <c r="F131" s="77" t="s">
        <v>29</v>
      </c>
      <c r="G131" s="77" t="s">
        <v>76</v>
      </c>
      <c r="H131" s="77"/>
      <c r="I131" s="90"/>
      <c r="J131" s="189">
        <v>1</v>
      </c>
      <c r="K131" s="132">
        <v>15</v>
      </c>
      <c r="L131" s="81"/>
      <c r="M131" s="81"/>
      <c r="N131" s="81"/>
      <c r="O131" s="81"/>
      <c r="P131" s="81"/>
      <c r="Q131" s="81"/>
      <c r="R131" s="90">
        <f>J131*25-S131</f>
        <v>10</v>
      </c>
      <c r="S131" s="202">
        <f>SUM(K131:Q131)</f>
        <v>15</v>
      </c>
      <c r="T131" s="189">
        <f>SUM(K131:R131)</f>
        <v>25</v>
      </c>
      <c r="U131" s="208">
        <f>J131</f>
        <v>1</v>
      </c>
      <c r="V131" s="132">
        <v>15</v>
      </c>
      <c r="W131" s="81"/>
      <c r="X131" s="81"/>
      <c r="Y131" s="81"/>
      <c r="Z131" s="81"/>
      <c r="AA131" s="81"/>
      <c r="AB131" s="81"/>
      <c r="AC131" s="90">
        <f>U131*25-AD131</f>
        <v>10</v>
      </c>
      <c r="AD131" s="226">
        <f>SUM(V131:AB131)</f>
        <v>15</v>
      </c>
      <c r="AE131" s="219">
        <f>SUM(V131:AC131)</f>
        <v>25</v>
      </c>
    </row>
    <row r="132" spans="1:35" s="3" customFormat="1" ht="82.8" customHeight="1" thickBot="1" x14ac:dyDescent="0.3">
      <c r="A132" s="48"/>
      <c r="B132" s="269"/>
      <c r="C132" s="249"/>
      <c r="D132" s="98" t="s">
        <v>170</v>
      </c>
      <c r="E132" s="236" t="s">
        <v>21</v>
      </c>
      <c r="F132" s="236" t="s">
        <v>60</v>
      </c>
      <c r="G132" s="236" t="s">
        <v>76</v>
      </c>
      <c r="H132" s="236"/>
      <c r="I132" s="101">
        <v>2</v>
      </c>
      <c r="J132" s="190">
        <v>2</v>
      </c>
      <c r="K132" s="141"/>
      <c r="L132" s="83">
        <v>30</v>
      </c>
      <c r="M132" s="83"/>
      <c r="N132" s="83"/>
      <c r="O132" s="83"/>
      <c r="P132" s="83"/>
      <c r="Q132" s="83"/>
      <c r="R132" s="101">
        <f>J132*25-S132</f>
        <v>20</v>
      </c>
      <c r="S132" s="205">
        <f>SUM(K132:Q132)</f>
        <v>30</v>
      </c>
      <c r="T132" s="190">
        <f>SUM(K132:R132)</f>
        <v>50</v>
      </c>
      <c r="U132" s="211">
        <f>J132</f>
        <v>2</v>
      </c>
      <c r="V132" s="141"/>
      <c r="W132" s="83">
        <v>30</v>
      </c>
      <c r="X132" s="83"/>
      <c r="Y132" s="83"/>
      <c r="Z132" s="83"/>
      <c r="AA132" s="83"/>
      <c r="AB132" s="83"/>
      <c r="AC132" s="101">
        <f>U132*25-AD132</f>
        <v>20</v>
      </c>
      <c r="AD132" s="227">
        <f>SUM(V132:AB132)</f>
        <v>30</v>
      </c>
      <c r="AE132" s="220">
        <f>SUM(V132:AC132)</f>
        <v>50</v>
      </c>
    </row>
    <row r="133" spans="1:35" s="3" customFormat="1" ht="63.75" customHeight="1" thickBot="1" x14ac:dyDescent="0.3">
      <c r="A133" s="48">
        <v>26</v>
      </c>
      <c r="B133" s="46" t="s">
        <v>264</v>
      </c>
      <c r="C133" s="20" t="s">
        <v>64</v>
      </c>
      <c r="D133" s="21" t="s">
        <v>57</v>
      </c>
      <c r="E133" s="20" t="s">
        <v>21</v>
      </c>
      <c r="F133" s="20" t="s">
        <v>200</v>
      </c>
      <c r="G133" s="20" t="s">
        <v>76</v>
      </c>
      <c r="H133" s="20">
        <v>3</v>
      </c>
      <c r="I133" s="96"/>
      <c r="J133" s="42">
        <v>3</v>
      </c>
      <c r="K133" s="185"/>
      <c r="L133" s="20"/>
      <c r="M133" s="20"/>
      <c r="N133" s="20"/>
      <c r="O133" s="20"/>
      <c r="P133" s="20">
        <v>15</v>
      </c>
      <c r="Q133" s="20"/>
      <c r="R133" s="96">
        <f t="shared" si="80"/>
        <v>60</v>
      </c>
      <c r="S133" s="171">
        <f>SUM(K133:Q133)</f>
        <v>15</v>
      </c>
      <c r="T133" s="42">
        <f t="shared" si="88"/>
        <v>75</v>
      </c>
      <c r="U133" s="172">
        <v>3</v>
      </c>
      <c r="V133" s="185"/>
      <c r="W133" s="20"/>
      <c r="X133" s="20"/>
      <c r="Y133" s="20"/>
      <c r="Z133" s="20"/>
      <c r="AA133" s="20">
        <v>15</v>
      </c>
      <c r="AB133" s="20"/>
      <c r="AC133" s="96">
        <f>U133*25-AD133</f>
        <v>60</v>
      </c>
      <c r="AD133" s="45">
        <f t="shared" si="85"/>
        <v>15</v>
      </c>
      <c r="AE133" s="221">
        <f t="shared" si="86"/>
        <v>75</v>
      </c>
    </row>
    <row r="134" spans="1:35" s="15" customFormat="1" ht="23.1" customHeight="1" thickBot="1" x14ac:dyDescent="0.3">
      <c r="A134" s="47"/>
      <c r="B134" s="253" t="s">
        <v>51</v>
      </c>
      <c r="C134" s="254"/>
      <c r="D134" s="254"/>
      <c r="E134" s="254"/>
      <c r="F134" s="254"/>
      <c r="G134" s="254"/>
      <c r="H134" s="254"/>
      <c r="I134" s="255"/>
      <c r="J134" s="42">
        <f t="shared" ref="J134:AE134" si="89">SUM(J135:J145)</f>
        <v>33</v>
      </c>
      <c r="K134" s="131">
        <f t="shared" si="89"/>
        <v>90</v>
      </c>
      <c r="L134" s="105">
        <f t="shared" si="89"/>
        <v>135</v>
      </c>
      <c r="M134" s="105">
        <f t="shared" si="89"/>
        <v>0</v>
      </c>
      <c r="N134" s="105">
        <f t="shared" si="89"/>
        <v>35</v>
      </c>
      <c r="O134" s="105">
        <f t="shared" si="89"/>
        <v>0</v>
      </c>
      <c r="P134" s="105">
        <f t="shared" si="89"/>
        <v>15</v>
      </c>
      <c r="Q134" s="105">
        <f t="shared" si="89"/>
        <v>0</v>
      </c>
      <c r="R134" s="171">
        <f t="shared" si="89"/>
        <v>550</v>
      </c>
      <c r="S134" s="171">
        <f t="shared" si="89"/>
        <v>275</v>
      </c>
      <c r="T134" s="42">
        <f t="shared" si="89"/>
        <v>825</v>
      </c>
      <c r="U134" s="172">
        <f t="shared" si="89"/>
        <v>33</v>
      </c>
      <c r="V134" s="131">
        <f t="shared" si="89"/>
        <v>75</v>
      </c>
      <c r="W134" s="105">
        <f t="shared" si="89"/>
        <v>150</v>
      </c>
      <c r="X134" s="105">
        <f t="shared" si="89"/>
        <v>0</v>
      </c>
      <c r="Y134" s="105">
        <f t="shared" si="89"/>
        <v>35</v>
      </c>
      <c r="Z134" s="105">
        <f t="shared" si="89"/>
        <v>0</v>
      </c>
      <c r="AA134" s="105">
        <f t="shared" si="89"/>
        <v>15</v>
      </c>
      <c r="AB134" s="105">
        <f t="shared" si="89"/>
        <v>0</v>
      </c>
      <c r="AC134" s="171">
        <f t="shared" si="89"/>
        <v>550</v>
      </c>
      <c r="AD134" s="42">
        <f t="shared" si="89"/>
        <v>275</v>
      </c>
      <c r="AE134" s="172">
        <f t="shared" si="89"/>
        <v>825</v>
      </c>
      <c r="AF134" s="14"/>
      <c r="AG134" s="14"/>
      <c r="AH134" s="14"/>
      <c r="AI134" s="14"/>
    </row>
    <row r="135" spans="1:35" s="15" customFormat="1" ht="23.1" customHeight="1" x14ac:dyDescent="0.25">
      <c r="A135" s="47"/>
      <c r="B135" s="247" t="s">
        <v>265</v>
      </c>
      <c r="C135" s="249" t="s">
        <v>178</v>
      </c>
      <c r="D135" s="231" t="s">
        <v>117</v>
      </c>
      <c r="E135" s="231" t="s">
        <v>21</v>
      </c>
      <c r="F135" s="231" t="s">
        <v>29</v>
      </c>
      <c r="G135" s="231" t="s">
        <v>76</v>
      </c>
      <c r="H135" s="231"/>
      <c r="I135" s="94"/>
      <c r="J135" s="186">
        <v>3</v>
      </c>
      <c r="K135" s="144">
        <v>15</v>
      </c>
      <c r="L135" s="231"/>
      <c r="M135" s="231"/>
      <c r="N135" s="231"/>
      <c r="O135" s="231"/>
      <c r="P135" s="231"/>
      <c r="Q135" s="231"/>
      <c r="R135" s="94">
        <f>J135*25-S135</f>
        <v>60</v>
      </c>
      <c r="S135" s="206">
        <f>SUM(K135:Q135)</f>
        <v>15</v>
      </c>
      <c r="T135" s="186">
        <f>SUM(K135:R135)</f>
        <v>75</v>
      </c>
      <c r="U135" s="212">
        <f>J135</f>
        <v>3</v>
      </c>
      <c r="V135" s="144">
        <v>15</v>
      </c>
      <c r="W135" s="231"/>
      <c r="X135" s="231"/>
      <c r="Y135" s="231"/>
      <c r="Z135" s="231"/>
      <c r="AA135" s="231"/>
      <c r="AB135" s="231"/>
      <c r="AC135" s="94">
        <f t="shared" ref="AC135:AC140" si="90">U135*25-AD135</f>
        <v>60</v>
      </c>
      <c r="AD135" s="223">
        <f>SUM(V135:AB135)</f>
        <v>15</v>
      </c>
      <c r="AE135" s="216">
        <f>SUM(V135:AC135)</f>
        <v>75</v>
      </c>
      <c r="AF135" s="14"/>
      <c r="AG135" s="14"/>
      <c r="AH135" s="14"/>
      <c r="AI135" s="14"/>
    </row>
    <row r="136" spans="1:35" s="15" customFormat="1" ht="32.25" customHeight="1" x14ac:dyDescent="0.25">
      <c r="A136" s="47"/>
      <c r="B136" s="247"/>
      <c r="C136" s="249"/>
      <c r="D136" s="88" t="s">
        <v>118</v>
      </c>
      <c r="E136" s="88" t="s">
        <v>21</v>
      </c>
      <c r="F136" s="79" t="s">
        <v>60</v>
      </c>
      <c r="G136" s="79" t="s">
        <v>76</v>
      </c>
      <c r="H136" s="79"/>
      <c r="I136" s="91">
        <v>3</v>
      </c>
      <c r="J136" s="187">
        <v>3</v>
      </c>
      <c r="K136" s="133"/>
      <c r="L136" s="82">
        <v>30</v>
      </c>
      <c r="M136" s="82"/>
      <c r="N136" s="82"/>
      <c r="O136" s="82"/>
      <c r="P136" s="82"/>
      <c r="Q136" s="82"/>
      <c r="R136" s="91">
        <f>J136*25-S136</f>
        <v>45</v>
      </c>
      <c r="S136" s="203">
        <f>SUM(K136:Q136)</f>
        <v>30</v>
      </c>
      <c r="T136" s="187">
        <f>SUM(K136:R136)</f>
        <v>75</v>
      </c>
      <c r="U136" s="209">
        <f>J136</f>
        <v>3</v>
      </c>
      <c r="V136" s="133"/>
      <c r="W136" s="82">
        <v>30</v>
      </c>
      <c r="X136" s="82"/>
      <c r="Y136" s="82"/>
      <c r="Z136" s="82"/>
      <c r="AA136" s="82"/>
      <c r="AB136" s="82"/>
      <c r="AC136" s="91">
        <f t="shared" si="90"/>
        <v>45</v>
      </c>
      <c r="AD136" s="224">
        <f>SUM(V136:AB136)</f>
        <v>30</v>
      </c>
      <c r="AE136" s="217">
        <f>SUM(V136:AC136)</f>
        <v>75</v>
      </c>
      <c r="AF136" s="14"/>
      <c r="AG136" s="14"/>
      <c r="AH136" s="14"/>
      <c r="AI136" s="14"/>
    </row>
    <row r="137" spans="1:35" s="15" customFormat="1" ht="23.1" customHeight="1" x14ac:dyDescent="0.25">
      <c r="A137" s="47"/>
      <c r="B137" s="247"/>
      <c r="C137" s="249"/>
      <c r="D137" s="17" t="s">
        <v>123</v>
      </c>
      <c r="E137" s="88" t="s">
        <v>21</v>
      </c>
      <c r="F137" s="79" t="s">
        <v>29</v>
      </c>
      <c r="G137" s="79" t="s">
        <v>76</v>
      </c>
      <c r="H137" s="79"/>
      <c r="I137" s="91"/>
      <c r="J137" s="187">
        <v>2</v>
      </c>
      <c r="K137" s="133">
        <v>15</v>
      </c>
      <c r="L137" s="82"/>
      <c r="M137" s="82"/>
      <c r="N137" s="82"/>
      <c r="O137" s="82"/>
      <c r="P137" s="82"/>
      <c r="Q137" s="82"/>
      <c r="R137" s="91">
        <f t="shared" ref="R137:R145" si="91">J137*25-S137</f>
        <v>35</v>
      </c>
      <c r="S137" s="203">
        <f>SUM(K137:Q137)</f>
        <v>15</v>
      </c>
      <c r="T137" s="187">
        <f>SUM(K137:R137)</f>
        <v>50</v>
      </c>
      <c r="U137" s="209">
        <f t="shared" ref="U137:U145" si="92">J137</f>
        <v>2</v>
      </c>
      <c r="V137" s="133">
        <v>15</v>
      </c>
      <c r="W137" s="82"/>
      <c r="X137" s="82"/>
      <c r="Y137" s="82"/>
      <c r="Z137" s="82"/>
      <c r="AA137" s="82"/>
      <c r="AB137" s="82"/>
      <c r="AC137" s="91">
        <f t="shared" si="90"/>
        <v>35</v>
      </c>
      <c r="AD137" s="224">
        <f t="shared" ref="AD137:AD145" si="93">SUM(V137:AB137)</f>
        <v>15</v>
      </c>
      <c r="AE137" s="217">
        <f t="shared" ref="AE137:AE145" si="94">SUM(V137:AC137)</f>
        <v>50</v>
      </c>
      <c r="AF137" s="14"/>
      <c r="AG137" s="14"/>
      <c r="AH137" s="14"/>
      <c r="AI137" s="14"/>
    </row>
    <row r="138" spans="1:35" s="15" customFormat="1" ht="33" customHeight="1" x14ac:dyDescent="0.25">
      <c r="A138" s="47"/>
      <c r="B138" s="247"/>
      <c r="C138" s="249"/>
      <c r="D138" s="17" t="s">
        <v>124</v>
      </c>
      <c r="E138" s="88" t="s">
        <v>21</v>
      </c>
      <c r="F138" s="79" t="s">
        <v>60</v>
      </c>
      <c r="G138" s="79" t="s">
        <v>76</v>
      </c>
      <c r="H138" s="79"/>
      <c r="I138" s="91">
        <v>4</v>
      </c>
      <c r="J138" s="187">
        <v>4</v>
      </c>
      <c r="K138" s="133"/>
      <c r="L138" s="82">
        <v>45</v>
      </c>
      <c r="M138" s="82"/>
      <c r="N138" s="82"/>
      <c r="O138" s="82"/>
      <c r="P138" s="82"/>
      <c r="Q138" s="82"/>
      <c r="R138" s="91">
        <f t="shared" si="91"/>
        <v>55</v>
      </c>
      <c r="S138" s="203">
        <f>SUM(K138:Q138)</f>
        <v>45</v>
      </c>
      <c r="T138" s="187">
        <f>SUM(K138:R138)</f>
        <v>100</v>
      </c>
      <c r="U138" s="209">
        <f t="shared" si="92"/>
        <v>4</v>
      </c>
      <c r="V138" s="133"/>
      <c r="W138" s="82">
        <v>45</v>
      </c>
      <c r="X138" s="82"/>
      <c r="Y138" s="82"/>
      <c r="Z138" s="82"/>
      <c r="AA138" s="82"/>
      <c r="AB138" s="82"/>
      <c r="AC138" s="91">
        <f t="shared" si="90"/>
        <v>55</v>
      </c>
      <c r="AD138" s="224">
        <f t="shared" si="93"/>
        <v>45</v>
      </c>
      <c r="AE138" s="217">
        <f t="shared" si="94"/>
        <v>100</v>
      </c>
      <c r="AF138" s="14"/>
      <c r="AG138" s="14"/>
      <c r="AH138" s="14"/>
      <c r="AI138" s="14"/>
    </row>
    <row r="139" spans="1:35" s="15" customFormat="1" ht="37.5" customHeight="1" x14ac:dyDescent="0.25">
      <c r="A139" s="47"/>
      <c r="B139" s="247"/>
      <c r="C139" s="249"/>
      <c r="D139" s="17" t="s">
        <v>125</v>
      </c>
      <c r="E139" s="88" t="s">
        <v>21</v>
      </c>
      <c r="F139" s="79" t="s">
        <v>29</v>
      </c>
      <c r="G139" s="79" t="s">
        <v>76</v>
      </c>
      <c r="H139" s="79"/>
      <c r="I139" s="91"/>
      <c r="J139" s="187">
        <v>2</v>
      </c>
      <c r="K139" s="133">
        <v>15</v>
      </c>
      <c r="L139" s="82"/>
      <c r="M139" s="82"/>
      <c r="N139" s="82"/>
      <c r="O139" s="82"/>
      <c r="P139" s="82"/>
      <c r="Q139" s="82"/>
      <c r="R139" s="91">
        <f>J139*25-S139</f>
        <v>35</v>
      </c>
      <c r="S139" s="203">
        <f t="shared" ref="S139:S142" si="95">SUM(K139:Q139)</f>
        <v>15</v>
      </c>
      <c r="T139" s="187">
        <f t="shared" ref="T139:T142" si="96">SUM(K139:R139)</f>
        <v>50</v>
      </c>
      <c r="U139" s="209">
        <f>J139</f>
        <v>2</v>
      </c>
      <c r="V139" s="133">
        <v>15</v>
      </c>
      <c r="W139" s="82"/>
      <c r="X139" s="82"/>
      <c r="Y139" s="82"/>
      <c r="Z139" s="82"/>
      <c r="AA139" s="82"/>
      <c r="AB139" s="82"/>
      <c r="AC139" s="91">
        <f t="shared" si="90"/>
        <v>35</v>
      </c>
      <c r="AD139" s="224">
        <f>SUM(V139:AB139)</f>
        <v>15</v>
      </c>
      <c r="AE139" s="217">
        <f>SUM(V139:AC139)</f>
        <v>50</v>
      </c>
      <c r="AF139" s="14"/>
      <c r="AG139" s="14"/>
      <c r="AH139" s="14"/>
      <c r="AI139" s="14"/>
    </row>
    <row r="140" spans="1:35" s="15" customFormat="1" ht="22.5" customHeight="1" thickBot="1" x14ac:dyDescent="0.3">
      <c r="A140" s="47"/>
      <c r="B140" s="247"/>
      <c r="C140" s="249"/>
      <c r="D140" s="98" t="s">
        <v>126</v>
      </c>
      <c r="E140" s="78" t="s">
        <v>21</v>
      </c>
      <c r="F140" s="78" t="s">
        <v>60</v>
      </c>
      <c r="G140" s="78" t="s">
        <v>76</v>
      </c>
      <c r="H140" s="78"/>
      <c r="I140" s="101">
        <v>3</v>
      </c>
      <c r="J140" s="190">
        <v>3</v>
      </c>
      <c r="K140" s="141"/>
      <c r="L140" s="83">
        <v>15</v>
      </c>
      <c r="M140" s="83"/>
      <c r="N140" s="83"/>
      <c r="O140" s="83"/>
      <c r="P140" s="83"/>
      <c r="Q140" s="83"/>
      <c r="R140" s="101">
        <f>J140*25-S140</f>
        <v>60</v>
      </c>
      <c r="S140" s="205">
        <f t="shared" si="95"/>
        <v>15</v>
      </c>
      <c r="T140" s="190">
        <f t="shared" si="96"/>
        <v>75</v>
      </c>
      <c r="U140" s="211">
        <f>J140</f>
        <v>3</v>
      </c>
      <c r="V140" s="141"/>
      <c r="W140" s="83">
        <v>15</v>
      </c>
      <c r="X140" s="83"/>
      <c r="Y140" s="83"/>
      <c r="Z140" s="83"/>
      <c r="AA140" s="83"/>
      <c r="AB140" s="83"/>
      <c r="AC140" s="101">
        <f t="shared" si="90"/>
        <v>60</v>
      </c>
      <c r="AD140" s="227">
        <f>SUM(V140:AB140)</f>
        <v>15</v>
      </c>
      <c r="AE140" s="220">
        <f>SUM(V140:AC140)</f>
        <v>75</v>
      </c>
      <c r="AF140" s="14"/>
      <c r="AG140" s="14"/>
      <c r="AH140" s="14"/>
      <c r="AI140" s="14"/>
    </row>
    <row r="141" spans="1:35" s="15" customFormat="1" ht="61.5" customHeight="1" x14ac:dyDescent="0.25">
      <c r="A141" s="47"/>
      <c r="B141" s="246" t="s">
        <v>262</v>
      </c>
      <c r="C141" s="248" t="s">
        <v>260</v>
      </c>
      <c r="D141" s="235" t="s">
        <v>135</v>
      </c>
      <c r="E141" s="107" t="s">
        <v>18</v>
      </c>
      <c r="F141" s="235" t="s">
        <v>29</v>
      </c>
      <c r="G141" s="235" t="s">
        <v>76</v>
      </c>
      <c r="H141" s="235"/>
      <c r="I141" s="90"/>
      <c r="J141" s="189">
        <v>2</v>
      </c>
      <c r="K141" s="132">
        <v>15</v>
      </c>
      <c r="L141" s="235"/>
      <c r="M141" s="235"/>
      <c r="N141" s="235"/>
      <c r="O141" s="235"/>
      <c r="P141" s="235"/>
      <c r="Q141" s="235"/>
      <c r="R141" s="90">
        <f t="shared" si="91"/>
        <v>35</v>
      </c>
      <c r="S141" s="202">
        <f t="shared" si="95"/>
        <v>15</v>
      </c>
      <c r="T141" s="189">
        <f t="shared" si="96"/>
        <v>50</v>
      </c>
      <c r="U141" s="208">
        <f t="shared" si="92"/>
        <v>2</v>
      </c>
      <c r="V141" s="132">
        <v>15</v>
      </c>
      <c r="W141" s="235"/>
      <c r="X141" s="235"/>
      <c r="Y141" s="235"/>
      <c r="Z141" s="235"/>
      <c r="AA141" s="235"/>
      <c r="AB141" s="235"/>
      <c r="AC141" s="90">
        <f t="shared" ref="AC141:AC145" si="97">U141*25-AD141</f>
        <v>35</v>
      </c>
      <c r="AD141" s="226">
        <f t="shared" si="93"/>
        <v>15</v>
      </c>
      <c r="AE141" s="219">
        <f t="shared" si="94"/>
        <v>50</v>
      </c>
      <c r="AF141" s="14"/>
      <c r="AG141" s="14"/>
      <c r="AH141" s="14"/>
      <c r="AI141" s="14"/>
    </row>
    <row r="142" spans="1:35" s="15" customFormat="1" ht="49.5" customHeight="1" thickBot="1" x14ac:dyDescent="0.3">
      <c r="A142" s="47"/>
      <c r="B142" s="247"/>
      <c r="C142" s="249"/>
      <c r="D142" s="236" t="s">
        <v>136</v>
      </c>
      <c r="E142" s="236" t="s">
        <v>21</v>
      </c>
      <c r="F142" s="236" t="s">
        <v>60</v>
      </c>
      <c r="G142" s="236" t="s">
        <v>76</v>
      </c>
      <c r="H142" s="236"/>
      <c r="I142" s="101">
        <v>4</v>
      </c>
      <c r="J142" s="190">
        <v>4</v>
      </c>
      <c r="K142" s="141"/>
      <c r="L142" s="236"/>
      <c r="M142" s="236"/>
      <c r="N142" s="236">
        <v>35</v>
      </c>
      <c r="O142" s="236"/>
      <c r="P142" s="236"/>
      <c r="Q142" s="236"/>
      <c r="R142" s="101">
        <f t="shared" si="91"/>
        <v>65</v>
      </c>
      <c r="S142" s="205">
        <f t="shared" si="95"/>
        <v>35</v>
      </c>
      <c r="T142" s="190">
        <f t="shared" si="96"/>
        <v>100</v>
      </c>
      <c r="U142" s="211">
        <f t="shared" si="92"/>
        <v>4</v>
      </c>
      <c r="V142" s="141"/>
      <c r="W142" s="236"/>
      <c r="X142" s="236"/>
      <c r="Y142" s="236">
        <v>35</v>
      </c>
      <c r="Z142" s="236"/>
      <c r="AA142" s="236"/>
      <c r="AB142" s="236"/>
      <c r="AC142" s="101">
        <f t="shared" si="97"/>
        <v>65</v>
      </c>
      <c r="AD142" s="227">
        <f t="shared" si="93"/>
        <v>35</v>
      </c>
      <c r="AE142" s="220">
        <f t="shared" si="94"/>
        <v>100</v>
      </c>
      <c r="AF142" s="14"/>
      <c r="AG142" s="14"/>
      <c r="AH142" s="14"/>
      <c r="AI142" s="14"/>
    </row>
    <row r="143" spans="1:35" s="15" customFormat="1" ht="88.2" customHeight="1" x14ac:dyDescent="0.25">
      <c r="A143" s="47"/>
      <c r="B143" s="268" t="s">
        <v>267</v>
      </c>
      <c r="C143" s="238" t="s">
        <v>161</v>
      </c>
      <c r="D143" s="18" t="s">
        <v>172</v>
      </c>
      <c r="E143" s="107" t="s">
        <v>18</v>
      </c>
      <c r="F143" s="235" t="s">
        <v>29</v>
      </c>
      <c r="G143" s="235" t="s">
        <v>76</v>
      </c>
      <c r="H143" s="235"/>
      <c r="I143" s="90"/>
      <c r="J143" s="189">
        <v>3</v>
      </c>
      <c r="K143" s="132">
        <v>30</v>
      </c>
      <c r="L143" s="235"/>
      <c r="M143" s="235"/>
      <c r="N143" s="235"/>
      <c r="O143" s="235"/>
      <c r="P143" s="235"/>
      <c r="Q143" s="235"/>
      <c r="R143" s="90">
        <f>J143*25-S143</f>
        <v>45</v>
      </c>
      <c r="S143" s="202">
        <f>SUM(K143:Q143)</f>
        <v>30</v>
      </c>
      <c r="T143" s="189">
        <f>SUM(K143:R143)</f>
        <v>75</v>
      </c>
      <c r="U143" s="208">
        <f>J143</f>
        <v>3</v>
      </c>
      <c r="V143" s="132">
        <v>15</v>
      </c>
      <c r="W143" s="235"/>
      <c r="X143" s="235"/>
      <c r="Y143" s="235"/>
      <c r="Z143" s="235"/>
      <c r="AA143" s="235"/>
      <c r="AB143" s="235"/>
      <c r="AC143" s="90">
        <f>U143*25-AD143</f>
        <v>60</v>
      </c>
      <c r="AD143" s="226">
        <f>SUM(V143:AB143)</f>
        <v>15</v>
      </c>
      <c r="AE143" s="219">
        <f>SUM(V143:AC143)</f>
        <v>75</v>
      </c>
      <c r="AF143" s="14"/>
      <c r="AG143" s="14"/>
      <c r="AH143" s="14"/>
      <c r="AI143" s="14"/>
    </row>
    <row r="144" spans="1:35" s="15" customFormat="1" ht="69" customHeight="1" thickBot="1" x14ac:dyDescent="0.3">
      <c r="A144" s="47"/>
      <c r="B144" s="270"/>
      <c r="C144" s="239"/>
      <c r="D144" s="19" t="s">
        <v>171</v>
      </c>
      <c r="E144" s="233" t="s">
        <v>21</v>
      </c>
      <c r="F144" s="233" t="s">
        <v>60</v>
      </c>
      <c r="G144" s="233" t="s">
        <v>76</v>
      </c>
      <c r="H144" s="233"/>
      <c r="I144" s="92">
        <v>4</v>
      </c>
      <c r="J144" s="188">
        <v>4</v>
      </c>
      <c r="K144" s="134"/>
      <c r="L144" s="233">
        <v>45</v>
      </c>
      <c r="M144" s="233"/>
      <c r="N144" s="233"/>
      <c r="O144" s="233"/>
      <c r="P144" s="233"/>
      <c r="Q144" s="233"/>
      <c r="R144" s="92">
        <f>J144*25-S144</f>
        <v>55</v>
      </c>
      <c r="S144" s="204">
        <f>SUM(K144:Q144)</f>
        <v>45</v>
      </c>
      <c r="T144" s="188">
        <f>SUM(K144:R144)</f>
        <v>100</v>
      </c>
      <c r="U144" s="210">
        <f>J144</f>
        <v>4</v>
      </c>
      <c r="V144" s="134"/>
      <c r="W144" s="233">
        <v>60</v>
      </c>
      <c r="X144" s="233"/>
      <c r="Y144" s="233"/>
      <c r="Z144" s="233"/>
      <c r="AA144" s="233"/>
      <c r="AB144" s="233"/>
      <c r="AC144" s="92">
        <f>U144*25-AD144</f>
        <v>40</v>
      </c>
      <c r="AD144" s="225">
        <f>SUM(V144:AB144)</f>
        <v>60</v>
      </c>
      <c r="AE144" s="218">
        <f>SUM(V144:AC144)</f>
        <v>100</v>
      </c>
      <c r="AF144" s="14"/>
      <c r="AG144" s="14"/>
      <c r="AH144" s="14"/>
      <c r="AI144" s="14"/>
    </row>
    <row r="145" spans="1:35" s="3" customFormat="1" ht="58.5" customHeight="1" thickBot="1" x14ac:dyDescent="0.3">
      <c r="A145" s="48">
        <v>31</v>
      </c>
      <c r="B145" s="121" t="s">
        <v>268</v>
      </c>
      <c r="C145" s="234" t="s">
        <v>64</v>
      </c>
      <c r="D145" s="154" t="s">
        <v>46</v>
      </c>
      <c r="E145" s="234" t="s">
        <v>21</v>
      </c>
      <c r="F145" s="234" t="s">
        <v>200</v>
      </c>
      <c r="G145" s="234" t="s">
        <v>76</v>
      </c>
      <c r="H145" s="234">
        <v>3</v>
      </c>
      <c r="I145" s="122"/>
      <c r="J145" s="191">
        <v>3</v>
      </c>
      <c r="K145" s="142"/>
      <c r="L145" s="234"/>
      <c r="M145" s="234"/>
      <c r="N145" s="234"/>
      <c r="O145" s="234"/>
      <c r="P145" s="234">
        <v>15</v>
      </c>
      <c r="Q145" s="234"/>
      <c r="R145" s="122">
        <f t="shared" si="91"/>
        <v>60</v>
      </c>
      <c r="S145" s="167">
        <f>SUM(K145:Q145)</f>
        <v>15</v>
      </c>
      <c r="T145" s="191">
        <f>SUM(K145:R145)</f>
        <v>75</v>
      </c>
      <c r="U145" s="213">
        <f t="shared" si="92"/>
        <v>3</v>
      </c>
      <c r="V145" s="142"/>
      <c r="W145" s="234"/>
      <c r="X145" s="234"/>
      <c r="Y145" s="234"/>
      <c r="Z145" s="234"/>
      <c r="AA145" s="234">
        <v>15</v>
      </c>
      <c r="AB145" s="234"/>
      <c r="AC145" s="122">
        <f t="shared" si="97"/>
        <v>60</v>
      </c>
      <c r="AD145" s="32">
        <f t="shared" si="93"/>
        <v>15</v>
      </c>
      <c r="AE145" s="237">
        <f t="shared" si="94"/>
        <v>75</v>
      </c>
    </row>
    <row r="146" spans="1:35" s="3" customFormat="1" ht="30" customHeight="1" thickBot="1" x14ac:dyDescent="0.3">
      <c r="A146" s="47"/>
      <c r="B146" s="253" t="s">
        <v>52</v>
      </c>
      <c r="C146" s="254"/>
      <c r="D146" s="254"/>
      <c r="E146" s="254"/>
      <c r="F146" s="254"/>
      <c r="G146" s="254"/>
      <c r="H146" s="254"/>
      <c r="I146" s="255"/>
      <c r="J146" s="42">
        <f>SUM(J147:J156)</f>
        <v>30</v>
      </c>
      <c r="K146" s="42">
        <f t="shared" ref="K146:AE146" si="98">SUM(K147:K156)</f>
        <v>45</v>
      </c>
      <c r="L146" s="42">
        <f t="shared" si="98"/>
        <v>35</v>
      </c>
      <c r="M146" s="42">
        <f t="shared" si="98"/>
        <v>0</v>
      </c>
      <c r="N146" s="42">
        <f t="shared" si="98"/>
        <v>75</v>
      </c>
      <c r="O146" s="42">
        <f t="shared" si="98"/>
        <v>30</v>
      </c>
      <c r="P146" s="42">
        <f t="shared" si="98"/>
        <v>15</v>
      </c>
      <c r="Q146" s="42">
        <f t="shared" si="98"/>
        <v>180</v>
      </c>
      <c r="R146" s="42">
        <f t="shared" si="98"/>
        <v>370</v>
      </c>
      <c r="S146" s="42">
        <f t="shared" si="98"/>
        <v>380</v>
      </c>
      <c r="T146" s="42">
        <f t="shared" si="98"/>
        <v>750</v>
      </c>
      <c r="U146" s="42">
        <f t="shared" si="98"/>
        <v>30</v>
      </c>
      <c r="V146" s="42">
        <f t="shared" si="98"/>
        <v>45</v>
      </c>
      <c r="W146" s="42">
        <f t="shared" si="98"/>
        <v>35</v>
      </c>
      <c r="X146" s="42">
        <f t="shared" si="98"/>
        <v>0</v>
      </c>
      <c r="Y146" s="42">
        <f t="shared" si="98"/>
        <v>75</v>
      </c>
      <c r="Z146" s="42">
        <f t="shared" si="98"/>
        <v>30</v>
      </c>
      <c r="AA146" s="42">
        <f t="shared" si="98"/>
        <v>15</v>
      </c>
      <c r="AB146" s="42">
        <f t="shared" si="98"/>
        <v>180</v>
      </c>
      <c r="AC146" s="42">
        <f t="shared" si="98"/>
        <v>370</v>
      </c>
      <c r="AD146" s="42">
        <f t="shared" si="98"/>
        <v>380</v>
      </c>
      <c r="AE146" s="42">
        <f t="shared" si="98"/>
        <v>750</v>
      </c>
      <c r="AF146" s="1"/>
      <c r="AG146" s="1"/>
      <c r="AH146" s="1"/>
      <c r="AI146" s="1"/>
    </row>
    <row r="147" spans="1:35" s="3" customFormat="1" ht="74.400000000000006" customHeight="1" thickBot="1" x14ac:dyDescent="0.3">
      <c r="A147" s="47"/>
      <c r="B147" s="268" t="s">
        <v>266</v>
      </c>
      <c r="C147" s="238" t="s">
        <v>69</v>
      </c>
      <c r="D147" s="18" t="s">
        <v>188</v>
      </c>
      <c r="E147" s="235" t="s">
        <v>27</v>
      </c>
      <c r="F147" s="235" t="s">
        <v>66</v>
      </c>
      <c r="G147" s="235" t="s">
        <v>76</v>
      </c>
      <c r="H147" s="235"/>
      <c r="I147" s="90">
        <v>3</v>
      </c>
      <c r="J147" s="189">
        <v>3</v>
      </c>
      <c r="K147" s="132"/>
      <c r="L147" s="235"/>
      <c r="M147" s="235"/>
      <c r="N147" s="235"/>
      <c r="O147" s="235"/>
      <c r="P147" s="235"/>
      <c r="Q147" s="235">
        <v>90</v>
      </c>
      <c r="R147" s="90">
        <f>J147*25-S147</f>
        <v>-15</v>
      </c>
      <c r="S147" s="202">
        <f>SUM(K147:Q147)</f>
        <v>90</v>
      </c>
      <c r="T147" s="189">
        <f>SUM(K147:R147)</f>
        <v>75</v>
      </c>
      <c r="U147" s="208">
        <f>J147</f>
        <v>3</v>
      </c>
      <c r="V147" s="132"/>
      <c r="W147" s="235"/>
      <c r="X147" s="235"/>
      <c r="Y147" s="235"/>
      <c r="Z147" s="235"/>
      <c r="AA147" s="235"/>
      <c r="AB147" s="235">
        <v>90</v>
      </c>
      <c r="AC147" s="90">
        <f>U147*25-AD147</f>
        <v>-15</v>
      </c>
      <c r="AD147" s="226">
        <f>SUM(V147:AB147)</f>
        <v>90</v>
      </c>
      <c r="AE147" s="219">
        <f>SUM(V147:AC147)</f>
        <v>75</v>
      </c>
      <c r="AF147" s="1"/>
      <c r="AG147" s="1"/>
      <c r="AH147" s="1"/>
      <c r="AI147" s="1"/>
    </row>
    <row r="148" spans="1:35" s="3" customFormat="1" ht="63" customHeight="1" thickBot="1" x14ac:dyDescent="0.3">
      <c r="A148" s="48">
        <v>36</v>
      </c>
      <c r="B148" s="269"/>
      <c r="C148" s="251"/>
      <c r="D148" s="98" t="s">
        <v>189</v>
      </c>
      <c r="E148" s="236" t="s">
        <v>27</v>
      </c>
      <c r="F148" s="236" t="s">
        <v>66</v>
      </c>
      <c r="G148" s="236" t="s">
        <v>76</v>
      </c>
      <c r="H148" s="236"/>
      <c r="I148" s="101">
        <v>3</v>
      </c>
      <c r="J148" s="190">
        <v>3</v>
      </c>
      <c r="K148" s="141"/>
      <c r="L148" s="236"/>
      <c r="M148" s="236"/>
      <c r="N148" s="236"/>
      <c r="O148" s="236"/>
      <c r="P148" s="236"/>
      <c r="Q148" s="236">
        <v>90</v>
      </c>
      <c r="R148" s="101">
        <f t="shared" ref="R148:R156" si="99">J148*25-S148</f>
        <v>-15</v>
      </c>
      <c r="S148" s="205">
        <f>SUM(K148:Q148)</f>
        <v>90</v>
      </c>
      <c r="T148" s="190">
        <f>SUM(K148:R148)</f>
        <v>75</v>
      </c>
      <c r="U148" s="211">
        <f t="shared" ref="U148:U156" si="100">J148</f>
        <v>3</v>
      </c>
      <c r="V148" s="141"/>
      <c r="W148" s="236"/>
      <c r="X148" s="236"/>
      <c r="Y148" s="236"/>
      <c r="Z148" s="236"/>
      <c r="AA148" s="236"/>
      <c r="AB148" s="236">
        <v>90</v>
      </c>
      <c r="AC148" s="101">
        <f t="shared" ref="AC148:AC156" si="101">U148*25-AD148</f>
        <v>-15</v>
      </c>
      <c r="AD148" s="227">
        <f t="shared" ref="AD148:AD156" si="102">SUM(V148:AB148)</f>
        <v>90</v>
      </c>
      <c r="AE148" s="220">
        <f t="shared" ref="AE148:AE156" si="103">SUM(V148:AC148)</f>
        <v>75</v>
      </c>
    </row>
    <row r="149" spans="1:35" s="3" customFormat="1" ht="81.599999999999994" customHeight="1" thickBot="1" x14ac:dyDescent="0.3">
      <c r="A149" s="48"/>
      <c r="B149" s="272" t="s">
        <v>215</v>
      </c>
      <c r="C149" s="238" t="s">
        <v>261</v>
      </c>
      <c r="D149" s="18" t="s">
        <v>244</v>
      </c>
      <c r="E149" s="235" t="s">
        <v>21</v>
      </c>
      <c r="F149" s="235" t="s">
        <v>60</v>
      </c>
      <c r="G149" s="235" t="s">
        <v>76</v>
      </c>
      <c r="H149" s="235"/>
      <c r="I149" s="90">
        <v>3</v>
      </c>
      <c r="J149" s="189">
        <v>3</v>
      </c>
      <c r="K149" s="140"/>
      <c r="L149" s="18">
        <v>35</v>
      </c>
      <c r="M149" s="18"/>
      <c r="N149" s="18"/>
      <c r="O149" s="235"/>
      <c r="P149" s="235"/>
      <c r="Q149" s="235"/>
      <c r="R149" s="90">
        <f>J149*25-S149</f>
        <v>40</v>
      </c>
      <c r="S149" s="202">
        <f>SUM(K149:Q149)</f>
        <v>35</v>
      </c>
      <c r="T149" s="189">
        <f>SUM(K149:R149)</f>
        <v>75</v>
      </c>
      <c r="U149" s="208">
        <f>J149</f>
        <v>3</v>
      </c>
      <c r="V149" s="132"/>
      <c r="W149" s="235">
        <v>35</v>
      </c>
      <c r="X149" s="235"/>
      <c r="Y149" s="235"/>
      <c r="Z149" s="235"/>
      <c r="AA149" s="235"/>
      <c r="AB149" s="235"/>
      <c r="AC149" s="90">
        <f>U149*25-AD149</f>
        <v>40</v>
      </c>
      <c r="AD149" s="226">
        <f>SUM(V149:AB149)</f>
        <v>35</v>
      </c>
      <c r="AE149" s="219">
        <f>SUM(V149:AC149)</f>
        <v>75</v>
      </c>
    </row>
    <row r="150" spans="1:35" s="3" customFormat="1" ht="60.75" customHeight="1" thickBot="1" x14ac:dyDescent="0.3">
      <c r="A150" s="48"/>
      <c r="B150" s="273"/>
      <c r="C150" s="245"/>
      <c r="D150" s="232" t="s">
        <v>133</v>
      </c>
      <c r="E150" s="71" t="s">
        <v>18</v>
      </c>
      <c r="F150" s="232" t="s">
        <v>29</v>
      </c>
      <c r="G150" s="232" t="s">
        <v>76</v>
      </c>
      <c r="H150" s="232"/>
      <c r="I150" s="91"/>
      <c r="J150" s="187">
        <v>2</v>
      </c>
      <c r="K150" s="133">
        <v>15</v>
      </c>
      <c r="L150" s="232"/>
      <c r="M150" s="232"/>
      <c r="N150" s="232"/>
      <c r="O150" s="232"/>
      <c r="P150" s="232"/>
      <c r="Q150" s="232"/>
      <c r="R150" s="91">
        <f t="shared" si="99"/>
        <v>35</v>
      </c>
      <c r="S150" s="203">
        <f t="shared" ref="S150:S155" si="104">SUM(K150:Q150)</f>
        <v>15</v>
      </c>
      <c r="T150" s="187">
        <f t="shared" ref="T150:T155" si="105">SUM(K150:R150)</f>
        <v>50</v>
      </c>
      <c r="U150" s="209">
        <f t="shared" si="100"/>
        <v>2</v>
      </c>
      <c r="V150" s="133">
        <v>15</v>
      </c>
      <c r="W150" s="232"/>
      <c r="X150" s="232"/>
      <c r="Y150" s="232"/>
      <c r="Z150" s="232"/>
      <c r="AA150" s="232"/>
      <c r="AB150" s="232"/>
      <c r="AC150" s="91">
        <f t="shared" si="101"/>
        <v>35</v>
      </c>
      <c r="AD150" s="224">
        <f t="shared" si="102"/>
        <v>15</v>
      </c>
      <c r="AE150" s="217">
        <f t="shared" si="103"/>
        <v>50</v>
      </c>
    </row>
    <row r="151" spans="1:35" s="3" customFormat="1" ht="55.5" customHeight="1" thickBot="1" x14ac:dyDescent="0.3">
      <c r="A151" s="48"/>
      <c r="B151" s="273"/>
      <c r="C151" s="245"/>
      <c r="D151" s="232" t="s">
        <v>134</v>
      </c>
      <c r="E151" s="232" t="s">
        <v>21</v>
      </c>
      <c r="F151" s="232" t="s">
        <v>60</v>
      </c>
      <c r="G151" s="232" t="s">
        <v>76</v>
      </c>
      <c r="H151" s="232"/>
      <c r="I151" s="91">
        <v>4</v>
      </c>
      <c r="J151" s="187">
        <v>4</v>
      </c>
      <c r="K151" s="133"/>
      <c r="L151" s="232"/>
      <c r="M151" s="232"/>
      <c r="N151" s="232">
        <v>35</v>
      </c>
      <c r="O151" s="232"/>
      <c r="P151" s="232"/>
      <c r="Q151" s="232"/>
      <c r="R151" s="91">
        <f t="shared" si="99"/>
        <v>65</v>
      </c>
      <c r="S151" s="203">
        <f t="shared" si="104"/>
        <v>35</v>
      </c>
      <c r="T151" s="187">
        <f t="shared" si="105"/>
        <v>100</v>
      </c>
      <c r="U151" s="209">
        <f t="shared" si="100"/>
        <v>4</v>
      </c>
      <c r="V151" s="133"/>
      <c r="W151" s="232"/>
      <c r="X151" s="232"/>
      <c r="Y151" s="232">
        <v>35</v>
      </c>
      <c r="Z151" s="232"/>
      <c r="AA151" s="232"/>
      <c r="AB151" s="232"/>
      <c r="AC151" s="91">
        <f t="shared" si="101"/>
        <v>65</v>
      </c>
      <c r="AD151" s="224">
        <f t="shared" si="102"/>
        <v>35</v>
      </c>
      <c r="AE151" s="217">
        <f t="shared" si="103"/>
        <v>100</v>
      </c>
    </row>
    <row r="152" spans="1:35" s="3" customFormat="1" ht="47.25" customHeight="1" thickBot="1" x14ac:dyDescent="0.3">
      <c r="A152" s="48"/>
      <c r="B152" s="273"/>
      <c r="C152" s="245"/>
      <c r="D152" s="232" t="s">
        <v>131</v>
      </c>
      <c r="E152" s="71" t="s">
        <v>18</v>
      </c>
      <c r="F152" s="232" t="s">
        <v>29</v>
      </c>
      <c r="G152" s="232" t="s">
        <v>76</v>
      </c>
      <c r="H152" s="232"/>
      <c r="I152" s="91"/>
      <c r="J152" s="187">
        <v>2</v>
      </c>
      <c r="K152" s="133">
        <v>15</v>
      </c>
      <c r="L152" s="232"/>
      <c r="M152" s="232"/>
      <c r="N152" s="232"/>
      <c r="O152" s="232"/>
      <c r="P152" s="232"/>
      <c r="Q152" s="232"/>
      <c r="R152" s="91">
        <f>J152*25-S152</f>
        <v>35</v>
      </c>
      <c r="S152" s="203">
        <f t="shared" si="104"/>
        <v>15</v>
      </c>
      <c r="T152" s="187">
        <f t="shared" si="105"/>
        <v>50</v>
      </c>
      <c r="U152" s="209">
        <f>J152</f>
        <v>2</v>
      </c>
      <c r="V152" s="133">
        <v>15</v>
      </c>
      <c r="W152" s="232"/>
      <c r="X152" s="232"/>
      <c r="Y152" s="232"/>
      <c r="Z152" s="232"/>
      <c r="AA152" s="232"/>
      <c r="AB152" s="232"/>
      <c r="AC152" s="91">
        <f>U152*25-AD152</f>
        <v>35</v>
      </c>
      <c r="AD152" s="224">
        <f>SUM(V152:AB152)</f>
        <v>15</v>
      </c>
      <c r="AE152" s="217">
        <f>SUM(V152:AC152)</f>
        <v>50</v>
      </c>
    </row>
    <row r="153" spans="1:35" s="3" customFormat="1" ht="45.75" customHeight="1" thickBot="1" x14ac:dyDescent="0.3">
      <c r="A153" s="48"/>
      <c r="B153" s="273"/>
      <c r="C153" s="245"/>
      <c r="D153" s="232" t="s">
        <v>132</v>
      </c>
      <c r="E153" s="232" t="s">
        <v>21</v>
      </c>
      <c r="F153" s="232" t="s">
        <v>60</v>
      </c>
      <c r="G153" s="232" t="s">
        <v>76</v>
      </c>
      <c r="H153" s="232"/>
      <c r="I153" s="91">
        <v>4</v>
      </c>
      <c r="J153" s="187">
        <v>4</v>
      </c>
      <c r="K153" s="133"/>
      <c r="L153" s="232"/>
      <c r="M153" s="232"/>
      <c r="N153" s="232">
        <v>40</v>
      </c>
      <c r="O153" s="232"/>
      <c r="P153" s="232"/>
      <c r="Q153" s="232"/>
      <c r="R153" s="91">
        <f>J153*25-S153</f>
        <v>60</v>
      </c>
      <c r="S153" s="203">
        <f t="shared" si="104"/>
        <v>40</v>
      </c>
      <c r="T153" s="187">
        <f t="shared" si="105"/>
        <v>100</v>
      </c>
      <c r="U153" s="209">
        <f>J153</f>
        <v>4</v>
      </c>
      <c r="V153" s="133"/>
      <c r="W153" s="232"/>
      <c r="X153" s="232"/>
      <c r="Y153" s="232">
        <v>40</v>
      </c>
      <c r="Z153" s="232"/>
      <c r="AA153" s="232"/>
      <c r="AB153" s="232"/>
      <c r="AC153" s="91">
        <f>U153*25-AD153</f>
        <v>60</v>
      </c>
      <c r="AD153" s="224">
        <f>SUM(V153:AB153)</f>
        <v>40</v>
      </c>
      <c r="AE153" s="217">
        <f>SUM(V153:AC153)</f>
        <v>100</v>
      </c>
    </row>
    <row r="154" spans="1:35" s="3" customFormat="1" ht="44.25" customHeight="1" thickBot="1" x14ac:dyDescent="0.3">
      <c r="A154" s="48"/>
      <c r="B154" s="273"/>
      <c r="C154" s="245"/>
      <c r="D154" s="232" t="s">
        <v>138</v>
      </c>
      <c r="E154" s="232" t="s">
        <v>21</v>
      </c>
      <c r="F154" s="232" t="s">
        <v>29</v>
      </c>
      <c r="G154" s="232" t="s">
        <v>76</v>
      </c>
      <c r="H154" s="232"/>
      <c r="I154" s="91"/>
      <c r="J154" s="187">
        <v>2</v>
      </c>
      <c r="K154" s="133">
        <v>15</v>
      </c>
      <c r="L154" s="232"/>
      <c r="M154" s="232"/>
      <c r="N154" s="232"/>
      <c r="O154" s="232"/>
      <c r="P154" s="232"/>
      <c r="Q154" s="232"/>
      <c r="R154" s="91">
        <f t="shared" si="99"/>
        <v>35</v>
      </c>
      <c r="S154" s="203">
        <f t="shared" si="104"/>
        <v>15</v>
      </c>
      <c r="T154" s="187">
        <f t="shared" si="105"/>
        <v>50</v>
      </c>
      <c r="U154" s="209">
        <f t="shared" si="100"/>
        <v>2</v>
      </c>
      <c r="V154" s="133">
        <v>15</v>
      </c>
      <c r="W154" s="232"/>
      <c r="X154" s="232"/>
      <c r="Y154" s="232"/>
      <c r="Z154" s="232"/>
      <c r="AA154" s="232"/>
      <c r="AB154" s="232"/>
      <c r="AC154" s="91">
        <f t="shared" si="101"/>
        <v>35</v>
      </c>
      <c r="AD154" s="224">
        <f t="shared" si="102"/>
        <v>15</v>
      </c>
      <c r="AE154" s="217">
        <f t="shared" si="103"/>
        <v>50</v>
      </c>
    </row>
    <row r="155" spans="1:35" s="3" customFormat="1" ht="54" customHeight="1" thickBot="1" x14ac:dyDescent="0.3">
      <c r="A155" s="48"/>
      <c r="B155" s="274"/>
      <c r="C155" s="239"/>
      <c r="D155" s="233" t="s">
        <v>139</v>
      </c>
      <c r="E155" s="233" t="s">
        <v>21</v>
      </c>
      <c r="F155" s="233" t="s">
        <v>60</v>
      </c>
      <c r="G155" s="233" t="s">
        <v>76</v>
      </c>
      <c r="H155" s="233"/>
      <c r="I155" s="92">
        <v>4</v>
      </c>
      <c r="J155" s="188">
        <v>4</v>
      </c>
      <c r="K155" s="134"/>
      <c r="L155" s="233"/>
      <c r="M155" s="233"/>
      <c r="N155" s="233"/>
      <c r="O155" s="233">
        <v>30</v>
      </c>
      <c r="P155" s="233"/>
      <c r="Q155" s="233"/>
      <c r="R155" s="92">
        <f t="shared" si="99"/>
        <v>70</v>
      </c>
      <c r="S155" s="204">
        <f t="shared" si="104"/>
        <v>30</v>
      </c>
      <c r="T155" s="188">
        <f t="shared" si="105"/>
        <v>100</v>
      </c>
      <c r="U155" s="210">
        <f t="shared" si="100"/>
        <v>4</v>
      </c>
      <c r="V155" s="134"/>
      <c r="W155" s="233"/>
      <c r="X155" s="233"/>
      <c r="Y155" s="233"/>
      <c r="Z155" s="233">
        <v>30</v>
      </c>
      <c r="AA155" s="233"/>
      <c r="AB155" s="233"/>
      <c r="AC155" s="92">
        <f t="shared" si="101"/>
        <v>70</v>
      </c>
      <c r="AD155" s="225">
        <f t="shared" si="102"/>
        <v>30</v>
      </c>
      <c r="AE155" s="218">
        <f t="shared" si="103"/>
        <v>100</v>
      </c>
    </row>
    <row r="156" spans="1:35" s="3" customFormat="1" ht="66.75" customHeight="1" thickBot="1" x14ac:dyDescent="0.3">
      <c r="A156" s="48">
        <v>37</v>
      </c>
      <c r="B156" s="46" t="s">
        <v>256</v>
      </c>
      <c r="C156" s="20" t="s">
        <v>64</v>
      </c>
      <c r="D156" s="21" t="s">
        <v>58</v>
      </c>
      <c r="E156" s="20" t="s">
        <v>21</v>
      </c>
      <c r="F156" s="20" t="s">
        <v>200</v>
      </c>
      <c r="G156" s="20" t="s">
        <v>76</v>
      </c>
      <c r="H156" s="20">
        <v>3</v>
      </c>
      <c r="I156" s="96"/>
      <c r="J156" s="42">
        <v>3</v>
      </c>
      <c r="K156" s="185"/>
      <c r="L156" s="20"/>
      <c r="M156" s="20"/>
      <c r="N156" s="20"/>
      <c r="O156" s="20"/>
      <c r="P156" s="20">
        <v>15</v>
      </c>
      <c r="Q156" s="20"/>
      <c r="R156" s="96">
        <f t="shared" si="99"/>
        <v>60</v>
      </c>
      <c r="S156" s="171">
        <f>SUM(K156:Q156)</f>
        <v>15</v>
      </c>
      <c r="T156" s="42">
        <f>SUM(K156:R156)</f>
        <v>75</v>
      </c>
      <c r="U156" s="172">
        <f t="shared" si="100"/>
        <v>3</v>
      </c>
      <c r="V156" s="185"/>
      <c r="W156" s="20"/>
      <c r="X156" s="20"/>
      <c r="Y156" s="20"/>
      <c r="Z156" s="20"/>
      <c r="AA156" s="20">
        <v>15</v>
      </c>
      <c r="AB156" s="20"/>
      <c r="AC156" s="96">
        <f t="shared" si="101"/>
        <v>60</v>
      </c>
      <c r="AD156" s="45">
        <f t="shared" si="102"/>
        <v>15</v>
      </c>
      <c r="AE156" s="221">
        <f t="shared" si="103"/>
        <v>75</v>
      </c>
    </row>
    <row r="157" spans="1:35" ht="59.25" customHeight="1" thickBot="1" x14ac:dyDescent="0.3">
      <c r="A157" s="26"/>
      <c r="B157" s="24"/>
      <c r="C157" s="24"/>
      <c r="D157" s="24"/>
      <c r="E157" s="64"/>
      <c r="F157" s="64"/>
      <c r="G157" s="67"/>
      <c r="H157" s="49">
        <f>SUM(H6:H156)</f>
        <v>17</v>
      </c>
      <c r="I157" s="50">
        <f>SUM(I11:I156)</f>
        <v>196</v>
      </c>
      <c r="J157" s="266">
        <f>J5+J29+J50+J67+J86+J100+J116+J134+J146</f>
        <v>331</v>
      </c>
      <c r="K157" s="51">
        <f t="shared" ref="K157:R157" si="106">(K5+K29+K50+K67+K86+K100+K116+K134+K146)</f>
        <v>842</v>
      </c>
      <c r="L157" s="51">
        <f t="shared" si="106"/>
        <v>1480</v>
      </c>
      <c r="M157" s="51">
        <f t="shared" si="106"/>
        <v>135</v>
      </c>
      <c r="N157" s="51">
        <f t="shared" si="106"/>
        <v>190</v>
      </c>
      <c r="O157" s="51">
        <f t="shared" si="106"/>
        <v>265</v>
      </c>
      <c r="P157" s="51">
        <f t="shared" si="106"/>
        <v>45</v>
      </c>
      <c r="Q157" s="51">
        <f t="shared" si="106"/>
        <v>240</v>
      </c>
      <c r="R157" s="51">
        <f t="shared" si="106"/>
        <v>5038</v>
      </c>
      <c r="S157" s="63">
        <f>S5+S29+S50+S67+S86+S100+S116+S134+S146</f>
        <v>3197</v>
      </c>
      <c r="T157" s="51">
        <f>(T5+T29+T50+T67+T86+T100+T116+T134+T146)</f>
        <v>8235</v>
      </c>
      <c r="U157" s="266">
        <f>U5+U29+U50+U67+U86+U100+U116+U134+U146</f>
        <v>331</v>
      </c>
      <c r="V157" s="51">
        <f t="shared" ref="V157:AA157" si="107">(V5+V29+V50+V67+V86+V100+V116+V134+V146)</f>
        <v>823</v>
      </c>
      <c r="W157" s="51">
        <f t="shared" si="107"/>
        <v>1423</v>
      </c>
      <c r="X157" s="51">
        <f t="shared" si="107"/>
        <v>135</v>
      </c>
      <c r="Y157" s="51">
        <f t="shared" si="107"/>
        <v>185</v>
      </c>
      <c r="Z157" s="51">
        <f t="shared" si="107"/>
        <v>250</v>
      </c>
      <c r="AA157" s="51">
        <f t="shared" si="107"/>
        <v>45</v>
      </c>
      <c r="AB157" s="51">
        <v>720</v>
      </c>
      <c r="AC157" s="51">
        <f>(AC5+AC29+AC50+AC67+AC86+AC100+AC116+AC134+AC146)</f>
        <v>5159</v>
      </c>
      <c r="AD157" s="162">
        <f>AD5+AD29+AD50+AD67+AD86+AD100+AD116+AD134+AD146</f>
        <v>3101</v>
      </c>
      <c r="AE157" s="51">
        <f>(AE5+AE29+AE50+AE67+AE86+AE100+AE116+AE134+AE146)</f>
        <v>8260</v>
      </c>
      <c r="AF157" s="3"/>
      <c r="AG157" s="3"/>
      <c r="AH157" s="3"/>
      <c r="AI157" s="3"/>
    </row>
    <row r="158" spans="1:35" ht="59.25" customHeight="1" thickBot="1" x14ac:dyDescent="0.3">
      <c r="A158" s="26"/>
      <c r="B158" s="26"/>
      <c r="C158" s="24"/>
      <c r="D158" s="9"/>
      <c r="E158" s="5"/>
      <c r="F158" s="5"/>
      <c r="G158" s="5"/>
      <c r="H158" s="9" t="s">
        <v>270</v>
      </c>
      <c r="I158" s="9" t="s">
        <v>271</v>
      </c>
      <c r="J158" s="266"/>
      <c r="K158" s="51"/>
      <c r="L158" s="51" t="s">
        <v>47</v>
      </c>
      <c r="M158" s="51" t="s">
        <v>47</v>
      </c>
      <c r="N158" s="51" t="s">
        <v>47</v>
      </c>
      <c r="O158" s="51" t="s">
        <v>47</v>
      </c>
      <c r="P158" s="63"/>
      <c r="Q158" s="51" t="s">
        <v>68</v>
      </c>
      <c r="R158" s="63"/>
      <c r="S158" s="63"/>
      <c r="T158" s="51"/>
      <c r="U158" s="266"/>
      <c r="V158" s="51"/>
      <c r="W158" s="51" t="s">
        <v>47</v>
      </c>
      <c r="X158" s="51" t="s">
        <v>47</v>
      </c>
      <c r="Y158" s="51" t="s">
        <v>47</v>
      </c>
      <c r="Z158" s="51" t="s">
        <v>47</v>
      </c>
      <c r="AA158" s="51" t="s">
        <v>47</v>
      </c>
      <c r="AB158" s="51" t="s">
        <v>47</v>
      </c>
      <c r="AC158" s="52"/>
      <c r="AD158" s="63"/>
      <c r="AE158" s="63"/>
      <c r="AF158" s="3"/>
      <c r="AG158" s="3"/>
      <c r="AH158" s="3"/>
      <c r="AI158" s="3"/>
    </row>
    <row r="159" spans="1:35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6"/>
      <c r="I159" s="26"/>
      <c r="J159" s="267"/>
      <c r="K159" s="53">
        <f>K157/S157</f>
        <v>0.26337191116671882</v>
      </c>
      <c r="L159" s="54">
        <f>L157/S157</f>
        <v>0.46293400062558648</v>
      </c>
      <c r="M159" s="54">
        <f>M157/S157</f>
        <v>4.2227087894901469E-2</v>
      </c>
      <c r="N159" s="54">
        <f>N157/S157</f>
        <v>5.9430716296527998E-2</v>
      </c>
      <c r="O159" s="54">
        <f>O157/S157</f>
        <v>8.289020957147325E-2</v>
      </c>
      <c r="P159" s="54">
        <f>P157/S157</f>
        <v>1.4075695964967157E-2</v>
      </c>
      <c r="Q159" s="55">
        <f>Q157/S157</f>
        <v>7.507037847982484E-2</v>
      </c>
      <c r="R159" s="55">
        <f>R157/T157</f>
        <v>0.61177899210686093</v>
      </c>
      <c r="S159" s="45">
        <f>SUM(K159:Q159)</f>
        <v>1</v>
      </c>
      <c r="T159" s="56"/>
      <c r="U159" s="267"/>
      <c r="V159" s="53">
        <f>V157/AD157</f>
        <v>0.26539825862624961</v>
      </c>
      <c r="W159" s="54">
        <f>W157/AD157</f>
        <v>0.45888423089326025</v>
      </c>
      <c r="X159" s="54">
        <f>X157/AD157</f>
        <v>4.3534343760077393E-2</v>
      </c>
      <c r="Y159" s="54">
        <f>Y157/AD157</f>
        <v>5.965817478232828E-2</v>
      </c>
      <c r="Z159" s="54">
        <f>Z157/AD157</f>
        <v>8.0619155111254434E-2</v>
      </c>
      <c r="AA159" s="54">
        <f>AA157/AD157</f>
        <v>1.4511447920025799E-2</v>
      </c>
      <c r="AB159" s="54">
        <f>AB157/AD157</f>
        <v>0.23218316672041278</v>
      </c>
      <c r="AC159" s="54">
        <f>AC157/AE157</f>
        <v>0.62457627118644066</v>
      </c>
      <c r="AD159" s="45">
        <f>SUM(V159:AC159)</f>
        <v>1.7793650490000492</v>
      </c>
      <c r="AE159" s="57"/>
    </row>
    <row r="160" spans="1:35" s="3" customFormat="1" ht="84" customHeight="1" thickBot="1" x14ac:dyDescent="0.3">
      <c r="A160" s="47"/>
      <c r="B160" s="259" t="s">
        <v>9</v>
      </c>
      <c r="C160" s="260"/>
      <c r="D160" s="26"/>
      <c r="E160" s="57"/>
      <c r="F160" s="57"/>
      <c r="G160" s="57"/>
      <c r="H160" s="57"/>
      <c r="I160" s="26"/>
      <c r="J160" s="24"/>
      <c r="K160" s="45" t="s">
        <v>11</v>
      </c>
      <c r="L160" s="45" t="s">
        <v>12</v>
      </c>
      <c r="M160" s="45" t="s">
        <v>13</v>
      </c>
      <c r="N160" s="45" t="s">
        <v>14</v>
      </c>
      <c r="O160" s="45" t="s">
        <v>15</v>
      </c>
      <c r="P160" s="45" t="s">
        <v>16</v>
      </c>
      <c r="Q160" s="45" t="s">
        <v>53</v>
      </c>
      <c r="R160" s="42" t="s">
        <v>23</v>
      </c>
      <c r="S160" s="45" t="s">
        <v>25</v>
      </c>
      <c r="T160" s="45" t="s">
        <v>24</v>
      </c>
      <c r="U160" s="24"/>
      <c r="V160" s="45" t="s">
        <v>11</v>
      </c>
      <c r="W160" s="45" t="s">
        <v>12</v>
      </c>
      <c r="X160" s="45" t="s">
        <v>13</v>
      </c>
      <c r="Y160" s="45" t="s">
        <v>14</v>
      </c>
      <c r="Z160" s="45" t="s">
        <v>15</v>
      </c>
      <c r="AA160" s="45" t="s">
        <v>16</v>
      </c>
      <c r="AB160" s="45" t="s">
        <v>22</v>
      </c>
      <c r="AC160" s="42" t="s">
        <v>23</v>
      </c>
      <c r="AD160" s="45" t="s">
        <v>25</v>
      </c>
      <c r="AE160" s="45" t="s">
        <v>24</v>
      </c>
    </row>
    <row r="161" spans="1:35" s="3" customFormat="1" ht="34.5" customHeight="1" x14ac:dyDescent="0.25">
      <c r="A161" s="47"/>
      <c r="B161" s="109" t="s">
        <v>18</v>
      </c>
      <c r="C161" s="58" t="s">
        <v>19</v>
      </c>
      <c r="D161" s="26"/>
      <c r="E161" s="24"/>
      <c r="F161" s="24"/>
      <c r="G161" s="24"/>
      <c r="H161" s="26"/>
      <c r="I161" s="258"/>
      <c r="J161" s="258"/>
      <c r="K161" s="258"/>
      <c r="L161" s="258"/>
      <c r="M161" s="258"/>
      <c r="N161" s="258"/>
      <c r="O161" s="258"/>
      <c r="P161" s="258"/>
      <c r="Q161" s="258"/>
      <c r="R161" s="258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1"/>
    </row>
    <row r="162" spans="1:35" s="3" customFormat="1" ht="44.25" customHeight="1" x14ac:dyDescent="0.25">
      <c r="A162" s="47"/>
      <c r="B162" s="43" t="s">
        <v>21</v>
      </c>
      <c r="C162" s="58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1"/>
    </row>
    <row r="163" spans="1:35" s="3" customFormat="1" ht="43.5" customHeight="1" x14ac:dyDescent="0.25">
      <c r="A163" s="47"/>
      <c r="B163" s="43" t="s">
        <v>27</v>
      </c>
      <c r="C163" s="58" t="s">
        <v>26</v>
      </c>
      <c r="D163" s="26"/>
      <c r="E163" s="24"/>
      <c r="F163" s="24"/>
      <c r="G163" s="24"/>
      <c r="H163" s="26"/>
      <c r="I163" s="258"/>
      <c r="J163" s="258"/>
      <c r="K163" s="258"/>
      <c r="L163" s="258"/>
      <c r="M163" s="258"/>
      <c r="N163" s="258"/>
      <c r="O163" s="258"/>
      <c r="P163" s="258"/>
      <c r="Q163" s="258"/>
      <c r="R163" s="258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1"/>
      <c r="AG163" s="1"/>
      <c r="AH163" s="1"/>
      <c r="AI163" s="1"/>
    </row>
    <row r="164" spans="1:35" s="3" customFormat="1" ht="23.1" customHeight="1" x14ac:dyDescent="0.25">
      <c r="A164" s="13"/>
      <c r="B164" s="229" t="s">
        <v>76</v>
      </c>
      <c r="C164" s="230" t="s">
        <v>73</v>
      </c>
      <c r="D164" s="6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s="3" customFormat="1" ht="23.1" customHeight="1" x14ac:dyDescent="0.25">
      <c r="A165" s="13"/>
      <c r="B165" s="229" t="s">
        <v>74</v>
      </c>
      <c r="C165" s="230" t="s">
        <v>75</v>
      </c>
      <c r="D165" s="6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24.75" customHeight="1" x14ac:dyDescent="0.3"/>
    <row r="167" spans="1:35" ht="15" customHeight="1" x14ac:dyDescent="0.3"/>
    <row r="168" spans="1:35" ht="24" customHeight="1" x14ac:dyDescent="0.3"/>
    <row r="169" spans="1:35" ht="27.75" customHeight="1" x14ac:dyDescent="0.3"/>
    <row r="170" spans="1:35" ht="42" customHeight="1" x14ac:dyDescent="0.3"/>
    <row r="171" spans="1:35" ht="18.75" customHeight="1" x14ac:dyDescent="0.3"/>
    <row r="172" spans="1:35" ht="18.75" customHeight="1" x14ac:dyDescent="0.3"/>
    <row r="173" spans="1:35" ht="18.75" customHeight="1" x14ac:dyDescent="0.3"/>
  </sheetData>
  <autoFilter ref="B4:AE173"/>
  <mergeCells count="83">
    <mergeCell ref="B147:B148"/>
    <mergeCell ref="C147:C148"/>
    <mergeCell ref="B149:B155"/>
    <mergeCell ref="C149:C155"/>
    <mergeCell ref="B141:B142"/>
    <mergeCell ref="C141:C142"/>
    <mergeCell ref="A6:A13"/>
    <mergeCell ref="B53:B56"/>
    <mergeCell ref="B57:B58"/>
    <mergeCell ref="B65:B66"/>
    <mergeCell ref="B43:B46"/>
    <mergeCell ref="B20:B25"/>
    <mergeCell ref="B50:I50"/>
    <mergeCell ref="C53:C56"/>
    <mergeCell ref="C57:C58"/>
    <mergeCell ref="C65:C66"/>
    <mergeCell ref="C59:C64"/>
    <mergeCell ref="B59:B64"/>
    <mergeCell ref="U157:U159"/>
    <mergeCell ref="J157:J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I116"/>
    <mergeCell ref="B134:I134"/>
    <mergeCell ref="U3:AE3"/>
    <mergeCell ref="J3:T3"/>
    <mergeCell ref="B26:B28"/>
    <mergeCell ref="B47:B49"/>
    <mergeCell ref="C47:C49"/>
    <mergeCell ref="C26:C28"/>
    <mergeCell ref="B35:B42"/>
    <mergeCell ref="C35:C42"/>
    <mergeCell ref="C43:C46"/>
    <mergeCell ref="C20:C25"/>
    <mergeCell ref="B29:I29"/>
    <mergeCell ref="I161:R161"/>
    <mergeCell ref="I163:R163"/>
    <mergeCell ref="B160:C160"/>
    <mergeCell ref="B84:B85"/>
    <mergeCell ref="C131:C132"/>
    <mergeCell ref="B128:B130"/>
    <mergeCell ref="C128:C130"/>
    <mergeCell ref="B125:B127"/>
    <mergeCell ref="C125:C127"/>
    <mergeCell ref="C88:C93"/>
    <mergeCell ref="C94:C95"/>
    <mergeCell ref="B100:I100"/>
    <mergeCell ref="B96:B99"/>
    <mergeCell ref="B86:I86"/>
    <mergeCell ref="B146:I146"/>
    <mergeCell ref="B102:B103"/>
    <mergeCell ref="B67:I67"/>
    <mergeCell ref="B1:F1"/>
    <mergeCell ref="B2:F2"/>
    <mergeCell ref="B14:B19"/>
    <mergeCell ref="C14:C19"/>
    <mergeCell ref="B5:I5"/>
    <mergeCell ref="C102:C103"/>
    <mergeCell ref="B105:B110"/>
    <mergeCell ref="B6:B13"/>
    <mergeCell ref="C6:C13"/>
    <mergeCell ref="B30:B34"/>
    <mergeCell ref="C30:C34"/>
    <mergeCell ref="B51:B52"/>
    <mergeCell ref="C51:C52"/>
    <mergeCell ref="B68:B70"/>
    <mergeCell ref="C68:C70"/>
    <mergeCell ref="B73:B82"/>
    <mergeCell ref="C73:C82"/>
    <mergeCell ref="C84:C85"/>
    <mergeCell ref="B88:B93"/>
    <mergeCell ref="B71:B72"/>
    <mergeCell ref="C71:C7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2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>
      <selection sqref="A1:B48"/>
    </sheetView>
  </sheetViews>
  <sheetFormatPr defaultRowHeight="14.4" x14ac:dyDescent="0.3"/>
  <cols>
    <col min="1" max="1" width="70.109375" customWidth="1"/>
  </cols>
  <sheetData>
    <row r="1" spans="1:3" x14ac:dyDescent="0.3">
      <c r="A1" s="275" t="s">
        <v>272</v>
      </c>
      <c r="B1" s="276"/>
    </row>
    <row r="2" spans="1:3" ht="15" thickBot="1" x14ac:dyDescent="0.35">
      <c r="A2" s="277" t="s">
        <v>273</v>
      </c>
      <c r="B2" s="278" t="s">
        <v>10</v>
      </c>
    </row>
    <row r="3" spans="1:3" x14ac:dyDescent="0.3">
      <c r="A3" s="279" t="s">
        <v>219</v>
      </c>
      <c r="B3" s="280">
        <v>1</v>
      </c>
    </row>
    <row r="4" spans="1:3" x14ac:dyDescent="0.3">
      <c r="A4" s="281" t="s">
        <v>220</v>
      </c>
      <c r="B4" s="282">
        <v>0</v>
      </c>
    </row>
    <row r="5" spans="1:3" x14ac:dyDescent="0.3">
      <c r="A5" s="281" t="s">
        <v>274</v>
      </c>
      <c r="B5" s="282">
        <v>1</v>
      </c>
    </row>
    <row r="6" spans="1:3" x14ac:dyDescent="0.3">
      <c r="A6" s="281" t="s">
        <v>275</v>
      </c>
      <c r="B6" s="282">
        <v>2</v>
      </c>
    </row>
    <row r="7" spans="1:3" x14ac:dyDescent="0.3">
      <c r="A7" s="281" t="s">
        <v>201</v>
      </c>
      <c r="B7" s="282">
        <v>2</v>
      </c>
    </row>
    <row r="8" spans="1:3" x14ac:dyDescent="0.3">
      <c r="A8" s="281" t="s">
        <v>65</v>
      </c>
      <c r="B8" s="282">
        <v>2</v>
      </c>
    </row>
    <row r="9" spans="1:3" x14ac:dyDescent="0.3">
      <c r="A9" s="281" t="s">
        <v>72</v>
      </c>
      <c r="B9" s="282">
        <v>2</v>
      </c>
    </row>
    <row r="10" spans="1:3" x14ac:dyDescent="0.3">
      <c r="A10" s="281" t="s">
        <v>224</v>
      </c>
      <c r="B10" s="282">
        <v>2</v>
      </c>
    </row>
    <row r="11" spans="1:3" x14ac:dyDescent="0.3">
      <c r="A11" s="281" t="s">
        <v>34</v>
      </c>
      <c r="B11" s="282">
        <v>2</v>
      </c>
    </row>
    <row r="12" spans="1:3" x14ac:dyDescent="0.3">
      <c r="A12" s="291" t="s">
        <v>205</v>
      </c>
      <c r="B12" s="292">
        <v>1</v>
      </c>
      <c r="C12" s="293"/>
    </row>
    <row r="13" spans="1:3" x14ac:dyDescent="0.3">
      <c r="A13" s="281" t="s">
        <v>258</v>
      </c>
      <c r="B13" s="282">
        <v>1</v>
      </c>
    </row>
    <row r="14" spans="1:3" x14ac:dyDescent="0.3">
      <c r="A14" s="281" t="s">
        <v>36</v>
      </c>
      <c r="B14" s="282">
        <v>2</v>
      </c>
    </row>
    <row r="15" spans="1:3" x14ac:dyDescent="0.3">
      <c r="A15" s="281" t="s">
        <v>70</v>
      </c>
      <c r="B15" s="282">
        <v>2</v>
      </c>
    </row>
    <row r="16" spans="1:3" x14ac:dyDescent="0.3">
      <c r="A16" s="281" t="s">
        <v>39</v>
      </c>
      <c r="B16" s="282">
        <v>2</v>
      </c>
    </row>
    <row r="17" spans="1:2" x14ac:dyDescent="0.3">
      <c r="A17" s="281" t="s">
        <v>43</v>
      </c>
      <c r="B17" s="282">
        <v>2</v>
      </c>
    </row>
    <row r="18" spans="1:2" x14ac:dyDescent="0.3">
      <c r="A18" s="281" t="s">
        <v>37</v>
      </c>
      <c r="B18" s="282">
        <v>2</v>
      </c>
    </row>
    <row r="19" spans="1:2" x14ac:dyDescent="0.3">
      <c r="A19" s="281" t="s">
        <v>67</v>
      </c>
      <c r="B19" s="282">
        <v>2</v>
      </c>
    </row>
    <row r="20" spans="1:2" x14ac:dyDescent="0.3">
      <c r="A20" s="281" t="s">
        <v>85</v>
      </c>
      <c r="B20" s="282">
        <v>1</v>
      </c>
    </row>
    <row r="21" spans="1:2" x14ac:dyDescent="0.3">
      <c r="A21" s="281" t="s">
        <v>86</v>
      </c>
      <c r="B21" s="282">
        <v>2</v>
      </c>
    </row>
    <row r="22" spans="1:2" x14ac:dyDescent="0.3">
      <c r="A22" s="281" t="s">
        <v>276</v>
      </c>
      <c r="B22" s="282">
        <v>2</v>
      </c>
    </row>
    <row r="23" spans="1:2" x14ac:dyDescent="0.3">
      <c r="A23" s="281" t="s">
        <v>237</v>
      </c>
      <c r="B23" s="282">
        <v>1</v>
      </c>
    </row>
    <row r="24" spans="1:2" x14ac:dyDescent="0.3">
      <c r="A24" s="281" t="s">
        <v>94</v>
      </c>
      <c r="B24" s="282">
        <v>2</v>
      </c>
    </row>
    <row r="25" spans="1:2" x14ac:dyDescent="0.3">
      <c r="A25" s="281" t="s">
        <v>90</v>
      </c>
      <c r="B25" s="282">
        <v>2</v>
      </c>
    </row>
    <row r="26" spans="1:2" x14ac:dyDescent="0.3">
      <c r="A26" s="281" t="s">
        <v>96</v>
      </c>
      <c r="B26" s="282">
        <v>2</v>
      </c>
    </row>
    <row r="27" spans="1:2" x14ac:dyDescent="0.3">
      <c r="A27" s="281" t="s">
        <v>98</v>
      </c>
      <c r="B27" s="282">
        <v>2</v>
      </c>
    </row>
    <row r="28" spans="1:2" x14ac:dyDescent="0.3">
      <c r="A28" s="281" t="s">
        <v>102</v>
      </c>
      <c r="B28" s="282">
        <v>2</v>
      </c>
    </row>
    <row r="29" spans="1:2" x14ac:dyDescent="0.3">
      <c r="A29" s="281" t="s">
        <v>41</v>
      </c>
      <c r="B29" s="282">
        <v>3</v>
      </c>
    </row>
    <row r="30" spans="1:2" x14ac:dyDescent="0.3">
      <c r="A30" s="281" t="s">
        <v>277</v>
      </c>
      <c r="B30" s="282">
        <v>2</v>
      </c>
    </row>
    <row r="31" spans="1:2" x14ac:dyDescent="0.3">
      <c r="A31" s="281" t="s">
        <v>278</v>
      </c>
      <c r="B31" s="282">
        <v>2</v>
      </c>
    </row>
    <row r="32" spans="1:2" x14ac:dyDescent="0.3">
      <c r="A32" s="281" t="s">
        <v>110</v>
      </c>
      <c r="B32" s="282">
        <v>2</v>
      </c>
    </row>
    <row r="33" spans="1:2" x14ac:dyDescent="0.3">
      <c r="A33" s="281" t="s">
        <v>111</v>
      </c>
      <c r="B33" s="282">
        <v>2</v>
      </c>
    </row>
    <row r="34" spans="1:2" x14ac:dyDescent="0.3">
      <c r="A34" s="281" t="s">
        <v>113</v>
      </c>
      <c r="B34" s="282">
        <v>2</v>
      </c>
    </row>
    <row r="35" spans="1:2" x14ac:dyDescent="0.3">
      <c r="A35" s="281" t="s">
        <v>147</v>
      </c>
      <c r="B35" s="282">
        <v>2</v>
      </c>
    </row>
    <row r="36" spans="1:2" x14ac:dyDescent="0.3">
      <c r="A36" s="281" t="s">
        <v>166</v>
      </c>
      <c r="B36" s="282">
        <v>2</v>
      </c>
    </row>
    <row r="37" spans="1:2" x14ac:dyDescent="0.3">
      <c r="A37" s="281" t="s">
        <v>137</v>
      </c>
      <c r="B37" s="282">
        <v>2</v>
      </c>
    </row>
    <row r="38" spans="1:2" x14ac:dyDescent="0.3">
      <c r="A38" s="281" t="s">
        <v>165</v>
      </c>
      <c r="B38" s="282">
        <v>3</v>
      </c>
    </row>
    <row r="39" spans="1:2" x14ac:dyDescent="0.3">
      <c r="A39" s="281" t="s">
        <v>115</v>
      </c>
      <c r="B39" s="282">
        <v>3</v>
      </c>
    </row>
    <row r="40" spans="1:2" x14ac:dyDescent="0.3">
      <c r="A40" s="281" t="s">
        <v>121</v>
      </c>
      <c r="B40" s="282">
        <v>2</v>
      </c>
    </row>
    <row r="41" spans="1:2" x14ac:dyDescent="0.3">
      <c r="A41" s="281" t="s">
        <v>119</v>
      </c>
      <c r="B41" s="282">
        <v>2</v>
      </c>
    </row>
    <row r="42" spans="1:2" x14ac:dyDescent="0.3">
      <c r="A42" s="281" t="s">
        <v>117</v>
      </c>
      <c r="B42" s="282">
        <v>3</v>
      </c>
    </row>
    <row r="43" spans="1:2" x14ac:dyDescent="0.3">
      <c r="A43" s="281" t="s">
        <v>123</v>
      </c>
      <c r="B43" s="282">
        <v>2</v>
      </c>
    </row>
    <row r="44" spans="1:2" x14ac:dyDescent="0.3">
      <c r="A44" s="281" t="s">
        <v>125</v>
      </c>
      <c r="B44" s="282">
        <v>2</v>
      </c>
    </row>
    <row r="45" spans="1:2" ht="15" thickBot="1" x14ac:dyDescent="0.35">
      <c r="A45" s="283" t="s">
        <v>131</v>
      </c>
      <c r="B45" s="284">
        <v>2</v>
      </c>
    </row>
    <row r="46" spans="1:2" x14ac:dyDescent="0.3">
      <c r="A46" s="285" t="s">
        <v>279</v>
      </c>
      <c r="B46" s="286">
        <v>81</v>
      </c>
    </row>
    <row r="47" spans="1:2" x14ac:dyDescent="0.3">
      <c r="A47" s="287" t="s">
        <v>280</v>
      </c>
      <c r="B47" s="288">
        <v>331</v>
      </c>
    </row>
    <row r="48" spans="1:2" ht="15" thickBot="1" x14ac:dyDescent="0.35">
      <c r="A48" s="289" t="s">
        <v>281</v>
      </c>
      <c r="B48" s="290">
        <v>0.24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2025-10-16T07:38:49Z</dcterms:modified>
</cp:coreProperties>
</file>