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I rok - nabór 2024-2025\"/>
    </mc:Choice>
  </mc:AlternateContent>
  <bookViews>
    <workbookView xWindow="0" yWindow="0" windowWidth="23040" windowHeight="9192"/>
  </bookViews>
  <sheets>
    <sheet name="Plan studiów" sheetId="1" r:id="rId1"/>
    <sheet name="Zajęcia zdalne" sheetId="4" r:id="rId2"/>
  </sheets>
  <definedNames>
    <definedName name="_xlnm._FilterDatabase" localSheetId="0" hidden="1">'Plan studiów'!$B$4:$AF$173</definedName>
    <definedName name="_xlnm.Print_Area" localSheetId="0">'Plan studiów'!$B$1:$AG$166</definedName>
  </definedNames>
  <calcPr calcId="162913"/>
</workbook>
</file>

<file path=xl/calcChain.xml><?xml version="1.0" encoding="utf-8"?>
<calcChain xmlns="http://schemas.openxmlformats.org/spreadsheetml/2006/main">
  <c r="I157" i="1" l="1"/>
  <c r="L29" i="1" l="1"/>
  <c r="M29" i="1"/>
  <c r="N29" i="1"/>
  <c r="O29" i="1"/>
  <c r="P29" i="1"/>
  <c r="Q29" i="1"/>
  <c r="R29" i="1"/>
  <c r="W29" i="1"/>
  <c r="X29" i="1"/>
  <c r="Y29" i="1"/>
  <c r="Z29" i="1"/>
  <c r="AA29" i="1"/>
  <c r="AB29" i="1"/>
  <c r="AC29" i="1"/>
  <c r="K29" i="1"/>
  <c r="AE48" i="1"/>
  <c r="V48" i="1"/>
  <c r="T48" i="1"/>
  <c r="S48" i="1" s="1"/>
  <c r="U48" i="1" s="1"/>
  <c r="AE47" i="1"/>
  <c r="V47" i="1"/>
  <c r="T47" i="1"/>
  <c r="S47" i="1" s="1"/>
  <c r="U47" i="1" s="1"/>
  <c r="AE74" i="1"/>
  <c r="V74" i="1"/>
  <c r="AD74" i="1" s="1"/>
  <c r="AF74" i="1" s="1"/>
  <c r="T74" i="1"/>
  <c r="S74" i="1" s="1"/>
  <c r="U74" i="1" s="1"/>
  <c r="AE73" i="1"/>
  <c r="V73" i="1"/>
  <c r="T73" i="1"/>
  <c r="S73" i="1" s="1"/>
  <c r="U73" i="1" s="1"/>
  <c r="AE72" i="1"/>
  <c r="V72" i="1"/>
  <c r="T72" i="1"/>
  <c r="S72" i="1" s="1"/>
  <c r="U72" i="1" s="1"/>
  <c r="AD73" i="1" l="1"/>
  <c r="AF73" i="1" s="1"/>
  <c r="AD47" i="1"/>
  <c r="AF47" i="1" s="1"/>
  <c r="AD72" i="1"/>
  <c r="AF72" i="1" s="1"/>
  <c r="AD48" i="1"/>
  <c r="AF48" i="1" s="1"/>
  <c r="T33" i="1"/>
  <c r="S33" i="1" s="1"/>
  <c r="U33" i="1" s="1"/>
  <c r="AE33" i="1"/>
  <c r="V33" i="1"/>
  <c r="AD33" i="1" l="1"/>
  <c r="AF33" i="1" s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AC146" i="1"/>
  <c r="K146" i="1" l="1"/>
  <c r="K134" i="1" l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AC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AC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AC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AC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C5" i="1"/>
  <c r="AE101" i="1"/>
  <c r="V101" i="1"/>
  <c r="T101" i="1"/>
  <c r="S101" i="1" s="1"/>
  <c r="AE87" i="1"/>
  <c r="V87" i="1"/>
  <c r="T87" i="1"/>
  <c r="S87" i="1" s="1"/>
  <c r="U87" i="1" s="1"/>
  <c r="AE69" i="1"/>
  <c r="V69" i="1"/>
  <c r="T69" i="1"/>
  <c r="S69" i="1" s="1"/>
  <c r="U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U50" i="1" s="1"/>
  <c r="AE34" i="1"/>
  <c r="V34" i="1"/>
  <c r="T34" i="1"/>
  <c r="S34" i="1" s="1"/>
  <c r="U34" i="1" s="1"/>
  <c r="AE32" i="1"/>
  <c r="V32" i="1"/>
  <c r="T32" i="1"/>
  <c r="AE31" i="1"/>
  <c r="V31" i="1"/>
  <c r="T31" i="1"/>
  <c r="S31" i="1" s="1"/>
  <c r="AE30" i="1"/>
  <c r="V30" i="1"/>
  <c r="T30" i="1"/>
  <c r="S30" i="1" s="1"/>
  <c r="U30" i="1" s="1"/>
  <c r="AE13" i="1"/>
  <c r="V13" i="1"/>
  <c r="T13" i="1"/>
  <c r="S13" i="1" s="1"/>
  <c r="U13" i="1" s="1"/>
  <c r="AE12" i="1"/>
  <c r="V12" i="1"/>
  <c r="T12" i="1"/>
  <c r="S12" i="1" s="1"/>
  <c r="U12" i="1" s="1"/>
  <c r="AE11" i="1"/>
  <c r="V11" i="1"/>
  <c r="T11" i="1"/>
  <c r="S11" i="1" s="1"/>
  <c r="U11" i="1" s="1"/>
  <c r="AE10" i="1"/>
  <c r="V10" i="1"/>
  <c r="T10" i="1"/>
  <c r="S10" i="1" s="1"/>
  <c r="U10" i="1" s="1"/>
  <c r="AE9" i="1"/>
  <c r="V9" i="1"/>
  <c r="T9" i="1"/>
  <c r="S9" i="1" s="1"/>
  <c r="U9" i="1" s="1"/>
  <c r="AE8" i="1"/>
  <c r="V8" i="1"/>
  <c r="T8" i="1"/>
  <c r="S8" i="1" s="1"/>
  <c r="U8" i="1" s="1"/>
  <c r="AE7" i="1"/>
  <c r="V7" i="1"/>
  <c r="T7" i="1"/>
  <c r="S7" i="1" s="1"/>
  <c r="U7" i="1" s="1"/>
  <c r="AE6" i="1"/>
  <c r="V6" i="1"/>
  <c r="T6" i="1"/>
  <c r="S6" i="1" s="1"/>
  <c r="S32" i="1" l="1"/>
  <c r="U32" i="1" s="1"/>
  <c r="U31" i="1"/>
  <c r="AD13" i="1"/>
  <c r="AF13" i="1" s="1"/>
  <c r="AD34" i="1"/>
  <c r="AF34" i="1" s="1"/>
  <c r="AD8" i="1"/>
  <c r="AF8" i="1" s="1"/>
  <c r="AD6" i="1"/>
  <c r="AF6" i="1" s="1"/>
  <c r="AD11" i="1"/>
  <c r="AF11" i="1" s="1"/>
  <c r="AD87" i="1"/>
  <c r="AF87" i="1" s="1"/>
  <c r="AD50" i="1"/>
  <c r="AF50" i="1" s="1"/>
  <c r="AD7" i="1"/>
  <c r="AF7" i="1" s="1"/>
  <c r="AD9" i="1"/>
  <c r="AF9" i="1" s="1"/>
  <c r="AD10" i="1"/>
  <c r="AF10" i="1" s="1"/>
  <c r="AD51" i="1"/>
  <c r="AF51" i="1" s="1"/>
  <c r="AD101" i="1"/>
  <c r="AF101" i="1" s="1"/>
  <c r="U6" i="1"/>
  <c r="U101" i="1"/>
  <c r="AD32" i="1"/>
  <c r="AF32" i="1" s="1"/>
  <c r="AD68" i="1"/>
  <c r="AF68" i="1" s="1"/>
  <c r="AD69" i="1"/>
  <c r="AF69" i="1" s="1"/>
  <c r="AD30" i="1"/>
  <c r="AD31" i="1"/>
  <c r="AF31" i="1" s="1"/>
  <c r="AD67" i="1"/>
  <c r="AD12" i="1"/>
  <c r="AF12" i="1" s="1"/>
  <c r="AF30" i="1" l="1"/>
  <c r="AF67" i="1"/>
  <c r="AE70" i="1"/>
  <c r="T70" i="1"/>
  <c r="U70" i="1"/>
  <c r="V70" i="1"/>
  <c r="AE103" i="1"/>
  <c r="AF103" i="1"/>
  <c r="T103" i="1"/>
  <c r="U103" i="1"/>
  <c r="V103" i="1"/>
  <c r="AD70" i="1" l="1"/>
  <c r="AE85" i="1"/>
  <c r="AF70" i="1" l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AC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C134" i="1"/>
  <c r="AE104" i="1" l="1"/>
  <c r="AE126" i="1"/>
  <c r="T126" i="1"/>
  <c r="S126" i="1" s="1"/>
  <c r="U126" i="1" s="1"/>
  <c r="V126" i="1"/>
  <c r="AD126" i="1" l="1"/>
  <c r="AF126" i="1" s="1"/>
  <c r="T97" i="1" l="1"/>
  <c r="T104" i="1"/>
  <c r="S104" i="1" s="1"/>
  <c r="V104" i="1"/>
  <c r="AD104" i="1" s="1"/>
  <c r="AE127" i="1"/>
  <c r="T127" i="1"/>
  <c r="S127" i="1" s="1"/>
  <c r="U127" i="1" s="1"/>
  <c r="T85" i="1"/>
  <c r="S85" i="1" s="1"/>
  <c r="U85" i="1" s="1"/>
  <c r="V85" i="1"/>
  <c r="AD85" i="1" s="1"/>
  <c r="AF85" i="1" s="1"/>
  <c r="U104" i="1" l="1"/>
  <c r="AF104" i="1"/>
  <c r="AD127" i="1"/>
  <c r="AF127" i="1" s="1"/>
  <c r="AE150" i="1" l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V151" i="1"/>
  <c r="V154" i="1"/>
  <c r="V155" i="1"/>
  <c r="V156" i="1"/>
  <c r="V143" i="1"/>
  <c r="V144" i="1"/>
  <c r="V122" i="1"/>
  <c r="V137" i="1"/>
  <c r="V138" i="1"/>
  <c r="V139" i="1"/>
  <c r="V140" i="1"/>
  <c r="V147" i="1"/>
  <c r="V141" i="1"/>
  <c r="V142" i="1"/>
  <c r="V152" i="1"/>
  <c r="V153" i="1"/>
  <c r="V145" i="1"/>
  <c r="V131" i="1"/>
  <c r="V132" i="1"/>
  <c r="V118" i="1"/>
  <c r="V119" i="1"/>
  <c r="V120" i="1"/>
  <c r="V135" i="1"/>
  <c r="V136" i="1"/>
  <c r="V123" i="1"/>
  <c r="V124" i="1"/>
  <c r="V128" i="1"/>
  <c r="V129" i="1"/>
  <c r="V130" i="1"/>
  <c r="V149" i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AD114" i="1" s="1"/>
  <c r="AF114" i="1" s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E29" i="1" l="1"/>
  <c r="V29" i="1"/>
  <c r="AD147" i="1"/>
  <c r="AD150" i="1"/>
  <c r="AF150" i="1" s="1"/>
  <c r="AD153" i="1"/>
  <c r="AF153" i="1" s="1"/>
  <c r="V66" i="1"/>
  <c r="AE5" i="1"/>
  <c r="AE49" i="1"/>
  <c r="V49" i="1"/>
  <c r="V86" i="1"/>
  <c r="V5" i="1"/>
  <c r="AE86" i="1"/>
  <c r="AE66" i="1"/>
  <c r="AD151" i="1"/>
  <c r="AF151" i="1" s="1"/>
  <c r="AD143" i="1"/>
  <c r="AF143" i="1" s="1"/>
  <c r="AD81" i="1"/>
  <c r="AF81" i="1" s="1"/>
  <c r="AD77" i="1"/>
  <c r="AF77" i="1" s="1"/>
  <c r="AD93" i="1"/>
  <c r="AF93" i="1" s="1"/>
  <c r="AD89" i="1"/>
  <c r="AF89" i="1" s="1"/>
  <c r="AD76" i="1"/>
  <c r="AF76" i="1" s="1"/>
  <c r="AD57" i="1"/>
  <c r="AF57" i="1" s="1"/>
  <c r="AD61" i="1"/>
  <c r="AF61" i="1" s="1"/>
  <c r="AD149" i="1"/>
  <c r="AF149" i="1" s="1"/>
  <c r="AD124" i="1"/>
  <c r="AD64" i="1"/>
  <c r="AF64" i="1" s="1"/>
  <c r="AD62" i="1"/>
  <c r="AF62" i="1" s="1"/>
  <c r="AD58" i="1"/>
  <c r="AF58" i="1" s="1"/>
  <c r="AD82" i="1"/>
  <c r="AF82" i="1" s="1"/>
  <c r="AD78" i="1"/>
  <c r="AF78" i="1" s="1"/>
  <c r="AD90" i="1"/>
  <c r="AF90" i="1" s="1"/>
  <c r="AD60" i="1"/>
  <c r="AF60" i="1" s="1"/>
  <c r="AD71" i="1"/>
  <c r="AD88" i="1"/>
  <c r="AD113" i="1"/>
  <c r="AF113" i="1" s="1"/>
  <c r="AD132" i="1"/>
  <c r="AF132" i="1" s="1"/>
  <c r="AD152" i="1"/>
  <c r="AF152" i="1" s="1"/>
  <c r="AD65" i="1"/>
  <c r="AF65" i="1" s="1"/>
  <c r="AD83" i="1"/>
  <c r="AF83" i="1" s="1"/>
  <c r="AD91" i="1"/>
  <c r="AF91" i="1" s="1"/>
  <c r="AD112" i="1"/>
  <c r="AF112" i="1" s="1"/>
  <c r="AD129" i="1"/>
  <c r="AF129" i="1" s="1"/>
  <c r="AD131" i="1"/>
  <c r="AF131" i="1" s="1"/>
  <c r="AD154" i="1"/>
  <c r="AF154" i="1" s="1"/>
  <c r="AD75" i="1"/>
  <c r="AF75" i="1" s="1"/>
  <c r="AD56" i="1"/>
  <c r="AF56" i="1" s="1"/>
  <c r="AD80" i="1"/>
  <c r="AF80" i="1" s="1"/>
  <c r="AD92" i="1"/>
  <c r="AF92" i="1" s="1"/>
  <c r="AD125" i="1"/>
  <c r="AF125" i="1" s="1"/>
  <c r="AD130" i="1"/>
  <c r="AF130" i="1" s="1"/>
  <c r="AD140" i="1"/>
  <c r="AF140" i="1" s="1"/>
  <c r="AD144" i="1"/>
  <c r="AF144" i="1" s="1"/>
  <c r="AD141" i="1"/>
  <c r="AF141" i="1" s="1"/>
  <c r="AD115" i="1"/>
  <c r="AF115" i="1" s="1"/>
  <c r="AD59" i="1"/>
  <c r="AF59" i="1" s="1"/>
  <c r="AD15" i="1"/>
  <c r="AF15" i="1" s="1"/>
  <c r="AD155" i="1"/>
  <c r="AF155" i="1" s="1"/>
  <c r="AD142" i="1"/>
  <c r="AF142" i="1" s="1"/>
  <c r="AD128" i="1"/>
  <c r="AF128" i="1" s="1"/>
  <c r="AD84" i="1"/>
  <c r="AF84" i="1" s="1"/>
  <c r="AD79" i="1"/>
  <c r="AF79" i="1" s="1"/>
  <c r="AD63" i="1"/>
  <c r="AF63" i="1" s="1"/>
  <c r="AD14" i="1"/>
  <c r="AF147" i="1" l="1"/>
  <c r="AD66" i="1"/>
  <c r="AF88" i="1"/>
  <c r="AF14" i="1"/>
  <c r="T154" i="1"/>
  <c r="T155" i="1"/>
  <c r="T152" i="1"/>
  <c r="T153" i="1"/>
  <c r="T114" i="1"/>
  <c r="T115" i="1"/>
  <c r="T130" i="1"/>
  <c r="T149" i="1"/>
  <c r="S130" i="1" l="1"/>
  <c r="U130" i="1" s="1"/>
  <c r="S149" i="1"/>
  <c r="U149" i="1" s="1"/>
  <c r="S153" i="1"/>
  <c r="U153" i="1" s="1"/>
  <c r="S152" i="1"/>
  <c r="U152" i="1" s="1"/>
  <c r="S114" i="1"/>
  <c r="U114" i="1" s="1"/>
  <c r="S115" i="1"/>
  <c r="U115" i="1" s="1"/>
  <c r="S155" i="1"/>
  <c r="U155" i="1" s="1"/>
  <c r="S154" i="1"/>
  <c r="U154" i="1" s="1"/>
  <c r="T64" i="1" l="1"/>
  <c r="S64" i="1" s="1"/>
  <c r="U64" i="1" s="1"/>
  <c r="T65" i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S65" i="1" l="1"/>
  <c r="U65" i="1" s="1"/>
  <c r="T147" i="1"/>
  <c r="S147" i="1" l="1"/>
  <c r="T144" i="1"/>
  <c r="T143" i="1"/>
  <c r="T113" i="1"/>
  <c r="T112" i="1"/>
  <c r="T151" i="1"/>
  <c r="T150" i="1"/>
  <c r="T131" i="1"/>
  <c r="S131" i="1" s="1"/>
  <c r="U131" i="1" s="1"/>
  <c r="T132" i="1"/>
  <c r="S132" i="1" s="1"/>
  <c r="U132" i="1" s="1"/>
  <c r="T140" i="1"/>
  <c r="AE121" i="1"/>
  <c r="AE134" i="1" s="1"/>
  <c r="V121" i="1"/>
  <c r="V134" i="1" s="1"/>
  <c r="T124" i="1"/>
  <c r="T121" i="1"/>
  <c r="T122" i="1"/>
  <c r="T137" i="1"/>
  <c r="T138" i="1"/>
  <c r="T139" i="1"/>
  <c r="T125" i="1"/>
  <c r="AE117" i="1"/>
  <c r="AD106" i="1"/>
  <c r="AF106" i="1" s="1"/>
  <c r="AD108" i="1"/>
  <c r="AF108" i="1" s="1"/>
  <c r="AD109" i="1"/>
  <c r="AF109" i="1" s="1"/>
  <c r="AD110" i="1"/>
  <c r="AF110" i="1" s="1"/>
  <c r="V117" i="1"/>
  <c r="AD118" i="1"/>
  <c r="AF118" i="1" s="1"/>
  <c r="T105" i="1"/>
  <c r="T106" i="1"/>
  <c r="S106" i="1" s="1"/>
  <c r="U106" i="1" s="1"/>
  <c r="T107" i="1"/>
  <c r="T108" i="1"/>
  <c r="T109" i="1"/>
  <c r="T110" i="1"/>
  <c r="T117" i="1"/>
  <c r="T118" i="1"/>
  <c r="AE102" i="1"/>
  <c r="AE100" i="1" s="1"/>
  <c r="V102" i="1"/>
  <c r="V100" i="1" s="1"/>
  <c r="T102" i="1"/>
  <c r="T99" i="1"/>
  <c r="T98" i="1"/>
  <c r="T141" i="1"/>
  <c r="T142" i="1"/>
  <c r="T88" i="1"/>
  <c r="T89" i="1"/>
  <c r="T90" i="1"/>
  <c r="T91" i="1"/>
  <c r="T92" i="1"/>
  <c r="T93" i="1"/>
  <c r="T128" i="1"/>
  <c r="T129" i="1"/>
  <c r="T77" i="1"/>
  <c r="T78" i="1"/>
  <c r="T62" i="1"/>
  <c r="T63" i="1"/>
  <c r="T75" i="1"/>
  <c r="T76" i="1"/>
  <c r="T79" i="1"/>
  <c r="T80" i="1"/>
  <c r="T81" i="1"/>
  <c r="T82" i="1"/>
  <c r="T83" i="1"/>
  <c r="T84" i="1"/>
  <c r="T14" i="1"/>
  <c r="T15" i="1"/>
  <c r="S15" i="1" s="1"/>
  <c r="U15" i="1" s="1"/>
  <c r="T56" i="1"/>
  <c r="T57" i="1"/>
  <c r="S14" i="1" l="1"/>
  <c r="V116" i="1"/>
  <c r="AE116" i="1"/>
  <c r="S105" i="1"/>
  <c r="S124" i="1"/>
  <c r="U124" i="1" s="1"/>
  <c r="S141" i="1"/>
  <c r="U141" i="1" s="1"/>
  <c r="S137" i="1"/>
  <c r="U137" i="1" s="1"/>
  <c r="S138" i="1"/>
  <c r="U138" i="1" s="1"/>
  <c r="S76" i="1"/>
  <c r="U76" i="1" s="1"/>
  <c r="S93" i="1"/>
  <c r="U93" i="1" s="1"/>
  <c r="S122" i="1"/>
  <c r="U122" i="1" s="1"/>
  <c r="S150" i="1"/>
  <c r="U150" i="1" s="1"/>
  <c r="S75" i="1"/>
  <c r="S118" i="1"/>
  <c r="U118" i="1" s="1"/>
  <c r="S139" i="1"/>
  <c r="U139" i="1" s="1"/>
  <c r="S151" i="1"/>
  <c r="U151" i="1" s="1"/>
  <c r="S81" i="1"/>
  <c r="U81" i="1" s="1"/>
  <c r="S92" i="1"/>
  <c r="U92" i="1" s="1"/>
  <c r="S88" i="1"/>
  <c r="S84" i="1"/>
  <c r="U84" i="1" s="1"/>
  <c r="S80" i="1"/>
  <c r="U80" i="1" s="1"/>
  <c r="S83" i="1"/>
  <c r="U83" i="1" s="1"/>
  <c r="S79" i="1"/>
  <c r="U79" i="1" s="1"/>
  <c r="S82" i="1"/>
  <c r="U82" i="1" s="1"/>
  <c r="S89" i="1"/>
  <c r="U89" i="1" s="1"/>
  <c r="S142" i="1"/>
  <c r="U142" i="1" s="1"/>
  <c r="S113" i="1"/>
  <c r="U113" i="1" s="1"/>
  <c r="S112" i="1"/>
  <c r="U112" i="1" s="1"/>
  <c r="S91" i="1"/>
  <c r="U91" i="1" s="1"/>
  <c r="S90" i="1"/>
  <c r="U90" i="1" s="1"/>
  <c r="S78" i="1"/>
  <c r="U78" i="1" s="1"/>
  <c r="S77" i="1"/>
  <c r="U77" i="1" s="1"/>
  <c r="S129" i="1"/>
  <c r="U129" i="1" s="1"/>
  <c r="S128" i="1"/>
  <c r="U128" i="1" s="1"/>
  <c r="S110" i="1"/>
  <c r="U110" i="1" s="1"/>
  <c r="S109" i="1"/>
  <c r="U109" i="1" s="1"/>
  <c r="S108" i="1"/>
  <c r="U108" i="1" s="1"/>
  <c r="S107" i="1"/>
  <c r="U107" i="1" s="1"/>
  <c r="S144" i="1"/>
  <c r="U144" i="1" s="1"/>
  <c r="S143" i="1"/>
  <c r="U143" i="1" s="1"/>
  <c r="S140" i="1"/>
  <c r="U140" i="1" s="1"/>
  <c r="S125" i="1"/>
  <c r="U125" i="1" s="1"/>
  <c r="S99" i="1"/>
  <c r="U99" i="1" s="1"/>
  <c r="S98" i="1"/>
  <c r="U98" i="1" s="1"/>
  <c r="S63" i="1"/>
  <c r="U63" i="1" s="1"/>
  <c r="S62" i="1"/>
  <c r="U62" i="1" s="1"/>
  <c r="S57" i="1"/>
  <c r="U57" i="1" s="1"/>
  <c r="S56" i="1"/>
  <c r="U56" i="1" s="1"/>
  <c r="S121" i="1"/>
  <c r="AD105" i="1"/>
  <c r="S117" i="1"/>
  <c r="U147" i="1"/>
  <c r="AD107" i="1"/>
  <c r="AF107" i="1" s="1"/>
  <c r="AD121" i="1"/>
  <c r="AD138" i="1"/>
  <c r="AF138" i="1" s="1"/>
  <c r="AF124" i="1"/>
  <c r="AD122" i="1"/>
  <c r="AF122" i="1" s="1"/>
  <c r="AD139" i="1"/>
  <c r="AF139" i="1" s="1"/>
  <c r="AD137" i="1"/>
  <c r="AF137" i="1" s="1"/>
  <c r="AD117" i="1"/>
  <c r="AD99" i="1"/>
  <c r="AF99" i="1" s="1"/>
  <c r="AD98" i="1"/>
  <c r="AF98" i="1" s="1"/>
  <c r="T38" i="1"/>
  <c r="T37" i="1"/>
  <c r="U88" i="1" l="1"/>
  <c r="U14" i="1"/>
  <c r="U75" i="1"/>
  <c r="S66" i="1"/>
  <c r="U105" i="1"/>
  <c r="AF105" i="1"/>
  <c r="S38" i="1"/>
  <c r="U38" i="1" s="1"/>
  <c r="S37" i="1"/>
  <c r="U37" i="1" s="1"/>
  <c r="AF121" i="1"/>
  <c r="U121" i="1"/>
  <c r="AF117" i="1"/>
  <c r="U117" i="1"/>
  <c r="AF102" i="1"/>
  <c r="U102" i="1"/>
  <c r="AD37" i="1"/>
  <c r="AF37" i="1" s="1"/>
  <c r="AD38" i="1"/>
  <c r="AF38" i="1" s="1"/>
  <c r="T24" i="1" l="1"/>
  <c r="T25" i="1"/>
  <c r="S25" i="1" l="1"/>
  <c r="U25" i="1" s="1"/>
  <c r="S24" i="1"/>
  <c r="U24" i="1" s="1"/>
  <c r="AD24" i="1"/>
  <c r="AF24" i="1" s="1"/>
  <c r="AD25" i="1"/>
  <c r="AF25" i="1" s="1"/>
  <c r="T71" i="1"/>
  <c r="T66" i="1" s="1"/>
  <c r="T123" i="1"/>
  <c r="S123" i="1" s="1"/>
  <c r="T148" i="1"/>
  <c r="S148" i="1" l="1"/>
  <c r="V148" i="1"/>
  <c r="V146" i="1" s="1"/>
  <c r="U71" i="1" l="1"/>
  <c r="U66" i="1" s="1"/>
  <c r="T135" i="1" l="1"/>
  <c r="S135" i="1" l="1"/>
  <c r="U135" i="1" s="1"/>
  <c r="J157" i="1"/>
  <c r="AD135" i="1" l="1"/>
  <c r="AF135" i="1" s="1"/>
  <c r="AD120" i="1" l="1"/>
  <c r="AF120" i="1" s="1"/>
  <c r="AD136" i="1"/>
  <c r="AF136" i="1" s="1"/>
  <c r="AD156" i="1"/>
  <c r="AF156" i="1" s="1"/>
  <c r="AF71" i="1"/>
  <c r="AF66" i="1" s="1"/>
  <c r="AD21" i="1"/>
  <c r="AF21" i="1" s="1"/>
  <c r="AD22" i="1"/>
  <c r="AF22" i="1" s="1"/>
  <c r="AD23" i="1"/>
  <c r="AF23" i="1" s="1"/>
  <c r="AD55" i="1"/>
  <c r="AD39" i="1"/>
  <c r="AF39" i="1" s="1"/>
  <c r="AD40" i="1"/>
  <c r="AF40" i="1" s="1"/>
  <c r="AD95" i="1"/>
  <c r="AF95" i="1" s="1"/>
  <c r="AD96" i="1"/>
  <c r="AF96" i="1" s="1"/>
  <c r="AD97" i="1"/>
  <c r="AF97" i="1" s="1"/>
  <c r="AD41" i="1"/>
  <c r="AF41" i="1" s="1"/>
  <c r="AD42" i="1"/>
  <c r="AF42" i="1" s="1"/>
  <c r="AD43" i="1"/>
  <c r="AF43" i="1" s="1"/>
  <c r="AD44" i="1"/>
  <c r="AF44" i="1" s="1"/>
  <c r="AD52" i="1"/>
  <c r="AD53" i="1"/>
  <c r="AF53" i="1" s="1"/>
  <c r="AD54" i="1"/>
  <c r="AF54" i="1" s="1"/>
  <c r="AD45" i="1"/>
  <c r="AF45" i="1" s="1"/>
  <c r="AD46" i="1"/>
  <c r="AF46" i="1" s="1"/>
  <c r="AD16" i="1"/>
  <c r="AD17" i="1"/>
  <c r="AF17" i="1" s="1"/>
  <c r="AD27" i="1"/>
  <c r="AF27" i="1" s="1"/>
  <c r="AD28" i="1"/>
  <c r="AF28" i="1" s="1"/>
  <c r="AD18" i="1"/>
  <c r="AF18" i="1" s="1"/>
  <c r="AD19" i="1"/>
  <c r="AF19" i="1" s="1"/>
  <c r="AD35" i="1"/>
  <c r="AD36" i="1"/>
  <c r="AF36" i="1" s="1"/>
  <c r="T136" i="1"/>
  <c r="T145" i="1"/>
  <c r="T156" i="1"/>
  <c r="T146" i="1" s="1"/>
  <c r="T133" i="1"/>
  <c r="S133" i="1" s="1"/>
  <c r="T119" i="1"/>
  <c r="T120" i="1"/>
  <c r="T111" i="1"/>
  <c r="T100" i="1" s="1"/>
  <c r="T20" i="1"/>
  <c r="S20" i="1" s="1"/>
  <c r="T21" i="1"/>
  <c r="S21" i="1" s="1"/>
  <c r="T22" i="1"/>
  <c r="S22" i="1" s="1"/>
  <c r="T23" i="1"/>
  <c r="S23" i="1" s="1"/>
  <c r="T55" i="1"/>
  <c r="S55" i="1" s="1"/>
  <c r="T39" i="1"/>
  <c r="S39" i="1" s="1"/>
  <c r="T40" i="1"/>
  <c r="S40" i="1" s="1"/>
  <c r="T94" i="1"/>
  <c r="T95" i="1"/>
  <c r="S95" i="1" s="1"/>
  <c r="T96" i="1"/>
  <c r="S96" i="1" s="1"/>
  <c r="S97" i="1"/>
  <c r="U97" i="1" s="1"/>
  <c r="T41" i="1"/>
  <c r="S41" i="1" s="1"/>
  <c r="T42" i="1"/>
  <c r="S42" i="1" s="1"/>
  <c r="T43" i="1"/>
  <c r="S43" i="1" s="1"/>
  <c r="T26" i="1"/>
  <c r="S26" i="1" s="1"/>
  <c r="T44" i="1"/>
  <c r="S44" i="1" s="1"/>
  <c r="T52" i="1"/>
  <c r="T53" i="1"/>
  <c r="S53" i="1" s="1"/>
  <c r="T54" i="1"/>
  <c r="S54" i="1" s="1"/>
  <c r="T45" i="1"/>
  <c r="S45" i="1" s="1"/>
  <c r="T46" i="1"/>
  <c r="S46" i="1" s="1"/>
  <c r="T16" i="1"/>
  <c r="T17" i="1"/>
  <c r="S17" i="1" s="1"/>
  <c r="T27" i="1"/>
  <c r="S27" i="1" s="1"/>
  <c r="T28" i="1"/>
  <c r="S28" i="1" s="1"/>
  <c r="T18" i="1"/>
  <c r="S18" i="1" s="1"/>
  <c r="T19" i="1"/>
  <c r="S19" i="1" s="1"/>
  <c r="T35" i="1"/>
  <c r="T36" i="1"/>
  <c r="S36" i="1" s="1"/>
  <c r="AE148" i="1"/>
  <c r="AE146" i="1" s="1"/>
  <c r="U148" i="1"/>
  <c r="AD123" i="1"/>
  <c r="AF123" i="1" s="1"/>
  <c r="T29" i="1" l="1"/>
  <c r="AD29" i="1"/>
  <c r="S94" i="1"/>
  <c r="S86" i="1" s="1"/>
  <c r="T86" i="1"/>
  <c r="S52" i="1"/>
  <c r="S49" i="1" s="1"/>
  <c r="T49" i="1"/>
  <c r="AF52" i="1"/>
  <c r="AD49" i="1"/>
  <c r="S16" i="1"/>
  <c r="S5" i="1" s="1"/>
  <c r="T5" i="1"/>
  <c r="AF35" i="1"/>
  <c r="AF29" i="1" s="1"/>
  <c r="AF16" i="1"/>
  <c r="S156" i="1"/>
  <c r="S146" i="1" s="1"/>
  <c r="S145" i="1"/>
  <c r="T134" i="1"/>
  <c r="S119" i="1"/>
  <c r="T116" i="1"/>
  <c r="AF55" i="1"/>
  <c r="S111" i="1"/>
  <c r="S100" i="1" s="1"/>
  <c r="S136" i="1"/>
  <c r="U136" i="1" s="1"/>
  <c r="S120" i="1"/>
  <c r="U120" i="1" s="1"/>
  <c r="S35" i="1"/>
  <c r="S29" i="1" s="1"/>
  <c r="AD119" i="1"/>
  <c r="AD94" i="1"/>
  <c r="AD148" i="1"/>
  <c r="AD146" i="1" s="1"/>
  <c r="AD145" i="1"/>
  <c r="AD133" i="1"/>
  <c r="AF133" i="1" s="1"/>
  <c r="AD111" i="1"/>
  <c r="AD100" i="1" s="1"/>
  <c r="Q157" i="1"/>
  <c r="N157" i="1"/>
  <c r="M157" i="1"/>
  <c r="R157" i="1"/>
  <c r="O157" i="1"/>
  <c r="P157" i="1"/>
  <c r="U21" i="1"/>
  <c r="U22" i="1"/>
  <c r="U23" i="1"/>
  <c r="U39" i="1"/>
  <c r="U40" i="1"/>
  <c r="U95" i="1"/>
  <c r="U96" i="1"/>
  <c r="U41" i="1"/>
  <c r="U42" i="1"/>
  <c r="U43" i="1"/>
  <c r="U44" i="1"/>
  <c r="U45" i="1"/>
  <c r="U53" i="1"/>
  <c r="U54" i="1"/>
  <c r="U36" i="1"/>
  <c r="U28" i="1"/>
  <c r="U18" i="1"/>
  <c r="U52" i="1" l="1"/>
  <c r="AF94" i="1"/>
  <c r="AF86" i="1" s="1"/>
  <c r="AD86" i="1"/>
  <c r="U35" i="1"/>
  <c r="AF49" i="1"/>
  <c r="AD134" i="1"/>
  <c r="S134" i="1"/>
  <c r="S116" i="1"/>
  <c r="AF119" i="1"/>
  <c r="AF116" i="1" s="1"/>
  <c r="AD116" i="1"/>
  <c r="AF111" i="1"/>
  <c r="AF100" i="1" s="1"/>
  <c r="AF145" i="1"/>
  <c r="AF134" i="1" s="1"/>
  <c r="U119" i="1"/>
  <c r="U94" i="1"/>
  <c r="U86" i="1" s="1"/>
  <c r="U55" i="1"/>
  <c r="U49" i="1" s="1"/>
  <c r="U133" i="1"/>
  <c r="U156" i="1"/>
  <c r="U146" i="1" s="1"/>
  <c r="U145" i="1"/>
  <c r="AF148" i="1"/>
  <c r="AF146" i="1" s="1"/>
  <c r="U111" i="1"/>
  <c r="U100" i="1" s="1"/>
  <c r="U123" i="1"/>
  <c r="AD26" i="1"/>
  <c r="AF26" i="1" s="1"/>
  <c r="U26" i="1"/>
  <c r="U134" i="1" l="1"/>
  <c r="U116" i="1"/>
  <c r="AB157" i="1" l="1"/>
  <c r="Z157" i="1" l="1"/>
  <c r="AA157" i="1"/>
  <c r="Y157" i="1"/>
  <c r="X157" i="1"/>
  <c r="AE157" i="1" l="1"/>
  <c r="U27" i="1" l="1"/>
  <c r="U19" i="1"/>
  <c r="U17" i="1"/>
  <c r="U46" i="1" l="1"/>
  <c r="U29" i="1" s="1"/>
  <c r="W157" i="1" l="1"/>
  <c r="L157" i="1" l="1"/>
  <c r="U16" i="1"/>
  <c r="Y159" i="1" l="1"/>
  <c r="AB159" i="1"/>
  <c r="X159" i="1"/>
  <c r="Z159" i="1"/>
  <c r="W159" i="1"/>
  <c r="AA159" i="1"/>
  <c r="AC159" i="1"/>
  <c r="T157" i="1" l="1"/>
  <c r="M159" i="1" s="1"/>
  <c r="Q159" i="1" l="1"/>
  <c r="L159" i="1"/>
  <c r="O159" i="1"/>
  <c r="R159" i="1"/>
  <c r="P159" i="1"/>
  <c r="N159" i="1"/>
  <c r="T159" i="1" l="1"/>
  <c r="V157" i="1" l="1"/>
  <c r="AD20" i="1"/>
  <c r="AD5" i="1" s="1"/>
  <c r="AF20" i="1" l="1"/>
  <c r="AF5" i="1" s="1"/>
  <c r="K157" i="1"/>
  <c r="U20" i="1" l="1"/>
  <c r="U5" i="1" s="1"/>
  <c r="S157" i="1" l="1"/>
  <c r="U157" i="1" l="1"/>
  <c r="S159" i="1" s="1"/>
  <c r="AD157" i="1"/>
  <c r="AF157" i="1" l="1"/>
  <c r="AD159" i="1" s="1"/>
  <c r="AE159" i="1" s="1"/>
</calcChain>
</file>

<file path=xl/sharedStrings.xml><?xml version="1.0" encoding="utf-8"?>
<sst xmlns="http://schemas.openxmlformats.org/spreadsheetml/2006/main" count="936" uniqueCount="301">
  <si>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</si>
  <si>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</si>
  <si>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</si>
  <si>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</si>
  <si>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</si>
  <si>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</si>
  <si>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</si>
  <si>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</si>
  <si>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</si>
  <si>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</si>
  <si>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</si>
  <si>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</si>
  <si>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</si>
  <si>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</si>
  <si>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</si>
  <si>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</si>
  <si>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</si>
  <si>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</si>
  <si>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</si>
  <si>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</si>
  <si>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</si>
  <si>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</si>
  <si>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</si>
  <si>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</si>
  <si>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</si>
  <si>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</si>
  <si>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</si>
  <si>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</si>
  <si>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</si>
  <si>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</si>
  <si>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</si>
  <si>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</si>
  <si>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</si>
  <si>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</si>
  <si>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</si>
  <si>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</si>
  <si>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</si>
  <si>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</si>
  <si>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</si>
  <si>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</si>
  <si>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</si>
  <si>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</si>
  <si>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</si>
  <si>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</si>
  <si>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</si>
  <si>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</si>
  <si>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</si>
  <si>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</si>
  <si>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</si>
  <si>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</si>
  <si>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</si>
  <si>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</si>
  <si>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</si>
  <si>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</si>
  <si>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</si>
  <si>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</si>
  <si>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</si>
  <si>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</si>
  <si>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</si>
  <si>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</si>
  <si>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</si>
  <si>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</si>
  <si>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</si>
  <si>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</si>
  <si>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</si>
  <si>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</si>
  <si>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</si>
  <si>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</si>
  <si>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</si>
  <si>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</si>
  <si>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</si>
  <si>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</si>
  <si>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</si>
  <si>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</si>
  <si>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</si>
  <si>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</si>
  <si>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</si>
  <si>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</si>
  <si>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</si>
  <si>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</si>
  <si>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</si>
  <si>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</si>
  <si>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</si>
  <si>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</si>
  <si>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</si>
  <si>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</si>
  <si>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</si>
  <si>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</si>
  <si>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</si>
  <si>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</si>
  <si>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</si>
  <si>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</si>
  <si>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</si>
  <si>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</si>
  <si>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</si>
  <si>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</si>
  <si>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</si>
  <si>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</si>
  <si>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</si>
  <si>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</si>
  <si>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</si>
  <si>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</si>
  <si>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</si>
  <si>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</si>
  <si>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</si>
  <si>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</si>
  <si>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</si>
  <si>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</si>
  <si>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</si>
  <si>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</si>
  <si>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</si>
  <si>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</si>
  <si>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</si>
  <si>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</si>
  <si>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</si>
  <si>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</si>
  <si>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</si>
  <si>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</si>
  <si>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</si>
  <si>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</si>
  <si>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</si>
  <si>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</si>
  <si>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</si>
  <si>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</si>
  <si>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</si>
  <si>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</si>
  <si>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</si>
  <si>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</si>
  <si>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</si>
  <si>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</si>
  <si>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</si>
  <si>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</si>
  <si>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</si>
  <si>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</si>
  <si>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</si>
  <si>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</si>
  <si>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</si>
  <si>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</si>
  <si>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</si>
  <si>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</si>
  <si>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</si>
  <si>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</si>
  <si>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</si>
  <si>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</si>
  <si>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</si>
  <si>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</si>
  <si>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</si>
  <si>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</si>
  <si>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</si>
  <si>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</si>
  <si>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</si>
  <si>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</si>
  <si>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</si>
  <si>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</si>
  <si>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</si>
  <si>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</si>
  <si>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</si>
  <si>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</si>
  <si>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</si>
  <si>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</si>
  <si>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</si>
  <si>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</si>
  <si>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</si>
  <si>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</si>
  <si>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</si>
  <si>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</si>
  <si>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</si>
  <si>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</si>
  <si>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</si>
  <si>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</si>
  <si>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</si>
  <si>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</si>
  <si>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</si>
  <si>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</si>
  <si>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</si>
  <si>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</si>
  <si>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</si>
  <si>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</si>
  <si>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</si>
  <si>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</si>
  <si>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</si>
  <si>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</si>
  <si>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</si>
  <si>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</si>
  <si>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</si>
  <si>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</si>
  <si>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</si>
  <si>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</si>
  <si>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</si>
  <si>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</si>
  <si>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</si>
  <si>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</si>
  <si>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</si>
  <si>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</si>
  <si>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</si>
  <si>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</si>
  <si>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</si>
  <si>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</si>
  <si>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</si>
  <si>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</si>
  <si>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</si>
  <si>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</si>
  <si>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</si>
  <si>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</si>
  <si>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</si>
  <si>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</si>
  <si>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</si>
  <si>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</si>
  <si>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</si>
  <si>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</si>
  <si>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</si>
  <si>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</si>
  <si>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</si>
  <si>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</si>
  <si>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</si>
  <si>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Ekonomia - wykład w języku angielskim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</si>
  <si>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</si>
  <si>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</si>
  <si>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</si>
  <si>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</si>
  <si>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</si>
  <si>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</si>
  <si>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</si>
  <si>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</si>
  <si>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</si>
  <si>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</si>
  <si>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</si>
  <si>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</si>
  <si>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</si>
  <si>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</si>
  <si>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</si>
  <si>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</si>
  <si>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</si>
  <si>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</si>
  <si>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</si>
  <si>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</si>
  <si>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</si>
  <si>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</si>
  <si>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</si>
  <si>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</si>
  <si>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</si>
  <si>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</si>
  <si>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</si>
  <si>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</si>
  <si>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>Załącznik nr 2 do Programu studiów - Plan studiów na kierunku Pedagogika przedszkolna i wczesnoszkolna (nabór 2024/2025)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</si>
  <si>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</si>
  <si>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</si>
  <si>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</si>
  <si>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</si>
  <si>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</si>
  <si>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</si>
  <si>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</si>
  <si>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</si>
  <si>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</si>
  <si>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</si>
  <si>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</si>
  <si>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</si>
  <si>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</si>
  <si>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</si>
  <si>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</si>
  <si>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</si>
  <si>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</si>
  <si>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</si>
  <si>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</si>
  <si>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</si>
  <si>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</si>
  <si>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</si>
  <si>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</si>
  <si>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</si>
  <si>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</si>
  <si>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</si>
  <si>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</si>
  <si>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</si>
  <si>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</si>
  <si>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</si>
  <si>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</si>
  <si>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</si>
  <si>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</si>
  <si>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</si>
  <si>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</si>
  <si>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</si>
  <si>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</si>
  <si>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</si>
  <si>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</si>
  <si>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</si>
  <si>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</si>
  <si>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</si>
  <si>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</si>
  <si>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</si>
  <si>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Zajęcia z wykorzystaniem metod i technik kształcenia na odległość</t>
  </si>
  <si>
    <t>Przedmiot</t>
  </si>
  <si>
    <t>Ekonomia - wykład z elementami języka angielskiego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</si>
  <si>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</si>
  <si>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</si>
  <si>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</si>
  <si>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</si>
  <si>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</si>
  <si>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</si>
  <si>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</si>
  <si>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5% Z 331 ECTS = 16,55 ECTS</t>
  </si>
  <si>
    <t>50% Z 331 ECTS = 165,5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</si>
</sst>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25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34" fillId="30" borderId="41" xfId="0" applyFont="1" applyFill="1" applyBorder="1" applyAlignment="1">
      <alignment horizontal="center" vertical="center"/>
    </xf>
    <xf numFmtId="0" fontId="34" fillId="30" borderId="5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34" fillId="30" borderId="40" xfId="0" applyFont="1" applyFill="1" applyBorder="1" applyAlignment="1">
      <alignment vertical="center"/>
    </xf>
    <xf numFmtId="0" fontId="34" fillId="30" borderId="48" xfId="0" applyFont="1" applyFill="1" applyBorder="1" applyAlignment="1">
      <alignment horizontal="center" vertical="center"/>
    </xf>
    <xf numFmtId="0" fontId="34" fillId="30" borderId="39" xfId="0" applyFont="1" applyFill="1" applyBorder="1" applyAlignment="1">
      <alignment vertical="center"/>
    </xf>
    <xf numFmtId="0" fontId="34" fillId="30" borderId="49" xfId="0" applyFont="1" applyFill="1" applyBorder="1" applyAlignment="1">
      <alignment horizontal="center" vertical="center"/>
    </xf>
    <xf numFmtId="0" fontId="34" fillId="30" borderId="41" xfId="0" applyFont="1" applyFill="1" applyBorder="1" applyAlignment="1">
      <alignment vertical="center"/>
    </xf>
    <xf numFmtId="9" fontId="34" fillId="30" borderId="50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/>
    </xf>
    <xf numFmtId="0" fontId="34" fillId="30" borderId="48" xfId="0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70" zoomScaleNormal="78" zoomScaleSheetLayoutView="70" workbookViewId="0">
      <selection activeCell="G154" sqref="G154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28.2" customHeight="1" x14ac:dyDescent="0.25">
      <c r="A1" s="16"/>
      <c r="B1" s="319" t="s">
        <v>244</v>
      </c>
      <c r="C1" s="319"/>
      <c r="D1" s="319"/>
      <c r="E1" s="319"/>
      <c r="F1" s="319"/>
      <c r="G1" s="244"/>
      <c r="H1" s="64"/>
    </row>
    <row r="2" spans="1:32" s="10" customFormat="1" ht="30.75" customHeight="1" thickBot="1" x14ac:dyDescent="0.35">
      <c r="A2" s="22"/>
      <c r="B2" s="320" t="s">
        <v>222</v>
      </c>
      <c r="C2" s="320"/>
      <c r="D2" s="320"/>
      <c r="E2" s="320"/>
      <c r="F2" s="320"/>
      <c r="G2" s="245"/>
      <c r="H2" s="65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11" t="s">
        <v>221</v>
      </c>
      <c r="L3" s="309"/>
      <c r="M3" s="309"/>
      <c r="N3" s="309"/>
      <c r="O3" s="309"/>
      <c r="P3" s="309"/>
      <c r="Q3" s="309"/>
      <c r="R3" s="309"/>
      <c r="S3" s="309"/>
      <c r="T3" s="309"/>
      <c r="U3" s="310"/>
      <c r="V3" s="308" t="s">
        <v>223</v>
      </c>
      <c r="W3" s="309"/>
      <c r="X3" s="309"/>
      <c r="Y3" s="309"/>
      <c r="Z3" s="309"/>
      <c r="AA3" s="309"/>
      <c r="AB3" s="309"/>
      <c r="AC3" s="309"/>
      <c r="AD3" s="309"/>
      <c r="AE3" s="309"/>
      <c r="AF3" s="310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229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4" t="s">
        <v>24</v>
      </c>
    </row>
    <row r="5" spans="1:32" ht="27" customHeight="1" thickBot="1" x14ac:dyDescent="0.35">
      <c r="A5" s="26"/>
      <c r="B5" s="291" t="s">
        <v>3</v>
      </c>
      <c r="C5" s="292"/>
      <c r="D5" s="292"/>
      <c r="E5" s="292"/>
      <c r="F5" s="292"/>
      <c r="G5" s="292"/>
      <c r="H5" s="292"/>
      <c r="I5" s="292"/>
      <c r="J5" s="293"/>
      <c r="K5" s="42">
        <f>SUM(K6:K28)</f>
        <v>41</v>
      </c>
      <c r="L5" s="130">
        <f t="shared" ref="L5:AF5" si="0">SUM(L6:L28)</f>
        <v>145</v>
      </c>
      <c r="M5" s="104">
        <f t="shared" si="0"/>
        <v>210</v>
      </c>
      <c r="N5" s="104">
        <f t="shared" si="0"/>
        <v>45</v>
      </c>
      <c r="O5" s="104">
        <f t="shared" si="0"/>
        <v>0</v>
      </c>
      <c r="P5" s="104">
        <f t="shared" si="0"/>
        <v>30</v>
      </c>
      <c r="Q5" s="104">
        <f t="shared" si="0"/>
        <v>0</v>
      </c>
      <c r="R5" s="104">
        <f t="shared" si="0"/>
        <v>0</v>
      </c>
      <c r="S5" s="104">
        <f t="shared" si="0"/>
        <v>595</v>
      </c>
      <c r="T5" s="164">
        <f t="shared" si="0"/>
        <v>430</v>
      </c>
      <c r="U5" s="42">
        <f t="shared" si="0"/>
        <v>1025</v>
      </c>
      <c r="V5" s="130">
        <f t="shared" si="0"/>
        <v>41</v>
      </c>
      <c r="W5" s="104">
        <f t="shared" si="0"/>
        <v>145</v>
      </c>
      <c r="X5" s="104">
        <f t="shared" si="0"/>
        <v>180</v>
      </c>
      <c r="Y5" s="104">
        <f t="shared" si="0"/>
        <v>45</v>
      </c>
      <c r="Z5" s="104">
        <f t="shared" si="0"/>
        <v>0</v>
      </c>
      <c r="AA5" s="104">
        <f t="shared" si="0"/>
        <v>25</v>
      </c>
      <c r="AB5" s="104">
        <f t="shared" si="0"/>
        <v>0</v>
      </c>
      <c r="AC5" s="104">
        <f t="shared" si="0"/>
        <v>0</v>
      </c>
      <c r="AD5" s="164">
        <f t="shared" si="0"/>
        <v>630</v>
      </c>
      <c r="AE5" s="42">
        <f t="shared" si="0"/>
        <v>395</v>
      </c>
      <c r="AF5" s="165">
        <f t="shared" si="0"/>
        <v>1025</v>
      </c>
    </row>
    <row r="6" spans="1:32" ht="39" customHeight="1" x14ac:dyDescent="0.3">
      <c r="A6" s="286"/>
      <c r="B6" s="290" t="s">
        <v>192</v>
      </c>
      <c r="C6" s="306" t="s">
        <v>193</v>
      </c>
      <c r="D6" s="18" t="s">
        <v>196</v>
      </c>
      <c r="E6" s="154" t="s">
        <v>21</v>
      </c>
      <c r="F6" s="154" t="s">
        <v>28</v>
      </c>
      <c r="G6" s="237" t="s">
        <v>230</v>
      </c>
      <c r="H6" s="154" t="s">
        <v>76</v>
      </c>
      <c r="I6" s="154"/>
      <c r="J6" s="89"/>
      <c r="K6" s="185">
        <v>1</v>
      </c>
      <c r="L6" s="173"/>
      <c r="M6" s="44"/>
      <c r="N6" s="44"/>
      <c r="O6" s="44"/>
      <c r="P6" s="44">
        <v>15</v>
      </c>
      <c r="Q6" s="44"/>
      <c r="R6" s="44"/>
      <c r="S6" s="191">
        <f t="shared" ref="S6:S13" si="1">K6*25-T6</f>
        <v>10</v>
      </c>
      <c r="T6" s="201">
        <f t="shared" ref="T6:T13" si="2">SUM(L6:R6)</f>
        <v>15</v>
      </c>
      <c r="U6" s="188">
        <f t="shared" ref="U6:U13" si="3">SUM(L6:S6)</f>
        <v>25</v>
      </c>
      <c r="V6" s="207">
        <f t="shared" ref="V6:V13" si="4">K6</f>
        <v>1</v>
      </c>
      <c r="W6" s="173"/>
      <c r="X6" s="44"/>
      <c r="Y6" s="44"/>
      <c r="Z6" s="44"/>
      <c r="AA6" s="44">
        <v>10</v>
      </c>
      <c r="AB6" s="44"/>
      <c r="AC6" s="44"/>
      <c r="AD6" s="191">
        <f t="shared" ref="AD6:AD13" si="5">V6*25-AE6</f>
        <v>15</v>
      </c>
      <c r="AE6" s="222">
        <f t="shared" ref="AE6:AE13" si="6">SUM(W6:AC6)</f>
        <v>10</v>
      </c>
      <c r="AF6" s="215">
        <f t="shared" ref="AF6:AF13" si="7">SUM(W6:AD6)</f>
        <v>25</v>
      </c>
    </row>
    <row r="7" spans="1:32" ht="39" customHeight="1" x14ac:dyDescent="0.3">
      <c r="A7" s="286"/>
      <c r="B7" s="288"/>
      <c r="C7" s="295"/>
      <c r="D7" s="17" t="s">
        <v>197</v>
      </c>
      <c r="E7" s="158" t="s">
        <v>27</v>
      </c>
      <c r="F7" s="158" t="s">
        <v>28</v>
      </c>
      <c r="G7" s="239" t="s">
        <v>230</v>
      </c>
      <c r="H7" s="158" t="s">
        <v>76</v>
      </c>
      <c r="I7" s="158"/>
      <c r="J7" s="90"/>
      <c r="K7" s="186">
        <v>1</v>
      </c>
      <c r="L7" s="174">
        <v>5</v>
      </c>
      <c r="M7" s="40"/>
      <c r="N7" s="40"/>
      <c r="O7" s="40"/>
      <c r="P7" s="40"/>
      <c r="Q7" s="40"/>
      <c r="R7" s="40"/>
      <c r="S7" s="192">
        <f t="shared" si="1"/>
        <v>20</v>
      </c>
      <c r="T7" s="202">
        <f t="shared" si="2"/>
        <v>5</v>
      </c>
      <c r="U7" s="186">
        <f t="shared" si="3"/>
        <v>25</v>
      </c>
      <c r="V7" s="208">
        <f t="shared" si="4"/>
        <v>1</v>
      </c>
      <c r="W7" s="174">
        <v>5</v>
      </c>
      <c r="X7" s="40"/>
      <c r="Y7" s="40"/>
      <c r="Z7" s="40"/>
      <c r="AA7" s="40"/>
      <c r="AB7" s="40"/>
      <c r="AC7" s="40"/>
      <c r="AD7" s="192">
        <f t="shared" si="5"/>
        <v>20</v>
      </c>
      <c r="AE7" s="223">
        <f t="shared" si="6"/>
        <v>5</v>
      </c>
      <c r="AF7" s="216">
        <f t="shared" si="7"/>
        <v>25</v>
      </c>
    </row>
    <row r="8" spans="1:32" ht="39" customHeight="1" x14ac:dyDescent="0.3">
      <c r="A8" s="286"/>
      <c r="B8" s="288"/>
      <c r="C8" s="295"/>
      <c r="D8" s="17" t="s">
        <v>198</v>
      </c>
      <c r="E8" s="158" t="s">
        <v>27</v>
      </c>
      <c r="F8" s="158" t="s">
        <v>28</v>
      </c>
      <c r="G8" s="239" t="s">
        <v>230</v>
      </c>
      <c r="H8" s="158" t="s">
        <v>76</v>
      </c>
      <c r="I8" s="158"/>
      <c r="J8" s="90"/>
      <c r="K8" s="186">
        <v>0</v>
      </c>
      <c r="L8" s="174">
        <v>5</v>
      </c>
      <c r="M8" s="40"/>
      <c r="N8" s="40"/>
      <c r="O8" s="40"/>
      <c r="P8" s="40"/>
      <c r="Q8" s="40"/>
      <c r="R8" s="40"/>
      <c r="S8" s="192">
        <f t="shared" si="1"/>
        <v>-5</v>
      </c>
      <c r="T8" s="202">
        <f t="shared" si="2"/>
        <v>5</v>
      </c>
      <c r="U8" s="186">
        <f t="shared" si="3"/>
        <v>0</v>
      </c>
      <c r="V8" s="208">
        <f t="shared" si="4"/>
        <v>0</v>
      </c>
      <c r="W8" s="174">
        <v>5</v>
      </c>
      <c r="X8" s="40"/>
      <c r="Y8" s="40"/>
      <c r="Z8" s="40"/>
      <c r="AA8" s="40"/>
      <c r="AB8" s="40"/>
      <c r="AC8" s="40"/>
      <c r="AD8" s="192">
        <f t="shared" si="5"/>
        <v>-5</v>
      </c>
      <c r="AE8" s="223">
        <f t="shared" si="6"/>
        <v>5</v>
      </c>
      <c r="AF8" s="216">
        <f t="shared" si="7"/>
        <v>0</v>
      </c>
    </row>
    <row r="9" spans="1:32" ht="39" customHeight="1" x14ac:dyDescent="0.3">
      <c r="A9" s="286"/>
      <c r="B9" s="288"/>
      <c r="C9" s="295"/>
      <c r="D9" s="17" t="s">
        <v>199</v>
      </c>
      <c r="E9" s="158" t="s">
        <v>21</v>
      </c>
      <c r="F9" s="158" t="s">
        <v>28</v>
      </c>
      <c r="G9" s="239" t="s">
        <v>230</v>
      </c>
      <c r="H9" s="158" t="s">
        <v>76</v>
      </c>
      <c r="I9" s="158">
        <v>2</v>
      </c>
      <c r="J9" s="90"/>
      <c r="K9" s="186">
        <v>2</v>
      </c>
      <c r="L9" s="174"/>
      <c r="M9" s="40"/>
      <c r="N9" s="40">
        <v>30</v>
      </c>
      <c r="O9" s="40"/>
      <c r="P9" s="40"/>
      <c r="Q9" s="40"/>
      <c r="R9" s="40"/>
      <c r="S9" s="192">
        <f t="shared" si="1"/>
        <v>20</v>
      </c>
      <c r="T9" s="202">
        <f t="shared" si="2"/>
        <v>30</v>
      </c>
      <c r="U9" s="186">
        <f t="shared" si="3"/>
        <v>50</v>
      </c>
      <c r="V9" s="208">
        <f t="shared" si="4"/>
        <v>2</v>
      </c>
      <c r="W9" s="174"/>
      <c r="X9" s="40"/>
      <c r="Y9" s="40">
        <v>30</v>
      </c>
      <c r="Z9" s="40"/>
      <c r="AA9" s="40"/>
      <c r="AB9" s="40"/>
      <c r="AC9" s="40"/>
      <c r="AD9" s="192">
        <f t="shared" si="5"/>
        <v>20</v>
      </c>
      <c r="AE9" s="223">
        <f t="shared" si="6"/>
        <v>30</v>
      </c>
      <c r="AF9" s="216">
        <f t="shared" si="7"/>
        <v>50</v>
      </c>
    </row>
    <row r="10" spans="1:32" ht="39" customHeight="1" x14ac:dyDescent="0.3">
      <c r="A10" s="286"/>
      <c r="B10" s="288"/>
      <c r="C10" s="295"/>
      <c r="D10" s="17" t="s">
        <v>215</v>
      </c>
      <c r="E10" s="158" t="s">
        <v>21</v>
      </c>
      <c r="F10" s="158" t="s">
        <v>28</v>
      </c>
      <c r="G10" s="239" t="s">
        <v>230</v>
      </c>
      <c r="H10" s="158" t="s">
        <v>76</v>
      </c>
      <c r="I10" s="158"/>
      <c r="J10" s="90"/>
      <c r="K10" s="186">
        <v>1</v>
      </c>
      <c r="L10" s="174">
        <v>15</v>
      </c>
      <c r="M10" s="40"/>
      <c r="N10" s="40"/>
      <c r="O10" s="40"/>
      <c r="P10" s="40"/>
      <c r="Q10" s="40"/>
      <c r="R10" s="40"/>
      <c r="S10" s="192">
        <f t="shared" si="1"/>
        <v>10</v>
      </c>
      <c r="T10" s="202">
        <f t="shared" si="2"/>
        <v>15</v>
      </c>
      <c r="U10" s="186">
        <f t="shared" si="3"/>
        <v>25</v>
      </c>
      <c r="V10" s="208">
        <f t="shared" si="4"/>
        <v>1</v>
      </c>
      <c r="W10" s="174">
        <v>15</v>
      </c>
      <c r="X10" s="40"/>
      <c r="Y10" s="40"/>
      <c r="Z10" s="40"/>
      <c r="AA10" s="40"/>
      <c r="AB10" s="40"/>
      <c r="AC10" s="40"/>
      <c r="AD10" s="192">
        <f t="shared" si="5"/>
        <v>10</v>
      </c>
      <c r="AE10" s="223">
        <f t="shared" si="6"/>
        <v>15</v>
      </c>
      <c r="AF10" s="216">
        <f t="shared" si="7"/>
        <v>25</v>
      </c>
    </row>
    <row r="11" spans="1:32" ht="39" customHeight="1" x14ac:dyDescent="0.3">
      <c r="A11" s="286"/>
      <c r="B11" s="288"/>
      <c r="C11" s="295"/>
      <c r="D11" s="17" t="s">
        <v>194</v>
      </c>
      <c r="E11" s="158" t="s">
        <v>21</v>
      </c>
      <c r="F11" s="158" t="s">
        <v>28</v>
      </c>
      <c r="G11" s="239" t="s">
        <v>230</v>
      </c>
      <c r="H11" s="158" t="s">
        <v>76</v>
      </c>
      <c r="I11" s="158"/>
      <c r="J11" s="90"/>
      <c r="K11" s="186">
        <v>1</v>
      </c>
      <c r="L11" s="174"/>
      <c r="M11" s="40">
        <v>15</v>
      </c>
      <c r="N11" s="40"/>
      <c r="O11" s="40"/>
      <c r="P11" s="40"/>
      <c r="Q11" s="40"/>
      <c r="R11" s="40"/>
      <c r="S11" s="192">
        <f t="shared" si="1"/>
        <v>10</v>
      </c>
      <c r="T11" s="202">
        <f t="shared" si="2"/>
        <v>15</v>
      </c>
      <c r="U11" s="186">
        <f t="shared" si="3"/>
        <v>25</v>
      </c>
      <c r="V11" s="208">
        <f t="shared" si="4"/>
        <v>1</v>
      </c>
      <c r="W11" s="174"/>
      <c r="X11" s="40">
        <v>15</v>
      </c>
      <c r="Y11" s="40"/>
      <c r="Z11" s="40"/>
      <c r="AA11" s="40"/>
      <c r="AB11" s="40"/>
      <c r="AC11" s="40"/>
      <c r="AD11" s="192">
        <f t="shared" si="5"/>
        <v>10</v>
      </c>
      <c r="AE11" s="223">
        <f t="shared" si="6"/>
        <v>15</v>
      </c>
      <c r="AF11" s="216">
        <f t="shared" si="7"/>
        <v>25</v>
      </c>
    </row>
    <row r="12" spans="1:32" ht="39" customHeight="1" x14ac:dyDescent="0.3">
      <c r="A12" s="286"/>
      <c r="B12" s="288"/>
      <c r="C12" s="295"/>
      <c r="D12" s="17" t="s">
        <v>200</v>
      </c>
      <c r="E12" s="158" t="s">
        <v>27</v>
      </c>
      <c r="F12" s="158" t="s">
        <v>28</v>
      </c>
      <c r="G12" s="239" t="s">
        <v>230</v>
      </c>
      <c r="H12" s="158" t="s">
        <v>76</v>
      </c>
      <c r="I12" s="158"/>
      <c r="J12" s="90"/>
      <c r="K12" s="186">
        <v>0</v>
      </c>
      <c r="L12" s="174"/>
      <c r="M12" s="40">
        <v>30</v>
      </c>
      <c r="N12" s="40"/>
      <c r="O12" s="40"/>
      <c r="P12" s="40"/>
      <c r="Q12" s="40"/>
      <c r="R12" s="40"/>
      <c r="S12" s="192">
        <f t="shared" si="1"/>
        <v>-30</v>
      </c>
      <c r="T12" s="202">
        <f t="shared" si="2"/>
        <v>30</v>
      </c>
      <c r="U12" s="186">
        <f t="shared" si="3"/>
        <v>0</v>
      </c>
      <c r="V12" s="208">
        <f t="shared" si="4"/>
        <v>0</v>
      </c>
      <c r="W12" s="174"/>
      <c r="X12" s="40"/>
      <c r="Y12" s="40"/>
      <c r="Z12" s="40"/>
      <c r="AA12" s="40"/>
      <c r="AB12" s="40"/>
      <c r="AC12" s="40"/>
      <c r="AD12" s="192">
        <f t="shared" si="5"/>
        <v>0</v>
      </c>
      <c r="AE12" s="223">
        <f t="shared" si="6"/>
        <v>0</v>
      </c>
      <c r="AF12" s="216">
        <f t="shared" si="7"/>
        <v>0</v>
      </c>
    </row>
    <row r="13" spans="1:32" ht="44.25" customHeight="1" thickBot="1" x14ac:dyDescent="0.35">
      <c r="A13" s="286"/>
      <c r="B13" s="289"/>
      <c r="C13" s="296"/>
      <c r="D13" s="19" t="s">
        <v>201</v>
      </c>
      <c r="E13" s="155" t="s">
        <v>21</v>
      </c>
      <c r="F13" s="155" t="s">
        <v>28</v>
      </c>
      <c r="G13" s="240" t="s">
        <v>230</v>
      </c>
      <c r="H13" s="155" t="s">
        <v>76</v>
      </c>
      <c r="I13" s="155"/>
      <c r="J13" s="91"/>
      <c r="K13" s="187">
        <v>1</v>
      </c>
      <c r="L13" s="146"/>
      <c r="M13" s="41"/>
      <c r="N13" s="41">
        <v>15</v>
      </c>
      <c r="O13" s="41"/>
      <c r="P13" s="41"/>
      <c r="Q13" s="41"/>
      <c r="R13" s="41"/>
      <c r="S13" s="193">
        <f t="shared" si="1"/>
        <v>10</v>
      </c>
      <c r="T13" s="203">
        <f t="shared" si="2"/>
        <v>15</v>
      </c>
      <c r="U13" s="187">
        <f t="shared" si="3"/>
        <v>25</v>
      </c>
      <c r="V13" s="209">
        <f t="shared" si="4"/>
        <v>1</v>
      </c>
      <c r="W13" s="146"/>
      <c r="X13" s="41"/>
      <c r="Y13" s="41">
        <v>15</v>
      </c>
      <c r="Z13" s="41"/>
      <c r="AA13" s="41"/>
      <c r="AB13" s="41"/>
      <c r="AC13" s="41"/>
      <c r="AD13" s="193">
        <f t="shared" si="5"/>
        <v>10</v>
      </c>
      <c r="AE13" s="224">
        <f t="shared" si="6"/>
        <v>15</v>
      </c>
      <c r="AF13" s="217">
        <f t="shared" si="7"/>
        <v>25</v>
      </c>
    </row>
    <row r="14" spans="1:32" ht="42.75" customHeight="1" x14ac:dyDescent="0.3">
      <c r="A14" s="67"/>
      <c r="B14" s="290" t="s">
        <v>78</v>
      </c>
      <c r="C14" s="297" t="s">
        <v>179</v>
      </c>
      <c r="D14" s="18" t="s">
        <v>30</v>
      </c>
      <c r="E14" s="154" t="s">
        <v>21</v>
      </c>
      <c r="F14" s="154" t="s">
        <v>29</v>
      </c>
      <c r="G14" s="237" t="s">
        <v>231</v>
      </c>
      <c r="H14" s="154" t="s">
        <v>76</v>
      </c>
      <c r="I14" s="154"/>
      <c r="J14" s="89"/>
      <c r="K14" s="188">
        <v>2</v>
      </c>
      <c r="L14" s="175">
        <v>15</v>
      </c>
      <c r="M14" s="39"/>
      <c r="N14" s="39"/>
      <c r="O14" s="39"/>
      <c r="P14" s="39"/>
      <c r="Q14" s="39"/>
      <c r="R14" s="39"/>
      <c r="S14" s="194">
        <f t="shared" ref="S14:S28" si="8">K14*25-T14</f>
        <v>35</v>
      </c>
      <c r="T14" s="201">
        <f>SUM(L14:R14)</f>
        <v>15</v>
      </c>
      <c r="U14" s="188">
        <f>SUM(L14:S14)</f>
        <v>50</v>
      </c>
      <c r="V14" s="207">
        <f t="shared" ref="V14:V28" si="9">K14</f>
        <v>2</v>
      </c>
      <c r="W14" s="175">
        <v>15</v>
      </c>
      <c r="X14" s="39"/>
      <c r="Y14" s="39"/>
      <c r="Z14" s="39"/>
      <c r="AA14" s="39"/>
      <c r="AB14" s="39"/>
      <c r="AC14" s="39"/>
      <c r="AD14" s="194">
        <f>V14*25-AE14</f>
        <v>35</v>
      </c>
      <c r="AE14" s="225">
        <f t="shared" ref="AE14:AE28" si="10">SUM(W14:AC14)</f>
        <v>15</v>
      </c>
      <c r="AF14" s="218">
        <f t="shared" ref="AF14:AF28" si="11">SUM(W14:AD14)</f>
        <v>50</v>
      </c>
    </row>
    <row r="15" spans="1:32" ht="42.75" customHeight="1" x14ac:dyDescent="0.3">
      <c r="A15" s="67"/>
      <c r="B15" s="288"/>
      <c r="C15" s="305"/>
      <c r="D15" s="17" t="s">
        <v>31</v>
      </c>
      <c r="E15" s="158" t="s">
        <v>21</v>
      </c>
      <c r="F15" s="158" t="s">
        <v>60</v>
      </c>
      <c r="G15" s="239" t="s">
        <v>231</v>
      </c>
      <c r="H15" s="158" t="s">
        <v>76</v>
      </c>
      <c r="I15" s="158"/>
      <c r="J15" s="90">
        <v>2</v>
      </c>
      <c r="K15" s="186">
        <v>2</v>
      </c>
      <c r="L15" s="174"/>
      <c r="M15" s="40">
        <v>15</v>
      </c>
      <c r="N15" s="40"/>
      <c r="O15" s="40"/>
      <c r="P15" s="40"/>
      <c r="Q15" s="40"/>
      <c r="R15" s="40"/>
      <c r="S15" s="192">
        <f t="shared" si="8"/>
        <v>35</v>
      </c>
      <c r="T15" s="202">
        <f>SUM(L15:R15)</f>
        <v>15</v>
      </c>
      <c r="U15" s="186">
        <f>SUM(L15:S15)</f>
        <v>50</v>
      </c>
      <c r="V15" s="208">
        <f t="shared" si="9"/>
        <v>2</v>
      </c>
      <c r="W15" s="174"/>
      <c r="X15" s="40">
        <v>15</v>
      </c>
      <c r="Y15" s="40"/>
      <c r="Z15" s="40"/>
      <c r="AA15" s="40"/>
      <c r="AB15" s="40"/>
      <c r="AC15" s="40"/>
      <c r="AD15" s="192">
        <f>V15*25-AE15</f>
        <v>35</v>
      </c>
      <c r="AE15" s="223">
        <f t="shared" si="10"/>
        <v>15</v>
      </c>
      <c r="AF15" s="216">
        <f t="shared" si="11"/>
        <v>50</v>
      </c>
    </row>
    <row r="16" spans="1:32" ht="42.75" customHeight="1" x14ac:dyDescent="0.3">
      <c r="A16" s="67"/>
      <c r="B16" s="288"/>
      <c r="C16" s="305"/>
      <c r="D16" s="17" t="s">
        <v>32</v>
      </c>
      <c r="E16" s="70" t="s">
        <v>18</v>
      </c>
      <c r="F16" s="158" t="s">
        <v>29</v>
      </c>
      <c r="G16" s="239" t="s">
        <v>231</v>
      </c>
      <c r="H16" s="158" t="s">
        <v>76</v>
      </c>
      <c r="I16" s="158"/>
      <c r="J16" s="90"/>
      <c r="K16" s="186">
        <v>2</v>
      </c>
      <c r="L16" s="174">
        <v>15</v>
      </c>
      <c r="M16" s="40"/>
      <c r="N16" s="40"/>
      <c r="O16" s="40"/>
      <c r="P16" s="40"/>
      <c r="Q16" s="40"/>
      <c r="R16" s="40"/>
      <c r="S16" s="192">
        <f t="shared" si="8"/>
        <v>35</v>
      </c>
      <c r="T16" s="202">
        <f t="shared" ref="T16:T28" si="12">SUM(L16:R16)</f>
        <v>15</v>
      </c>
      <c r="U16" s="186">
        <f t="shared" ref="U16:U28" si="13">SUM(L16:S16)</f>
        <v>50</v>
      </c>
      <c r="V16" s="208">
        <f t="shared" si="9"/>
        <v>2</v>
      </c>
      <c r="W16" s="174">
        <v>15</v>
      </c>
      <c r="X16" s="40"/>
      <c r="Y16" s="40"/>
      <c r="Z16" s="40"/>
      <c r="AA16" s="40"/>
      <c r="AB16" s="40"/>
      <c r="AC16" s="40"/>
      <c r="AD16" s="192">
        <f t="shared" ref="AD16:AD28" si="14">V16*25-AE16</f>
        <v>35</v>
      </c>
      <c r="AE16" s="223">
        <f t="shared" si="10"/>
        <v>15</v>
      </c>
      <c r="AF16" s="216">
        <f t="shared" si="11"/>
        <v>50</v>
      </c>
    </row>
    <row r="17" spans="1:32" ht="42.75" customHeight="1" x14ac:dyDescent="0.3">
      <c r="A17" s="67"/>
      <c r="B17" s="288"/>
      <c r="C17" s="305"/>
      <c r="D17" s="17" t="s">
        <v>33</v>
      </c>
      <c r="E17" s="158" t="s">
        <v>21</v>
      </c>
      <c r="F17" s="158" t="s">
        <v>60</v>
      </c>
      <c r="G17" s="239" t="s">
        <v>231</v>
      </c>
      <c r="H17" s="158" t="s">
        <v>76</v>
      </c>
      <c r="I17" s="158"/>
      <c r="J17" s="90">
        <v>3</v>
      </c>
      <c r="K17" s="186">
        <v>3</v>
      </c>
      <c r="L17" s="174"/>
      <c r="M17" s="40">
        <v>30</v>
      </c>
      <c r="N17" s="40"/>
      <c r="O17" s="40"/>
      <c r="P17" s="40"/>
      <c r="Q17" s="40"/>
      <c r="R17" s="40"/>
      <c r="S17" s="192">
        <f t="shared" si="8"/>
        <v>45</v>
      </c>
      <c r="T17" s="202">
        <f t="shared" si="12"/>
        <v>30</v>
      </c>
      <c r="U17" s="186">
        <f t="shared" si="13"/>
        <v>75</v>
      </c>
      <c r="V17" s="208">
        <f t="shared" si="9"/>
        <v>3</v>
      </c>
      <c r="W17" s="174"/>
      <c r="X17" s="40">
        <v>30</v>
      </c>
      <c r="Y17" s="40"/>
      <c r="Z17" s="40"/>
      <c r="AA17" s="40"/>
      <c r="AB17" s="40"/>
      <c r="AC17" s="40"/>
      <c r="AD17" s="192">
        <f t="shared" si="14"/>
        <v>45</v>
      </c>
      <c r="AE17" s="223">
        <f t="shared" si="10"/>
        <v>30</v>
      </c>
      <c r="AF17" s="216">
        <f t="shared" si="11"/>
        <v>75</v>
      </c>
    </row>
    <row r="18" spans="1:32" ht="42.75" customHeight="1" x14ac:dyDescent="0.3">
      <c r="A18" s="67"/>
      <c r="B18" s="288"/>
      <c r="C18" s="305"/>
      <c r="D18" s="158" t="s">
        <v>143</v>
      </c>
      <c r="E18" s="70" t="s">
        <v>18</v>
      </c>
      <c r="F18" s="158" t="s">
        <v>29</v>
      </c>
      <c r="G18" s="239" t="s">
        <v>231</v>
      </c>
      <c r="H18" s="158" t="s">
        <v>76</v>
      </c>
      <c r="I18" s="158"/>
      <c r="J18" s="90"/>
      <c r="K18" s="186">
        <v>2</v>
      </c>
      <c r="L18" s="174">
        <v>15</v>
      </c>
      <c r="M18" s="40"/>
      <c r="N18" s="40"/>
      <c r="O18" s="40"/>
      <c r="P18" s="40"/>
      <c r="Q18" s="40"/>
      <c r="R18" s="40"/>
      <c r="S18" s="192">
        <f t="shared" si="8"/>
        <v>35</v>
      </c>
      <c r="T18" s="202">
        <f t="shared" si="12"/>
        <v>15</v>
      </c>
      <c r="U18" s="186">
        <f t="shared" si="13"/>
        <v>50</v>
      </c>
      <c r="V18" s="208">
        <f t="shared" si="9"/>
        <v>2</v>
      </c>
      <c r="W18" s="174">
        <v>15</v>
      </c>
      <c r="X18" s="40"/>
      <c r="Y18" s="40"/>
      <c r="Z18" s="40"/>
      <c r="AA18" s="40"/>
      <c r="AB18" s="40"/>
      <c r="AC18" s="40"/>
      <c r="AD18" s="192">
        <f t="shared" si="14"/>
        <v>35</v>
      </c>
      <c r="AE18" s="223">
        <f t="shared" si="10"/>
        <v>15</v>
      </c>
      <c r="AF18" s="216">
        <f t="shared" si="11"/>
        <v>50</v>
      </c>
    </row>
    <row r="19" spans="1:32" ht="42.75" customHeight="1" thickBot="1" x14ac:dyDescent="0.35">
      <c r="A19" s="67"/>
      <c r="B19" s="289"/>
      <c r="C19" s="298"/>
      <c r="D19" s="155" t="s">
        <v>144</v>
      </c>
      <c r="E19" s="155" t="s">
        <v>21</v>
      </c>
      <c r="F19" s="155" t="s">
        <v>60</v>
      </c>
      <c r="G19" s="240" t="s">
        <v>231</v>
      </c>
      <c r="H19" s="155" t="s">
        <v>76</v>
      </c>
      <c r="I19" s="155"/>
      <c r="J19" s="91">
        <v>3</v>
      </c>
      <c r="K19" s="187">
        <v>3</v>
      </c>
      <c r="L19" s="146"/>
      <c r="M19" s="41">
        <v>30</v>
      </c>
      <c r="N19" s="41"/>
      <c r="O19" s="41"/>
      <c r="P19" s="41"/>
      <c r="Q19" s="41"/>
      <c r="R19" s="41"/>
      <c r="S19" s="193">
        <f t="shared" si="8"/>
        <v>45</v>
      </c>
      <c r="T19" s="203">
        <f t="shared" si="12"/>
        <v>30</v>
      </c>
      <c r="U19" s="187">
        <f t="shared" si="13"/>
        <v>75</v>
      </c>
      <c r="V19" s="209">
        <f t="shared" si="9"/>
        <v>3</v>
      </c>
      <c r="W19" s="146"/>
      <c r="X19" s="41">
        <v>30</v>
      </c>
      <c r="Y19" s="41"/>
      <c r="Z19" s="41"/>
      <c r="AA19" s="41"/>
      <c r="AB19" s="41"/>
      <c r="AC19" s="41"/>
      <c r="AD19" s="193">
        <f t="shared" si="14"/>
        <v>45</v>
      </c>
      <c r="AE19" s="224">
        <f t="shared" si="10"/>
        <v>30</v>
      </c>
      <c r="AF19" s="217">
        <f t="shared" si="11"/>
        <v>75</v>
      </c>
    </row>
    <row r="20" spans="1:32" ht="42.75" customHeight="1" x14ac:dyDescent="0.3">
      <c r="A20" s="67"/>
      <c r="B20" s="290" t="s">
        <v>79</v>
      </c>
      <c r="C20" s="306" t="s">
        <v>178</v>
      </c>
      <c r="D20" s="115" t="s">
        <v>191</v>
      </c>
      <c r="E20" s="106" t="s">
        <v>18</v>
      </c>
      <c r="F20" s="115" t="s">
        <v>29</v>
      </c>
      <c r="G20" s="237" t="s">
        <v>232</v>
      </c>
      <c r="H20" s="115" t="s">
        <v>76</v>
      </c>
      <c r="I20" s="115"/>
      <c r="J20" s="101"/>
      <c r="K20" s="188">
        <v>2</v>
      </c>
      <c r="L20" s="131">
        <v>15</v>
      </c>
      <c r="M20" s="80"/>
      <c r="N20" s="80"/>
      <c r="O20" s="80"/>
      <c r="P20" s="80"/>
      <c r="Q20" s="80"/>
      <c r="R20" s="80"/>
      <c r="S20" s="194">
        <f t="shared" si="8"/>
        <v>35</v>
      </c>
      <c r="T20" s="201">
        <f t="shared" si="12"/>
        <v>15</v>
      </c>
      <c r="U20" s="188">
        <f t="shared" si="13"/>
        <v>50</v>
      </c>
      <c r="V20" s="207">
        <f t="shared" si="9"/>
        <v>2</v>
      </c>
      <c r="W20" s="175">
        <v>15</v>
      </c>
      <c r="X20" s="39"/>
      <c r="Y20" s="39"/>
      <c r="Z20" s="39"/>
      <c r="AA20" s="39"/>
      <c r="AB20" s="39"/>
      <c r="AC20" s="39"/>
      <c r="AD20" s="194">
        <f t="shared" si="14"/>
        <v>35</v>
      </c>
      <c r="AE20" s="225">
        <f t="shared" si="10"/>
        <v>15</v>
      </c>
      <c r="AF20" s="218">
        <f t="shared" si="11"/>
        <v>50</v>
      </c>
    </row>
    <row r="21" spans="1:32" ht="42.75" customHeight="1" x14ac:dyDescent="0.3">
      <c r="A21" s="67"/>
      <c r="B21" s="288"/>
      <c r="C21" s="295"/>
      <c r="D21" s="116" t="s">
        <v>45</v>
      </c>
      <c r="E21" s="116" t="s">
        <v>21</v>
      </c>
      <c r="F21" s="116" t="s">
        <v>60</v>
      </c>
      <c r="G21" s="239" t="s">
        <v>232</v>
      </c>
      <c r="H21" s="116" t="s">
        <v>76</v>
      </c>
      <c r="I21" s="116"/>
      <c r="J21" s="102">
        <v>3</v>
      </c>
      <c r="K21" s="186">
        <v>3</v>
      </c>
      <c r="L21" s="132"/>
      <c r="M21" s="81">
        <v>30</v>
      </c>
      <c r="N21" s="81"/>
      <c r="O21" s="81"/>
      <c r="P21" s="81"/>
      <c r="Q21" s="81"/>
      <c r="R21" s="81"/>
      <c r="S21" s="192">
        <f t="shared" si="8"/>
        <v>45</v>
      </c>
      <c r="T21" s="202">
        <f t="shared" si="12"/>
        <v>30</v>
      </c>
      <c r="U21" s="186">
        <f t="shared" si="13"/>
        <v>75</v>
      </c>
      <c r="V21" s="208">
        <f t="shared" si="9"/>
        <v>3</v>
      </c>
      <c r="W21" s="174"/>
      <c r="X21" s="40">
        <v>30</v>
      </c>
      <c r="Y21" s="40"/>
      <c r="Z21" s="40"/>
      <c r="AA21" s="40"/>
      <c r="AB21" s="40"/>
      <c r="AC21" s="40"/>
      <c r="AD21" s="192">
        <f t="shared" si="14"/>
        <v>45</v>
      </c>
      <c r="AE21" s="223">
        <f t="shared" si="10"/>
        <v>30</v>
      </c>
      <c r="AF21" s="216">
        <f t="shared" si="11"/>
        <v>75</v>
      </c>
    </row>
    <row r="22" spans="1:32" ht="42.75" customHeight="1" x14ac:dyDescent="0.3">
      <c r="A22" s="67"/>
      <c r="B22" s="288"/>
      <c r="C22" s="295"/>
      <c r="D22" s="116" t="s">
        <v>65</v>
      </c>
      <c r="E22" s="70" t="s">
        <v>18</v>
      </c>
      <c r="F22" s="116" t="s">
        <v>29</v>
      </c>
      <c r="G22" s="239" t="s">
        <v>232</v>
      </c>
      <c r="H22" s="116" t="s">
        <v>76</v>
      </c>
      <c r="I22" s="116"/>
      <c r="J22" s="102"/>
      <c r="K22" s="186">
        <v>2</v>
      </c>
      <c r="L22" s="132">
        <v>15</v>
      </c>
      <c r="M22" s="81"/>
      <c r="N22" s="81"/>
      <c r="O22" s="81"/>
      <c r="P22" s="81"/>
      <c r="Q22" s="81"/>
      <c r="R22" s="81"/>
      <c r="S22" s="192">
        <f t="shared" si="8"/>
        <v>35</v>
      </c>
      <c r="T22" s="202">
        <f t="shared" si="12"/>
        <v>15</v>
      </c>
      <c r="U22" s="186">
        <f t="shared" si="13"/>
        <v>50</v>
      </c>
      <c r="V22" s="208">
        <f t="shared" si="9"/>
        <v>2</v>
      </c>
      <c r="W22" s="174">
        <v>15</v>
      </c>
      <c r="X22" s="40"/>
      <c r="Y22" s="40"/>
      <c r="Z22" s="40"/>
      <c r="AA22" s="40"/>
      <c r="AB22" s="40"/>
      <c r="AC22" s="40"/>
      <c r="AD22" s="192">
        <f t="shared" si="14"/>
        <v>35</v>
      </c>
      <c r="AE22" s="223">
        <f t="shared" si="10"/>
        <v>15</v>
      </c>
      <c r="AF22" s="216">
        <f t="shared" si="11"/>
        <v>50</v>
      </c>
    </row>
    <row r="23" spans="1:32" ht="42.75" customHeight="1" x14ac:dyDescent="0.3">
      <c r="A23" s="67"/>
      <c r="B23" s="288"/>
      <c r="C23" s="295"/>
      <c r="D23" s="116" t="s">
        <v>44</v>
      </c>
      <c r="E23" s="116" t="s">
        <v>21</v>
      </c>
      <c r="F23" s="116" t="s">
        <v>60</v>
      </c>
      <c r="G23" s="239" t="s">
        <v>232</v>
      </c>
      <c r="H23" s="116" t="s">
        <v>76</v>
      </c>
      <c r="I23" s="116"/>
      <c r="J23" s="102">
        <v>3</v>
      </c>
      <c r="K23" s="189">
        <v>3</v>
      </c>
      <c r="L23" s="140"/>
      <c r="M23" s="82">
        <v>30</v>
      </c>
      <c r="N23" s="82"/>
      <c r="O23" s="82"/>
      <c r="P23" s="82"/>
      <c r="Q23" s="82"/>
      <c r="R23" s="82"/>
      <c r="S23" s="195">
        <f t="shared" si="8"/>
        <v>45</v>
      </c>
      <c r="T23" s="204">
        <f t="shared" si="12"/>
        <v>30</v>
      </c>
      <c r="U23" s="189">
        <f t="shared" si="13"/>
        <v>75</v>
      </c>
      <c r="V23" s="210">
        <f t="shared" si="9"/>
        <v>3</v>
      </c>
      <c r="W23" s="176"/>
      <c r="X23" s="92">
        <v>30</v>
      </c>
      <c r="Y23" s="92"/>
      <c r="Z23" s="92"/>
      <c r="AA23" s="92"/>
      <c r="AB23" s="92"/>
      <c r="AC23" s="92"/>
      <c r="AD23" s="195">
        <f t="shared" si="14"/>
        <v>45</v>
      </c>
      <c r="AE23" s="226">
        <f t="shared" si="10"/>
        <v>30</v>
      </c>
      <c r="AF23" s="219">
        <f t="shared" si="11"/>
        <v>75</v>
      </c>
    </row>
    <row r="24" spans="1:32" ht="42.75" customHeight="1" x14ac:dyDescent="0.3">
      <c r="A24" s="114"/>
      <c r="B24" s="288"/>
      <c r="C24" s="295"/>
      <c r="D24" s="116" t="s">
        <v>72</v>
      </c>
      <c r="E24" s="116" t="s">
        <v>21</v>
      </c>
      <c r="F24" s="116" t="s">
        <v>29</v>
      </c>
      <c r="G24" s="239" t="s">
        <v>232</v>
      </c>
      <c r="H24" s="116" t="s">
        <v>76</v>
      </c>
      <c r="I24" s="116"/>
      <c r="J24" s="102"/>
      <c r="K24" s="186">
        <v>2</v>
      </c>
      <c r="L24" s="132">
        <v>15</v>
      </c>
      <c r="M24" s="116"/>
      <c r="N24" s="116"/>
      <c r="O24" s="116"/>
      <c r="P24" s="116"/>
      <c r="Q24" s="116"/>
      <c r="R24" s="116"/>
      <c r="S24" s="192">
        <f>K24*25-T24</f>
        <v>35</v>
      </c>
      <c r="T24" s="202">
        <f>SUM(L24:R24)</f>
        <v>15</v>
      </c>
      <c r="U24" s="186">
        <f>SUM(L24:S24)</f>
        <v>50</v>
      </c>
      <c r="V24" s="208">
        <f>K24</f>
        <v>2</v>
      </c>
      <c r="W24" s="132">
        <v>15</v>
      </c>
      <c r="X24" s="116"/>
      <c r="Y24" s="116"/>
      <c r="Z24" s="116"/>
      <c r="AA24" s="116"/>
      <c r="AB24" s="116"/>
      <c r="AC24" s="116"/>
      <c r="AD24" s="90">
        <f>V24*25-AE24</f>
        <v>35</v>
      </c>
      <c r="AE24" s="223">
        <f>SUM(W24:AC24)</f>
        <v>15</v>
      </c>
      <c r="AF24" s="216">
        <f>SUM(W24:AD24)</f>
        <v>50</v>
      </c>
    </row>
    <row r="25" spans="1:32" ht="42.75" customHeight="1" thickBot="1" x14ac:dyDescent="0.35">
      <c r="A25" s="114"/>
      <c r="B25" s="289"/>
      <c r="C25" s="296"/>
      <c r="D25" s="118" t="s">
        <v>139</v>
      </c>
      <c r="E25" s="118" t="s">
        <v>21</v>
      </c>
      <c r="F25" s="118" t="s">
        <v>60</v>
      </c>
      <c r="G25" s="240" t="s">
        <v>232</v>
      </c>
      <c r="H25" s="118" t="s">
        <v>76</v>
      </c>
      <c r="I25" s="118"/>
      <c r="J25" s="103">
        <v>2</v>
      </c>
      <c r="K25" s="186">
        <v>2</v>
      </c>
      <c r="L25" s="132"/>
      <c r="M25" s="116"/>
      <c r="N25" s="116"/>
      <c r="O25" s="116"/>
      <c r="P25" s="116">
        <v>15</v>
      </c>
      <c r="Q25" s="116"/>
      <c r="R25" s="116"/>
      <c r="S25" s="192">
        <f>K25*25-T25</f>
        <v>35</v>
      </c>
      <c r="T25" s="202">
        <f>SUM(L25:R25)</f>
        <v>15</v>
      </c>
      <c r="U25" s="186">
        <f>SUM(L25:S25)</f>
        <v>50</v>
      </c>
      <c r="V25" s="208">
        <f>K25</f>
        <v>2</v>
      </c>
      <c r="W25" s="132"/>
      <c r="X25" s="116"/>
      <c r="Y25" s="116"/>
      <c r="Z25" s="116"/>
      <c r="AA25" s="116">
        <v>15</v>
      </c>
      <c r="AB25" s="116"/>
      <c r="AC25" s="116"/>
      <c r="AD25" s="90">
        <f>V25*25-AE25</f>
        <v>35</v>
      </c>
      <c r="AE25" s="223">
        <f>SUM(W25:AC25)</f>
        <v>15</v>
      </c>
      <c r="AF25" s="216">
        <f>SUM(W25:AD25)</f>
        <v>50</v>
      </c>
    </row>
    <row r="26" spans="1:32" ht="42.75" customHeight="1" x14ac:dyDescent="0.3">
      <c r="A26" s="67"/>
      <c r="B26" s="287" t="s">
        <v>80</v>
      </c>
      <c r="C26" s="305" t="s">
        <v>148</v>
      </c>
      <c r="D26" s="86" t="s">
        <v>202</v>
      </c>
      <c r="E26" s="84" t="s">
        <v>18</v>
      </c>
      <c r="F26" s="68" t="s">
        <v>29</v>
      </c>
      <c r="G26" s="242" t="s">
        <v>233</v>
      </c>
      <c r="H26" s="68" t="s">
        <v>74</v>
      </c>
      <c r="I26" s="68"/>
      <c r="J26" s="93"/>
      <c r="K26" s="188">
        <v>2</v>
      </c>
      <c r="L26" s="175">
        <v>15</v>
      </c>
      <c r="M26" s="39"/>
      <c r="N26" s="39"/>
      <c r="O26" s="39"/>
      <c r="P26" s="39"/>
      <c r="Q26" s="39"/>
      <c r="R26" s="39"/>
      <c r="S26" s="194">
        <f t="shared" si="8"/>
        <v>35</v>
      </c>
      <c r="T26" s="201">
        <f t="shared" si="12"/>
        <v>15</v>
      </c>
      <c r="U26" s="188">
        <f t="shared" si="13"/>
        <v>50</v>
      </c>
      <c r="V26" s="207">
        <f t="shared" si="9"/>
        <v>2</v>
      </c>
      <c r="W26" s="175">
        <v>15</v>
      </c>
      <c r="X26" s="39"/>
      <c r="Y26" s="39"/>
      <c r="Z26" s="39"/>
      <c r="AA26" s="39"/>
      <c r="AB26" s="39"/>
      <c r="AC26" s="39"/>
      <c r="AD26" s="194">
        <f t="shared" si="14"/>
        <v>35</v>
      </c>
      <c r="AE26" s="225">
        <f t="shared" si="10"/>
        <v>15</v>
      </c>
      <c r="AF26" s="218">
        <f t="shared" si="11"/>
        <v>50</v>
      </c>
    </row>
    <row r="27" spans="1:32" ht="42.75" customHeight="1" x14ac:dyDescent="0.3">
      <c r="A27" s="67"/>
      <c r="B27" s="288"/>
      <c r="C27" s="305"/>
      <c r="D27" s="87" t="s">
        <v>34</v>
      </c>
      <c r="E27" s="78" t="s">
        <v>21</v>
      </c>
      <c r="F27" s="78" t="s">
        <v>29</v>
      </c>
      <c r="G27" s="239" t="s">
        <v>233</v>
      </c>
      <c r="H27" s="78" t="s">
        <v>74</v>
      </c>
      <c r="I27" s="78"/>
      <c r="J27" s="90"/>
      <c r="K27" s="186">
        <v>2</v>
      </c>
      <c r="L27" s="174">
        <v>15</v>
      </c>
      <c r="M27" s="40"/>
      <c r="N27" s="40"/>
      <c r="O27" s="40"/>
      <c r="P27" s="40"/>
      <c r="Q27" s="40"/>
      <c r="R27" s="40"/>
      <c r="S27" s="192">
        <f t="shared" si="8"/>
        <v>35</v>
      </c>
      <c r="T27" s="202">
        <f t="shared" si="12"/>
        <v>15</v>
      </c>
      <c r="U27" s="186">
        <f t="shared" si="13"/>
        <v>50</v>
      </c>
      <c r="V27" s="208">
        <f t="shared" si="9"/>
        <v>2</v>
      </c>
      <c r="W27" s="174">
        <v>15</v>
      </c>
      <c r="X27" s="40"/>
      <c r="Y27" s="40"/>
      <c r="Z27" s="40"/>
      <c r="AA27" s="40"/>
      <c r="AB27" s="40"/>
      <c r="AC27" s="40"/>
      <c r="AD27" s="192">
        <f t="shared" si="14"/>
        <v>35</v>
      </c>
      <c r="AE27" s="223">
        <f t="shared" si="10"/>
        <v>15</v>
      </c>
      <c r="AF27" s="216">
        <f t="shared" si="11"/>
        <v>50</v>
      </c>
    </row>
    <row r="28" spans="1:32" ht="42.75" customHeight="1" thickBot="1" x14ac:dyDescent="0.35">
      <c r="A28" s="67"/>
      <c r="B28" s="289"/>
      <c r="C28" s="298"/>
      <c r="D28" s="88" t="s">
        <v>35</v>
      </c>
      <c r="E28" s="79" t="s">
        <v>21</v>
      </c>
      <c r="F28" s="79" t="s">
        <v>60</v>
      </c>
      <c r="G28" s="240" t="s">
        <v>233</v>
      </c>
      <c r="H28" s="79" t="s">
        <v>74</v>
      </c>
      <c r="I28" s="79"/>
      <c r="J28" s="91">
        <v>2</v>
      </c>
      <c r="K28" s="189">
        <v>2</v>
      </c>
      <c r="L28" s="176"/>
      <c r="M28" s="92">
        <v>30</v>
      </c>
      <c r="N28" s="92"/>
      <c r="O28" s="92"/>
      <c r="P28" s="92"/>
      <c r="Q28" s="92"/>
      <c r="R28" s="92"/>
      <c r="S28" s="195">
        <f t="shared" si="8"/>
        <v>20</v>
      </c>
      <c r="T28" s="204">
        <f t="shared" si="12"/>
        <v>30</v>
      </c>
      <c r="U28" s="189">
        <f t="shared" si="13"/>
        <v>50</v>
      </c>
      <c r="V28" s="210">
        <f t="shared" si="9"/>
        <v>2</v>
      </c>
      <c r="W28" s="176"/>
      <c r="X28" s="92">
        <v>30</v>
      </c>
      <c r="Y28" s="92"/>
      <c r="Z28" s="92"/>
      <c r="AA28" s="92"/>
      <c r="AB28" s="92"/>
      <c r="AC28" s="92"/>
      <c r="AD28" s="195">
        <f t="shared" si="14"/>
        <v>20</v>
      </c>
      <c r="AE28" s="226">
        <f t="shared" si="10"/>
        <v>30</v>
      </c>
      <c r="AF28" s="219">
        <f t="shared" si="11"/>
        <v>50</v>
      </c>
    </row>
    <row r="29" spans="1:32" ht="21" customHeight="1" thickBot="1" x14ac:dyDescent="0.35">
      <c r="A29" s="26"/>
      <c r="B29" s="291" t="s">
        <v>4</v>
      </c>
      <c r="C29" s="292"/>
      <c r="D29" s="292"/>
      <c r="E29" s="292"/>
      <c r="F29" s="292"/>
      <c r="G29" s="292"/>
      <c r="H29" s="292"/>
      <c r="I29" s="292"/>
      <c r="J29" s="293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576</v>
      </c>
      <c r="T29" s="42">
        <f t="shared" si="15"/>
        <v>399</v>
      </c>
      <c r="U29" s="42">
        <f t="shared" si="15"/>
        <v>975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290" t="s">
        <v>81</v>
      </c>
      <c r="C30" s="306" t="s">
        <v>286</v>
      </c>
      <c r="D30" s="154" t="s">
        <v>203</v>
      </c>
      <c r="E30" s="154" t="s">
        <v>21</v>
      </c>
      <c r="F30" s="154" t="s">
        <v>28</v>
      </c>
      <c r="G30" s="237" t="s">
        <v>230</v>
      </c>
      <c r="H30" s="154" t="s">
        <v>76</v>
      </c>
      <c r="I30" s="154">
        <v>2</v>
      </c>
      <c r="J30" s="89"/>
      <c r="K30" s="185">
        <v>2</v>
      </c>
      <c r="L30" s="173"/>
      <c r="M30" s="44"/>
      <c r="N30" s="44">
        <v>30</v>
      </c>
      <c r="O30" s="44"/>
      <c r="P30" s="44"/>
      <c r="Q30" s="44"/>
      <c r="R30" s="44"/>
      <c r="S30" s="191">
        <f>K30*25-T30</f>
        <v>20</v>
      </c>
      <c r="T30" s="205">
        <f>SUM(L30:R30)</f>
        <v>30</v>
      </c>
      <c r="U30" s="185">
        <f>SUM(L30:S30)</f>
        <v>50</v>
      </c>
      <c r="V30" s="211">
        <f t="shared" ref="V30:V34" si="16">K30</f>
        <v>2</v>
      </c>
      <c r="W30" s="173"/>
      <c r="X30" s="44"/>
      <c r="Y30" s="44">
        <v>30</v>
      </c>
      <c r="Z30" s="44"/>
      <c r="AA30" s="44"/>
      <c r="AB30" s="44"/>
      <c r="AC30" s="44"/>
      <c r="AD30" s="191">
        <f>V30*25-AE30</f>
        <v>20</v>
      </c>
      <c r="AE30" s="222">
        <f t="shared" ref="AE30:AE34" si="17">SUM(W30:AC30)</f>
        <v>30</v>
      </c>
      <c r="AF30" s="215">
        <f t="shared" ref="AF30:AF34" si="18">SUM(W30:AD30)</f>
        <v>50</v>
      </c>
    </row>
    <row r="31" spans="1:32" ht="40.200000000000003" customHeight="1" x14ac:dyDescent="0.3">
      <c r="A31" s="26"/>
      <c r="B31" s="288"/>
      <c r="C31" s="295"/>
      <c r="D31" s="269" t="s">
        <v>285</v>
      </c>
      <c r="E31" s="158" t="s">
        <v>21</v>
      </c>
      <c r="F31" s="158" t="s">
        <v>28</v>
      </c>
      <c r="G31" s="239" t="s">
        <v>230</v>
      </c>
      <c r="H31" s="158" t="s">
        <v>76</v>
      </c>
      <c r="I31" s="158"/>
      <c r="J31" s="90"/>
      <c r="K31" s="186">
        <v>1</v>
      </c>
      <c r="L31" s="174"/>
      <c r="M31" s="40"/>
      <c r="N31" s="40"/>
      <c r="O31" s="40"/>
      <c r="P31" s="40">
        <v>15</v>
      </c>
      <c r="Q31" s="40"/>
      <c r="R31" s="40"/>
      <c r="S31" s="192">
        <f t="shared" ref="S31:S34" si="19">K31*25-T31</f>
        <v>10</v>
      </c>
      <c r="T31" s="202">
        <f>SUM(L31:R31)</f>
        <v>15</v>
      </c>
      <c r="U31" s="186">
        <f>SUM(L31:S31)</f>
        <v>25</v>
      </c>
      <c r="V31" s="208">
        <f t="shared" si="16"/>
        <v>1</v>
      </c>
      <c r="W31" s="174"/>
      <c r="X31" s="40"/>
      <c r="Y31" s="40"/>
      <c r="Z31" s="40"/>
      <c r="AA31" s="40">
        <v>10</v>
      </c>
      <c r="AB31" s="40"/>
      <c r="AC31" s="40"/>
      <c r="AD31" s="192">
        <f>V31*25-AE31</f>
        <v>15</v>
      </c>
      <c r="AE31" s="223">
        <f t="shared" si="17"/>
        <v>10</v>
      </c>
      <c r="AF31" s="216">
        <f t="shared" si="18"/>
        <v>25</v>
      </c>
    </row>
    <row r="32" spans="1:32" ht="33" customHeight="1" x14ac:dyDescent="0.3">
      <c r="A32" s="26"/>
      <c r="B32" s="288"/>
      <c r="C32" s="295"/>
      <c r="D32" s="269" t="s">
        <v>226</v>
      </c>
      <c r="E32" s="158" t="s">
        <v>21</v>
      </c>
      <c r="F32" s="158" t="s">
        <v>28</v>
      </c>
      <c r="G32" s="239" t="s">
        <v>230</v>
      </c>
      <c r="H32" s="158" t="s">
        <v>76</v>
      </c>
      <c r="I32" s="158"/>
      <c r="J32" s="90"/>
      <c r="K32" s="186">
        <v>1</v>
      </c>
      <c r="L32" s="174">
        <v>9</v>
      </c>
      <c r="M32" s="40"/>
      <c r="N32" s="40"/>
      <c r="O32" s="40"/>
      <c r="P32" s="40"/>
      <c r="Q32" s="40"/>
      <c r="R32" s="40"/>
      <c r="S32" s="192">
        <f>K32*25-T32</f>
        <v>16</v>
      </c>
      <c r="T32" s="202">
        <f>SUM(L32:R32)</f>
        <v>9</v>
      </c>
      <c r="U32" s="186">
        <f>SUM(L32:S32)</f>
        <v>25</v>
      </c>
      <c r="V32" s="208">
        <f>K32</f>
        <v>1</v>
      </c>
      <c r="W32" s="174">
        <v>9</v>
      </c>
      <c r="X32" s="40"/>
      <c r="Y32" s="40"/>
      <c r="Z32" s="40"/>
      <c r="AA32" s="40"/>
      <c r="AB32" s="40"/>
      <c r="AC32" s="40"/>
      <c r="AD32" s="192">
        <f>V32*25-AE32</f>
        <v>16</v>
      </c>
      <c r="AE32" s="223">
        <f>SUM(W32:AC32)</f>
        <v>9</v>
      </c>
      <c r="AF32" s="216">
        <f>SUM(W32:AD32)</f>
        <v>25</v>
      </c>
    </row>
    <row r="33" spans="1:32" ht="35.4" customHeight="1" x14ac:dyDescent="0.3">
      <c r="A33" s="26"/>
      <c r="B33" s="288"/>
      <c r="C33" s="295"/>
      <c r="D33" s="269" t="s">
        <v>245</v>
      </c>
      <c r="E33" s="246" t="s">
        <v>21</v>
      </c>
      <c r="F33" s="246" t="s">
        <v>28</v>
      </c>
      <c r="G33" s="246" t="s">
        <v>230</v>
      </c>
      <c r="H33" s="246" t="s">
        <v>76</v>
      </c>
      <c r="I33" s="246"/>
      <c r="J33" s="90"/>
      <c r="K33" s="186">
        <v>1</v>
      </c>
      <c r="L33" s="174"/>
      <c r="M33" s="40"/>
      <c r="N33" s="40">
        <v>15</v>
      </c>
      <c r="O33" s="40"/>
      <c r="P33" s="40"/>
      <c r="Q33" s="40"/>
      <c r="R33" s="40"/>
      <c r="S33" s="192">
        <f t="shared" ref="S33" si="20">K33*25-T33</f>
        <v>10</v>
      </c>
      <c r="T33" s="202">
        <f>SUM(L33:R33)</f>
        <v>15</v>
      </c>
      <c r="U33" s="186">
        <f>SUM(L33:S33)</f>
        <v>25</v>
      </c>
      <c r="V33" s="208">
        <f t="shared" si="16"/>
        <v>1</v>
      </c>
      <c r="W33" s="174"/>
      <c r="X33" s="40"/>
      <c r="Y33" s="40">
        <v>15</v>
      </c>
      <c r="Z33" s="40"/>
      <c r="AA33" s="40"/>
      <c r="AB33" s="40"/>
      <c r="AC33" s="40"/>
      <c r="AD33" s="192">
        <f>V33*25-AE33</f>
        <v>10</v>
      </c>
      <c r="AE33" s="223">
        <f t="shared" ref="AE33" si="21">SUM(W33:AC33)</f>
        <v>15</v>
      </c>
      <c r="AF33" s="216">
        <f t="shared" ref="AF33" si="22">SUM(W33:AD33)</f>
        <v>25</v>
      </c>
    </row>
    <row r="34" spans="1:32" ht="45.6" customHeight="1" thickBot="1" x14ac:dyDescent="0.35">
      <c r="A34" s="60"/>
      <c r="B34" s="289"/>
      <c r="C34" s="296"/>
      <c r="D34" s="155" t="s">
        <v>200</v>
      </c>
      <c r="E34" s="155" t="s">
        <v>27</v>
      </c>
      <c r="F34" s="155" t="s">
        <v>28</v>
      </c>
      <c r="G34" s="240" t="s">
        <v>230</v>
      </c>
      <c r="H34" s="155" t="s">
        <v>76</v>
      </c>
      <c r="I34" s="155"/>
      <c r="J34" s="91"/>
      <c r="K34" s="189">
        <v>0</v>
      </c>
      <c r="L34" s="176"/>
      <c r="M34" s="92">
        <v>30</v>
      </c>
      <c r="N34" s="92"/>
      <c r="O34" s="92"/>
      <c r="P34" s="92"/>
      <c r="Q34" s="92"/>
      <c r="R34" s="92"/>
      <c r="S34" s="195">
        <f t="shared" si="19"/>
        <v>-30</v>
      </c>
      <c r="T34" s="204">
        <f>SUM(L34:R34)</f>
        <v>30</v>
      </c>
      <c r="U34" s="189">
        <f>SUM(L34:S34)</f>
        <v>0</v>
      </c>
      <c r="V34" s="210">
        <f t="shared" si="16"/>
        <v>0</v>
      </c>
      <c r="W34" s="176"/>
      <c r="X34" s="92"/>
      <c r="Y34" s="92"/>
      <c r="Z34" s="92"/>
      <c r="AA34" s="92"/>
      <c r="AB34" s="92"/>
      <c r="AC34" s="92"/>
      <c r="AD34" s="195">
        <f>V34*25-AE34</f>
        <v>0</v>
      </c>
      <c r="AE34" s="226">
        <f t="shared" si="17"/>
        <v>0</v>
      </c>
      <c r="AF34" s="219">
        <f t="shared" si="18"/>
        <v>0</v>
      </c>
    </row>
    <row r="35" spans="1:32" ht="35.25" customHeight="1" x14ac:dyDescent="0.3">
      <c r="A35" s="67"/>
      <c r="B35" s="290" t="s">
        <v>82</v>
      </c>
      <c r="C35" s="306" t="s">
        <v>248</v>
      </c>
      <c r="D35" s="267" t="s">
        <v>36</v>
      </c>
      <c r="E35" s="106" t="s">
        <v>18</v>
      </c>
      <c r="F35" s="267" t="s">
        <v>29</v>
      </c>
      <c r="G35" s="267" t="s">
        <v>231</v>
      </c>
      <c r="H35" s="267" t="s">
        <v>76</v>
      </c>
      <c r="I35" s="267"/>
      <c r="J35" s="101"/>
      <c r="K35" s="188">
        <v>2</v>
      </c>
      <c r="L35" s="175">
        <v>15</v>
      </c>
      <c r="M35" s="39"/>
      <c r="N35" s="39"/>
      <c r="O35" s="39"/>
      <c r="P35" s="39"/>
      <c r="Q35" s="39"/>
      <c r="R35" s="39"/>
      <c r="S35" s="194">
        <f t="shared" ref="S35:S48" si="23">K35*25-T35</f>
        <v>35</v>
      </c>
      <c r="T35" s="201">
        <f t="shared" ref="T35:T46" si="24">SUM(L35:R35)</f>
        <v>15</v>
      </c>
      <c r="U35" s="188">
        <f t="shared" ref="U35:U48" si="25">SUM(L35:S35)</f>
        <v>50</v>
      </c>
      <c r="V35" s="207">
        <f t="shared" ref="V35:V48" si="26">K35</f>
        <v>2</v>
      </c>
      <c r="W35" s="175">
        <v>15</v>
      </c>
      <c r="X35" s="39"/>
      <c r="Y35" s="39"/>
      <c r="Z35" s="39"/>
      <c r="AA35" s="39"/>
      <c r="AB35" s="39"/>
      <c r="AC35" s="39"/>
      <c r="AD35" s="194">
        <f t="shared" ref="AD35:AD48" si="27">V35*25-AE35</f>
        <v>35</v>
      </c>
      <c r="AE35" s="225">
        <f t="shared" ref="AE35:AE46" si="28">SUM(W35:AC35)</f>
        <v>15</v>
      </c>
      <c r="AF35" s="218">
        <f t="shared" ref="AF35:AF63" si="29">SUM(W35:AD35)</f>
        <v>50</v>
      </c>
    </row>
    <row r="36" spans="1:32" ht="35.25" customHeight="1" x14ac:dyDescent="0.3">
      <c r="A36" s="67"/>
      <c r="B36" s="288"/>
      <c r="C36" s="295"/>
      <c r="D36" s="269" t="s">
        <v>61</v>
      </c>
      <c r="E36" s="269" t="s">
        <v>21</v>
      </c>
      <c r="F36" s="269" t="s">
        <v>60</v>
      </c>
      <c r="G36" s="269" t="s">
        <v>231</v>
      </c>
      <c r="H36" s="269" t="s">
        <v>76</v>
      </c>
      <c r="I36" s="269"/>
      <c r="J36" s="102">
        <v>3</v>
      </c>
      <c r="K36" s="186">
        <v>3</v>
      </c>
      <c r="L36" s="174"/>
      <c r="M36" s="40">
        <v>30</v>
      </c>
      <c r="N36" s="40"/>
      <c r="O36" s="40"/>
      <c r="P36" s="40"/>
      <c r="Q36" s="40"/>
      <c r="R36" s="40"/>
      <c r="S36" s="192">
        <f t="shared" si="23"/>
        <v>45</v>
      </c>
      <c r="T36" s="202">
        <f t="shared" si="24"/>
        <v>30</v>
      </c>
      <c r="U36" s="186">
        <f t="shared" si="25"/>
        <v>75</v>
      </c>
      <c r="V36" s="208">
        <f t="shared" si="26"/>
        <v>3</v>
      </c>
      <c r="W36" s="174"/>
      <c r="X36" s="40">
        <v>30</v>
      </c>
      <c r="Y36" s="40"/>
      <c r="Z36" s="40"/>
      <c r="AA36" s="40"/>
      <c r="AB36" s="40"/>
      <c r="AC36" s="40"/>
      <c r="AD36" s="192">
        <f t="shared" si="27"/>
        <v>45</v>
      </c>
      <c r="AE36" s="223">
        <f t="shared" si="28"/>
        <v>30</v>
      </c>
      <c r="AF36" s="216">
        <f t="shared" si="29"/>
        <v>75</v>
      </c>
    </row>
    <row r="37" spans="1:32" ht="35.25" customHeight="1" x14ac:dyDescent="0.3">
      <c r="A37" s="67"/>
      <c r="B37" s="288"/>
      <c r="C37" s="295"/>
      <c r="D37" s="269" t="s">
        <v>70</v>
      </c>
      <c r="E37" s="269" t="s">
        <v>27</v>
      </c>
      <c r="F37" s="269" t="s">
        <v>29</v>
      </c>
      <c r="G37" s="269" t="s">
        <v>231</v>
      </c>
      <c r="H37" s="269" t="s">
        <v>76</v>
      </c>
      <c r="I37" s="269"/>
      <c r="J37" s="102"/>
      <c r="K37" s="186">
        <v>2</v>
      </c>
      <c r="L37" s="132">
        <v>15</v>
      </c>
      <c r="M37" s="269"/>
      <c r="N37" s="269"/>
      <c r="O37" s="269"/>
      <c r="P37" s="269"/>
      <c r="Q37" s="269"/>
      <c r="R37" s="269"/>
      <c r="S37" s="192">
        <f t="shared" si="23"/>
        <v>35</v>
      </c>
      <c r="T37" s="202">
        <f t="shared" si="24"/>
        <v>15</v>
      </c>
      <c r="U37" s="186">
        <f t="shared" si="25"/>
        <v>50</v>
      </c>
      <c r="V37" s="208">
        <f t="shared" si="26"/>
        <v>2</v>
      </c>
      <c r="W37" s="174">
        <v>15</v>
      </c>
      <c r="X37" s="40"/>
      <c r="Y37" s="40"/>
      <c r="Z37" s="40"/>
      <c r="AA37" s="40"/>
      <c r="AB37" s="40"/>
      <c r="AC37" s="40"/>
      <c r="AD37" s="192">
        <f t="shared" si="27"/>
        <v>35</v>
      </c>
      <c r="AE37" s="223">
        <f t="shared" si="28"/>
        <v>15</v>
      </c>
      <c r="AF37" s="216">
        <f t="shared" si="29"/>
        <v>50</v>
      </c>
    </row>
    <row r="38" spans="1:32" ht="35.25" customHeight="1" x14ac:dyDescent="0.3">
      <c r="A38" s="67"/>
      <c r="B38" s="288"/>
      <c r="C38" s="295"/>
      <c r="D38" s="269" t="s">
        <v>71</v>
      </c>
      <c r="E38" s="269" t="s">
        <v>21</v>
      </c>
      <c r="F38" s="269" t="s">
        <v>59</v>
      </c>
      <c r="G38" s="269" t="s">
        <v>231</v>
      </c>
      <c r="H38" s="269" t="s">
        <v>76</v>
      </c>
      <c r="I38" s="269"/>
      <c r="J38" s="102">
        <v>3</v>
      </c>
      <c r="K38" s="186">
        <v>3</v>
      </c>
      <c r="L38" s="132"/>
      <c r="M38" s="269">
        <v>30</v>
      </c>
      <c r="N38" s="269"/>
      <c r="O38" s="269"/>
      <c r="P38" s="269"/>
      <c r="Q38" s="269"/>
      <c r="R38" s="269"/>
      <c r="S38" s="192">
        <f t="shared" si="23"/>
        <v>45</v>
      </c>
      <c r="T38" s="202">
        <f t="shared" si="24"/>
        <v>30</v>
      </c>
      <c r="U38" s="186">
        <f t="shared" si="25"/>
        <v>75</v>
      </c>
      <c r="V38" s="208">
        <f t="shared" si="26"/>
        <v>3</v>
      </c>
      <c r="W38" s="174"/>
      <c r="X38" s="40">
        <v>30</v>
      </c>
      <c r="Y38" s="40"/>
      <c r="Z38" s="40"/>
      <c r="AA38" s="40"/>
      <c r="AB38" s="40"/>
      <c r="AC38" s="40"/>
      <c r="AD38" s="192">
        <f t="shared" si="27"/>
        <v>45</v>
      </c>
      <c r="AE38" s="223">
        <f t="shared" si="28"/>
        <v>30</v>
      </c>
      <c r="AF38" s="216">
        <f t="shared" si="29"/>
        <v>75</v>
      </c>
    </row>
    <row r="39" spans="1:32" ht="35.25" customHeight="1" x14ac:dyDescent="0.3">
      <c r="A39" s="67"/>
      <c r="B39" s="288"/>
      <c r="C39" s="295"/>
      <c r="D39" s="269" t="s">
        <v>39</v>
      </c>
      <c r="E39" s="70" t="s">
        <v>18</v>
      </c>
      <c r="F39" s="269" t="s">
        <v>29</v>
      </c>
      <c r="G39" s="269" t="s">
        <v>231</v>
      </c>
      <c r="H39" s="269" t="s">
        <v>76</v>
      </c>
      <c r="I39" s="269"/>
      <c r="J39" s="102"/>
      <c r="K39" s="186">
        <v>2</v>
      </c>
      <c r="L39" s="132">
        <v>15</v>
      </c>
      <c r="M39" s="269"/>
      <c r="N39" s="269"/>
      <c r="O39" s="269"/>
      <c r="P39" s="269"/>
      <c r="Q39" s="269"/>
      <c r="R39" s="269"/>
      <c r="S39" s="192">
        <f t="shared" si="23"/>
        <v>35</v>
      </c>
      <c r="T39" s="202">
        <f t="shared" si="24"/>
        <v>15</v>
      </c>
      <c r="U39" s="186">
        <f t="shared" si="25"/>
        <v>50</v>
      </c>
      <c r="V39" s="208">
        <f t="shared" si="26"/>
        <v>2</v>
      </c>
      <c r="W39" s="174">
        <v>15</v>
      </c>
      <c r="X39" s="40"/>
      <c r="Y39" s="40"/>
      <c r="Z39" s="40"/>
      <c r="AA39" s="40"/>
      <c r="AB39" s="40"/>
      <c r="AC39" s="40"/>
      <c r="AD39" s="192">
        <f t="shared" si="27"/>
        <v>35</v>
      </c>
      <c r="AE39" s="223">
        <f t="shared" si="28"/>
        <v>15</v>
      </c>
      <c r="AF39" s="216">
        <f t="shared" si="29"/>
        <v>50</v>
      </c>
    </row>
    <row r="40" spans="1:32" ht="35.25" customHeight="1" thickBot="1" x14ac:dyDescent="0.35">
      <c r="A40" s="67"/>
      <c r="B40" s="289"/>
      <c r="C40" s="296"/>
      <c r="D40" s="270" t="s">
        <v>40</v>
      </c>
      <c r="E40" s="270" t="s">
        <v>21</v>
      </c>
      <c r="F40" s="270" t="s">
        <v>60</v>
      </c>
      <c r="G40" s="270" t="s">
        <v>231</v>
      </c>
      <c r="H40" s="270" t="s">
        <v>76</v>
      </c>
      <c r="I40" s="270"/>
      <c r="J40" s="103">
        <v>3</v>
      </c>
      <c r="K40" s="187">
        <v>3</v>
      </c>
      <c r="L40" s="133"/>
      <c r="M40" s="270">
        <v>30</v>
      </c>
      <c r="N40" s="270"/>
      <c r="O40" s="270"/>
      <c r="P40" s="270"/>
      <c r="Q40" s="270"/>
      <c r="R40" s="270"/>
      <c r="S40" s="193">
        <f t="shared" si="23"/>
        <v>45</v>
      </c>
      <c r="T40" s="203">
        <f t="shared" si="24"/>
        <v>30</v>
      </c>
      <c r="U40" s="187">
        <f t="shared" si="25"/>
        <v>75</v>
      </c>
      <c r="V40" s="209">
        <f t="shared" si="26"/>
        <v>3</v>
      </c>
      <c r="W40" s="146"/>
      <c r="X40" s="41">
        <v>30</v>
      </c>
      <c r="Y40" s="41"/>
      <c r="Z40" s="41"/>
      <c r="AA40" s="41"/>
      <c r="AB40" s="41"/>
      <c r="AC40" s="41"/>
      <c r="AD40" s="193">
        <f t="shared" si="27"/>
        <v>45</v>
      </c>
      <c r="AE40" s="224">
        <f t="shared" si="28"/>
        <v>30</v>
      </c>
      <c r="AF40" s="217">
        <f t="shared" si="29"/>
        <v>75</v>
      </c>
    </row>
    <row r="41" spans="1:32" ht="35.25" customHeight="1" x14ac:dyDescent="0.3">
      <c r="A41" s="67"/>
      <c r="B41" s="290" t="s">
        <v>145</v>
      </c>
      <c r="C41" s="306" t="s">
        <v>250</v>
      </c>
      <c r="D41" s="267" t="s">
        <v>206</v>
      </c>
      <c r="E41" s="267" t="s">
        <v>21</v>
      </c>
      <c r="F41" s="267" t="s">
        <v>60</v>
      </c>
      <c r="G41" s="267" t="s">
        <v>232</v>
      </c>
      <c r="H41" s="267" t="s">
        <v>76</v>
      </c>
      <c r="I41" s="267"/>
      <c r="J41" s="101">
        <v>2</v>
      </c>
      <c r="K41" s="188">
        <v>2</v>
      </c>
      <c r="L41" s="131"/>
      <c r="M41" s="267"/>
      <c r="N41" s="267"/>
      <c r="O41" s="267"/>
      <c r="P41" s="267">
        <v>15</v>
      </c>
      <c r="Q41" s="267"/>
      <c r="R41" s="267"/>
      <c r="S41" s="194">
        <f t="shared" si="23"/>
        <v>35</v>
      </c>
      <c r="T41" s="201">
        <f t="shared" si="24"/>
        <v>15</v>
      </c>
      <c r="U41" s="188">
        <f t="shared" si="25"/>
        <v>50</v>
      </c>
      <c r="V41" s="207">
        <f t="shared" si="26"/>
        <v>2</v>
      </c>
      <c r="W41" s="175"/>
      <c r="X41" s="39"/>
      <c r="Y41" s="39"/>
      <c r="Z41" s="39"/>
      <c r="AA41" s="39">
        <v>15</v>
      </c>
      <c r="AB41" s="39"/>
      <c r="AC41" s="39"/>
      <c r="AD41" s="194">
        <f t="shared" si="27"/>
        <v>35</v>
      </c>
      <c r="AE41" s="225">
        <f t="shared" si="28"/>
        <v>15</v>
      </c>
      <c r="AF41" s="218">
        <f t="shared" si="29"/>
        <v>50</v>
      </c>
    </row>
    <row r="42" spans="1:32" ht="35.25" customHeight="1" x14ac:dyDescent="0.3">
      <c r="A42" s="67"/>
      <c r="B42" s="288"/>
      <c r="C42" s="295"/>
      <c r="D42" s="269" t="s">
        <v>43</v>
      </c>
      <c r="E42" s="269" t="s">
        <v>21</v>
      </c>
      <c r="F42" s="269" t="s">
        <v>29</v>
      </c>
      <c r="G42" s="269" t="s">
        <v>232</v>
      </c>
      <c r="H42" s="269" t="s">
        <v>76</v>
      </c>
      <c r="I42" s="269"/>
      <c r="J42" s="102"/>
      <c r="K42" s="186">
        <v>2</v>
      </c>
      <c r="L42" s="132">
        <v>15</v>
      </c>
      <c r="M42" s="269"/>
      <c r="N42" s="269"/>
      <c r="O42" s="269"/>
      <c r="P42" s="269"/>
      <c r="Q42" s="269"/>
      <c r="R42" s="269"/>
      <c r="S42" s="192">
        <f t="shared" si="23"/>
        <v>35</v>
      </c>
      <c r="T42" s="202">
        <f t="shared" si="24"/>
        <v>15</v>
      </c>
      <c r="U42" s="186">
        <f t="shared" si="25"/>
        <v>50</v>
      </c>
      <c r="V42" s="208">
        <f t="shared" si="26"/>
        <v>2</v>
      </c>
      <c r="W42" s="174">
        <v>15</v>
      </c>
      <c r="X42" s="40"/>
      <c r="Y42" s="40"/>
      <c r="Z42" s="40"/>
      <c r="AA42" s="40"/>
      <c r="AB42" s="40"/>
      <c r="AC42" s="40"/>
      <c r="AD42" s="192">
        <f t="shared" si="27"/>
        <v>35</v>
      </c>
      <c r="AE42" s="223">
        <f t="shared" si="28"/>
        <v>15</v>
      </c>
      <c r="AF42" s="216">
        <f t="shared" si="29"/>
        <v>50</v>
      </c>
    </row>
    <row r="43" spans="1:32" ht="50.25" customHeight="1" thickBot="1" x14ac:dyDescent="0.35">
      <c r="A43" s="67"/>
      <c r="B43" s="289"/>
      <c r="C43" s="296"/>
      <c r="D43" s="270" t="s">
        <v>56</v>
      </c>
      <c r="E43" s="270" t="s">
        <v>21</v>
      </c>
      <c r="F43" s="270" t="s">
        <v>60</v>
      </c>
      <c r="G43" s="270" t="s">
        <v>232</v>
      </c>
      <c r="H43" s="270" t="s">
        <v>76</v>
      </c>
      <c r="I43" s="270"/>
      <c r="J43" s="103">
        <v>2</v>
      </c>
      <c r="K43" s="187">
        <v>2</v>
      </c>
      <c r="L43" s="133"/>
      <c r="M43" s="270">
        <v>15</v>
      </c>
      <c r="N43" s="270"/>
      <c r="O43" s="270"/>
      <c r="P43" s="270"/>
      <c r="Q43" s="270"/>
      <c r="R43" s="270"/>
      <c r="S43" s="193">
        <f t="shared" si="23"/>
        <v>35</v>
      </c>
      <c r="T43" s="203">
        <f t="shared" si="24"/>
        <v>15</v>
      </c>
      <c r="U43" s="187">
        <f t="shared" si="25"/>
        <v>50</v>
      </c>
      <c r="V43" s="209">
        <f t="shared" si="26"/>
        <v>2</v>
      </c>
      <c r="W43" s="146"/>
      <c r="X43" s="41">
        <v>15</v>
      </c>
      <c r="Y43" s="41"/>
      <c r="Z43" s="41"/>
      <c r="AA43" s="41"/>
      <c r="AB43" s="41"/>
      <c r="AC43" s="41"/>
      <c r="AD43" s="193">
        <f t="shared" si="27"/>
        <v>35</v>
      </c>
      <c r="AE43" s="224">
        <f t="shared" si="28"/>
        <v>15</v>
      </c>
      <c r="AF43" s="217">
        <f t="shared" si="29"/>
        <v>50</v>
      </c>
    </row>
    <row r="44" spans="1:32" ht="35.25" customHeight="1" x14ac:dyDescent="0.3">
      <c r="A44" s="67"/>
      <c r="B44" s="287" t="s">
        <v>83</v>
      </c>
      <c r="C44" s="294" t="s">
        <v>149</v>
      </c>
      <c r="D44" s="86" t="s">
        <v>208</v>
      </c>
      <c r="E44" s="68" t="s">
        <v>21</v>
      </c>
      <c r="F44" s="68" t="s">
        <v>60</v>
      </c>
      <c r="G44" s="242" t="s">
        <v>233</v>
      </c>
      <c r="H44" s="68" t="s">
        <v>74</v>
      </c>
      <c r="I44" s="68"/>
      <c r="J44" s="93">
        <v>2</v>
      </c>
      <c r="K44" s="185">
        <v>2</v>
      </c>
      <c r="L44" s="173"/>
      <c r="M44" s="44"/>
      <c r="N44" s="44"/>
      <c r="O44" s="44"/>
      <c r="P44" s="44">
        <v>15</v>
      </c>
      <c r="Q44" s="44"/>
      <c r="R44" s="44"/>
      <c r="S44" s="191">
        <f t="shared" si="23"/>
        <v>35</v>
      </c>
      <c r="T44" s="205">
        <f t="shared" si="24"/>
        <v>15</v>
      </c>
      <c r="U44" s="185">
        <f t="shared" si="25"/>
        <v>50</v>
      </c>
      <c r="V44" s="211">
        <f t="shared" si="26"/>
        <v>2</v>
      </c>
      <c r="W44" s="173"/>
      <c r="X44" s="44"/>
      <c r="Y44" s="44"/>
      <c r="Z44" s="44"/>
      <c r="AA44" s="44">
        <v>15</v>
      </c>
      <c r="AB44" s="44"/>
      <c r="AC44" s="44"/>
      <c r="AD44" s="191">
        <f t="shared" si="27"/>
        <v>35</v>
      </c>
      <c r="AE44" s="222">
        <f t="shared" si="28"/>
        <v>15</v>
      </c>
      <c r="AF44" s="215">
        <f t="shared" si="29"/>
        <v>50</v>
      </c>
    </row>
    <row r="45" spans="1:32" ht="35.25" customHeight="1" x14ac:dyDescent="0.3">
      <c r="A45" s="67"/>
      <c r="B45" s="288"/>
      <c r="C45" s="295"/>
      <c r="D45" s="17" t="s">
        <v>37</v>
      </c>
      <c r="E45" s="70" t="s">
        <v>18</v>
      </c>
      <c r="F45" s="78" t="s">
        <v>29</v>
      </c>
      <c r="G45" s="239" t="s">
        <v>233</v>
      </c>
      <c r="H45" s="78" t="s">
        <v>74</v>
      </c>
      <c r="I45" s="78"/>
      <c r="J45" s="90"/>
      <c r="K45" s="186">
        <v>2</v>
      </c>
      <c r="L45" s="174">
        <v>15</v>
      </c>
      <c r="M45" s="40"/>
      <c r="N45" s="40"/>
      <c r="O45" s="40"/>
      <c r="P45" s="40"/>
      <c r="Q45" s="40"/>
      <c r="R45" s="40"/>
      <c r="S45" s="192">
        <f t="shared" si="23"/>
        <v>35</v>
      </c>
      <c r="T45" s="202">
        <f t="shared" si="24"/>
        <v>15</v>
      </c>
      <c r="U45" s="186">
        <f t="shared" si="25"/>
        <v>50</v>
      </c>
      <c r="V45" s="208">
        <f t="shared" si="26"/>
        <v>2</v>
      </c>
      <c r="W45" s="174">
        <v>15</v>
      </c>
      <c r="X45" s="40"/>
      <c r="Y45" s="40"/>
      <c r="Z45" s="40"/>
      <c r="AA45" s="40"/>
      <c r="AB45" s="40"/>
      <c r="AC45" s="40"/>
      <c r="AD45" s="192">
        <f t="shared" si="27"/>
        <v>35</v>
      </c>
      <c r="AE45" s="223">
        <f t="shared" si="28"/>
        <v>15</v>
      </c>
      <c r="AF45" s="216">
        <f t="shared" si="29"/>
        <v>50</v>
      </c>
    </row>
    <row r="46" spans="1:32" ht="35.25" customHeight="1" thickBot="1" x14ac:dyDescent="0.35">
      <c r="A46" s="67"/>
      <c r="B46" s="289"/>
      <c r="C46" s="296"/>
      <c r="D46" s="19" t="s">
        <v>38</v>
      </c>
      <c r="E46" s="79" t="s">
        <v>21</v>
      </c>
      <c r="F46" s="79" t="s">
        <v>60</v>
      </c>
      <c r="G46" s="240" t="s">
        <v>233</v>
      </c>
      <c r="H46" s="79" t="s">
        <v>74</v>
      </c>
      <c r="I46" s="79"/>
      <c r="J46" s="91">
        <v>2</v>
      </c>
      <c r="K46" s="189">
        <v>2</v>
      </c>
      <c r="L46" s="176"/>
      <c r="M46" s="92">
        <v>30</v>
      </c>
      <c r="N46" s="92"/>
      <c r="O46" s="92"/>
      <c r="P46" s="92"/>
      <c r="Q46" s="92"/>
      <c r="R46" s="92"/>
      <c r="S46" s="195">
        <f t="shared" si="23"/>
        <v>20</v>
      </c>
      <c r="T46" s="204">
        <f t="shared" si="24"/>
        <v>30</v>
      </c>
      <c r="U46" s="189">
        <f t="shared" si="25"/>
        <v>50</v>
      </c>
      <c r="V46" s="210">
        <f t="shared" si="26"/>
        <v>2</v>
      </c>
      <c r="W46" s="176"/>
      <c r="X46" s="92">
        <v>30</v>
      </c>
      <c r="Y46" s="92"/>
      <c r="Z46" s="92"/>
      <c r="AA46" s="92"/>
      <c r="AB46" s="92"/>
      <c r="AC46" s="92"/>
      <c r="AD46" s="195">
        <f t="shared" si="27"/>
        <v>20</v>
      </c>
      <c r="AE46" s="226">
        <f t="shared" si="28"/>
        <v>30</v>
      </c>
      <c r="AF46" s="219">
        <f t="shared" si="29"/>
        <v>50</v>
      </c>
    </row>
    <row r="47" spans="1:32" ht="35.25" customHeight="1" x14ac:dyDescent="0.3">
      <c r="A47" s="23"/>
      <c r="B47" s="287" t="s">
        <v>252</v>
      </c>
      <c r="C47" s="305" t="s">
        <v>157</v>
      </c>
      <c r="D47" s="105" t="s">
        <v>62</v>
      </c>
      <c r="E47" s="84" t="s">
        <v>18</v>
      </c>
      <c r="F47" s="251" t="s">
        <v>29</v>
      </c>
      <c r="G47" s="251" t="s">
        <v>238</v>
      </c>
      <c r="H47" s="251" t="s">
        <v>76</v>
      </c>
      <c r="I47" s="251"/>
      <c r="J47" s="93"/>
      <c r="K47" s="188">
        <v>3</v>
      </c>
      <c r="L47" s="139">
        <v>20</v>
      </c>
      <c r="M47" s="18"/>
      <c r="N47" s="18"/>
      <c r="O47" s="18"/>
      <c r="P47" s="247"/>
      <c r="Q47" s="247"/>
      <c r="R47" s="247"/>
      <c r="S47" s="89">
        <f t="shared" si="23"/>
        <v>55</v>
      </c>
      <c r="T47" s="201">
        <f t="shared" ref="T47:T48" si="30">SUM(L47:R47)</f>
        <v>20</v>
      </c>
      <c r="U47" s="188">
        <f t="shared" si="25"/>
        <v>75</v>
      </c>
      <c r="V47" s="207">
        <f t="shared" si="26"/>
        <v>3</v>
      </c>
      <c r="W47" s="131">
        <v>20</v>
      </c>
      <c r="X47" s="247"/>
      <c r="Y47" s="247"/>
      <c r="Z47" s="247"/>
      <c r="AA47" s="247"/>
      <c r="AB47" s="247"/>
      <c r="AC47" s="247"/>
      <c r="AD47" s="89">
        <f t="shared" si="27"/>
        <v>55</v>
      </c>
      <c r="AE47" s="265">
        <f t="shared" ref="AE47:AE48" si="31">SUM(W47:AC47)</f>
        <v>20</v>
      </c>
      <c r="AF47" s="263">
        <f t="shared" si="29"/>
        <v>75</v>
      </c>
    </row>
    <row r="48" spans="1:32" ht="35.25" customHeight="1" thickBot="1" x14ac:dyDescent="0.35">
      <c r="A48" s="23"/>
      <c r="B48" s="289"/>
      <c r="C48" s="298"/>
      <c r="D48" s="19" t="s">
        <v>63</v>
      </c>
      <c r="E48" s="248" t="s">
        <v>21</v>
      </c>
      <c r="F48" s="248" t="s">
        <v>60</v>
      </c>
      <c r="G48" s="248" t="s">
        <v>238</v>
      </c>
      <c r="H48" s="248" t="s">
        <v>76</v>
      </c>
      <c r="I48" s="248"/>
      <c r="J48" s="91">
        <v>4</v>
      </c>
      <c r="K48" s="187">
        <v>4</v>
      </c>
      <c r="L48" s="147"/>
      <c r="M48" s="19">
        <v>40</v>
      </c>
      <c r="N48" s="19"/>
      <c r="O48" s="19"/>
      <c r="P48" s="248"/>
      <c r="Q48" s="248"/>
      <c r="R48" s="248"/>
      <c r="S48" s="91">
        <f t="shared" si="23"/>
        <v>60</v>
      </c>
      <c r="T48" s="203">
        <f t="shared" si="30"/>
        <v>40</v>
      </c>
      <c r="U48" s="187">
        <f t="shared" si="25"/>
        <v>100</v>
      </c>
      <c r="V48" s="209">
        <f t="shared" si="26"/>
        <v>4</v>
      </c>
      <c r="W48" s="133"/>
      <c r="X48" s="248">
        <v>40</v>
      </c>
      <c r="Y48" s="248"/>
      <c r="Z48" s="248"/>
      <c r="AA48" s="248"/>
      <c r="AB48" s="248"/>
      <c r="AC48" s="248"/>
      <c r="AD48" s="91">
        <f t="shared" si="27"/>
        <v>60</v>
      </c>
      <c r="AE48" s="266">
        <f t="shared" si="31"/>
        <v>40</v>
      </c>
      <c r="AF48" s="264">
        <f t="shared" si="29"/>
        <v>100</v>
      </c>
    </row>
    <row r="49" spans="1:32" ht="24.6" customHeight="1" thickBot="1" x14ac:dyDescent="0.35">
      <c r="A49" s="26"/>
      <c r="B49" s="291" t="s">
        <v>5</v>
      </c>
      <c r="C49" s="292"/>
      <c r="D49" s="292"/>
      <c r="E49" s="292"/>
      <c r="F49" s="292"/>
      <c r="G49" s="292"/>
      <c r="H49" s="292"/>
      <c r="I49" s="292"/>
      <c r="J49" s="293"/>
      <c r="K49" s="253">
        <f>SUM(K50:K65)</f>
        <v>37</v>
      </c>
      <c r="L49" s="178">
        <f t="shared" ref="L49:AF49" si="32">SUM(L50:L65)</f>
        <v>90</v>
      </c>
      <c r="M49" s="138">
        <f t="shared" si="32"/>
        <v>225</v>
      </c>
      <c r="N49" s="138">
        <f t="shared" si="32"/>
        <v>30</v>
      </c>
      <c r="O49" s="138">
        <f t="shared" si="32"/>
        <v>0</v>
      </c>
      <c r="P49" s="138">
        <f t="shared" si="32"/>
        <v>45</v>
      </c>
      <c r="Q49" s="138">
        <f t="shared" si="32"/>
        <v>0</v>
      </c>
      <c r="R49" s="138">
        <f t="shared" si="32"/>
        <v>0</v>
      </c>
      <c r="S49" s="196">
        <f t="shared" si="32"/>
        <v>535</v>
      </c>
      <c r="T49" s="196">
        <f t="shared" si="32"/>
        <v>390</v>
      </c>
      <c r="U49" s="253">
        <f t="shared" si="32"/>
        <v>925</v>
      </c>
      <c r="V49" s="51">
        <f t="shared" si="32"/>
        <v>37</v>
      </c>
      <c r="W49" s="178">
        <f t="shared" si="32"/>
        <v>90</v>
      </c>
      <c r="X49" s="138">
        <f t="shared" si="32"/>
        <v>225</v>
      </c>
      <c r="Y49" s="138">
        <f t="shared" si="32"/>
        <v>30</v>
      </c>
      <c r="Z49" s="138">
        <f t="shared" si="32"/>
        <v>0</v>
      </c>
      <c r="AA49" s="138">
        <f t="shared" si="32"/>
        <v>38</v>
      </c>
      <c r="AB49" s="138">
        <f t="shared" si="32"/>
        <v>0</v>
      </c>
      <c r="AC49" s="138">
        <f t="shared" si="32"/>
        <v>0</v>
      </c>
      <c r="AD49" s="196">
        <f t="shared" si="32"/>
        <v>542</v>
      </c>
      <c r="AE49" s="253">
        <f t="shared" si="32"/>
        <v>383</v>
      </c>
      <c r="AF49" s="51">
        <f t="shared" si="32"/>
        <v>925</v>
      </c>
    </row>
    <row r="50" spans="1:32" ht="36" customHeight="1" x14ac:dyDescent="0.3">
      <c r="A50" s="26"/>
      <c r="B50" s="290" t="s">
        <v>253</v>
      </c>
      <c r="C50" s="306" t="s">
        <v>150</v>
      </c>
      <c r="D50" s="163" t="s">
        <v>209</v>
      </c>
      <c r="E50" s="163" t="s">
        <v>21</v>
      </c>
      <c r="F50" s="163" t="s">
        <v>28</v>
      </c>
      <c r="G50" s="237" t="s">
        <v>230</v>
      </c>
      <c r="H50" s="163" t="s">
        <v>76</v>
      </c>
      <c r="I50" s="163">
        <v>2</v>
      </c>
      <c r="J50" s="89"/>
      <c r="K50" s="188">
        <v>2</v>
      </c>
      <c r="L50" s="131"/>
      <c r="M50" s="163"/>
      <c r="N50" s="163">
        <v>30</v>
      </c>
      <c r="O50" s="163"/>
      <c r="P50" s="163"/>
      <c r="Q50" s="163"/>
      <c r="R50" s="163"/>
      <c r="S50" s="89">
        <f t="shared" ref="S50:S51" si="33">K50*25-T50</f>
        <v>20</v>
      </c>
      <c r="T50" s="201">
        <f t="shared" ref="T50:T51" si="34">SUM(L50:R50)</f>
        <v>30</v>
      </c>
      <c r="U50" s="188">
        <f t="shared" ref="U50:U51" si="35">SUM(L50:S50)</f>
        <v>50</v>
      </c>
      <c r="V50" s="207">
        <f t="shared" ref="V50:V51" si="36">K50</f>
        <v>2</v>
      </c>
      <c r="W50" s="175"/>
      <c r="X50" s="39"/>
      <c r="Y50" s="39">
        <v>30</v>
      </c>
      <c r="Z50" s="39"/>
      <c r="AA50" s="39"/>
      <c r="AB50" s="39"/>
      <c r="AC50" s="39"/>
      <c r="AD50" s="194">
        <f t="shared" ref="AD50:AD51" si="37">V50*25-AE50</f>
        <v>20</v>
      </c>
      <c r="AE50" s="225">
        <f t="shared" ref="AE50:AE51" si="38">SUM(W50:AC50)</f>
        <v>30</v>
      </c>
      <c r="AF50" s="218">
        <f t="shared" ref="AF50:AF51" si="39">SUM(W50:AD50)</f>
        <v>50</v>
      </c>
    </row>
    <row r="51" spans="1:32" ht="40.5" customHeight="1" thickBot="1" x14ac:dyDescent="0.35">
      <c r="A51" s="110">
        <v>7</v>
      </c>
      <c r="B51" s="289"/>
      <c r="C51" s="296"/>
      <c r="D51" s="270" t="s">
        <v>287</v>
      </c>
      <c r="E51" s="162" t="s">
        <v>21</v>
      </c>
      <c r="F51" s="162" t="s">
        <v>28</v>
      </c>
      <c r="G51" s="240" t="s">
        <v>230</v>
      </c>
      <c r="H51" s="162" t="s">
        <v>76</v>
      </c>
      <c r="I51" s="162"/>
      <c r="J51" s="91"/>
      <c r="K51" s="187">
        <v>1</v>
      </c>
      <c r="L51" s="133"/>
      <c r="M51" s="162"/>
      <c r="N51" s="162"/>
      <c r="O51" s="136"/>
      <c r="P51" s="162">
        <v>15</v>
      </c>
      <c r="Q51" s="162"/>
      <c r="R51" s="162"/>
      <c r="S51" s="91">
        <f t="shared" si="33"/>
        <v>10</v>
      </c>
      <c r="T51" s="203">
        <f t="shared" si="34"/>
        <v>15</v>
      </c>
      <c r="U51" s="187">
        <f t="shared" si="35"/>
        <v>25</v>
      </c>
      <c r="V51" s="209">
        <f t="shared" si="36"/>
        <v>1</v>
      </c>
      <c r="W51" s="146"/>
      <c r="X51" s="41"/>
      <c r="Y51" s="41"/>
      <c r="Z51" s="137"/>
      <c r="AA51" s="41">
        <v>8</v>
      </c>
      <c r="AB51" s="41"/>
      <c r="AC51" s="41"/>
      <c r="AD51" s="193">
        <f t="shared" si="37"/>
        <v>17</v>
      </c>
      <c r="AE51" s="224">
        <f t="shared" si="38"/>
        <v>8</v>
      </c>
      <c r="AF51" s="217">
        <f t="shared" si="39"/>
        <v>25</v>
      </c>
    </row>
    <row r="52" spans="1:32" ht="32.25" customHeight="1" x14ac:dyDescent="0.3">
      <c r="A52" s="23"/>
      <c r="B52" s="287" t="s">
        <v>254</v>
      </c>
      <c r="C52" s="294" t="s">
        <v>151</v>
      </c>
      <c r="D52" s="86" t="s">
        <v>210</v>
      </c>
      <c r="E52" s="68" t="s">
        <v>21</v>
      </c>
      <c r="F52" s="68" t="s">
        <v>60</v>
      </c>
      <c r="G52" s="242" t="s">
        <v>233</v>
      </c>
      <c r="H52" s="68" t="s">
        <v>74</v>
      </c>
      <c r="I52" s="68"/>
      <c r="J52" s="93"/>
      <c r="K52" s="185">
        <v>2</v>
      </c>
      <c r="L52" s="173"/>
      <c r="M52" s="44"/>
      <c r="N52" s="44"/>
      <c r="O52" s="44"/>
      <c r="P52" s="44">
        <v>15</v>
      </c>
      <c r="Q52" s="44"/>
      <c r="R52" s="44"/>
      <c r="S52" s="93">
        <f t="shared" ref="S52:S63" si="40">K52*25-T52</f>
        <v>35</v>
      </c>
      <c r="T52" s="205">
        <f>SUM(L52:R52)</f>
        <v>15</v>
      </c>
      <c r="U52" s="185">
        <f>SUM(L52:S52)</f>
        <v>50</v>
      </c>
      <c r="V52" s="211">
        <f t="shared" ref="V52:V63" si="41">K52</f>
        <v>2</v>
      </c>
      <c r="W52" s="173"/>
      <c r="X52" s="44"/>
      <c r="Y52" s="44"/>
      <c r="Z52" s="44"/>
      <c r="AA52" s="44">
        <v>15</v>
      </c>
      <c r="AB52" s="44"/>
      <c r="AC52" s="44"/>
      <c r="AD52" s="191">
        <f t="shared" ref="AD52:AD63" si="42">V52*25-AE52</f>
        <v>35</v>
      </c>
      <c r="AE52" s="222">
        <f t="shared" ref="AE52:AE63" si="43">SUM(W52:AC52)</f>
        <v>15</v>
      </c>
      <c r="AF52" s="215">
        <f t="shared" si="29"/>
        <v>50</v>
      </c>
    </row>
    <row r="53" spans="1:32" ht="33.75" customHeight="1" x14ac:dyDescent="0.3">
      <c r="A53" s="23"/>
      <c r="B53" s="288"/>
      <c r="C53" s="295"/>
      <c r="D53" s="17" t="s">
        <v>67</v>
      </c>
      <c r="E53" s="70" t="s">
        <v>18</v>
      </c>
      <c r="F53" s="78" t="s">
        <v>29</v>
      </c>
      <c r="G53" s="239" t="s">
        <v>233</v>
      </c>
      <c r="H53" s="78" t="s">
        <v>74</v>
      </c>
      <c r="I53" s="78"/>
      <c r="J53" s="90"/>
      <c r="K53" s="186">
        <v>2</v>
      </c>
      <c r="L53" s="174">
        <v>15</v>
      </c>
      <c r="M53" s="40"/>
      <c r="N53" s="40"/>
      <c r="O53" s="40"/>
      <c r="P53" s="40"/>
      <c r="Q53" s="40"/>
      <c r="R53" s="40"/>
      <c r="S53" s="90">
        <f t="shared" si="40"/>
        <v>35</v>
      </c>
      <c r="T53" s="202">
        <f>SUM(L53:R53)</f>
        <v>15</v>
      </c>
      <c r="U53" s="186">
        <f>SUM(L53:S53)</f>
        <v>50</v>
      </c>
      <c r="V53" s="208">
        <f t="shared" si="41"/>
        <v>2</v>
      </c>
      <c r="W53" s="174">
        <v>15</v>
      </c>
      <c r="X53" s="40"/>
      <c r="Y53" s="40"/>
      <c r="Z53" s="40"/>
      <c r="AA53" s="40"/>
      <c r="AB53" s="40"/>
      <c r="AC53" s="40"/>
      <c r="AD53" s="192">
        <f t="shared" si="42"/>
        <v>35</v>
      </c>
      <c r="AE53" s="223">
        <f t="shared" si="43"/>
        <v>15</v>
      </c>
      <c r="AF53" s="216">
        <f t="shared" si="29"/>
        <v>50</v>
      </c>
    </row>
    <row r="54" spans="1:32" ht="32.25" customHeight="1" x14ac:dyDescent="0.3">
      <c r="A54" s="23"/>
      <c r="B54" s="288"/>
      <c r="C54" s="295"/>
      <c r="D54" s="17" t="s">
        <v>161</v>
      </c>
      <c r="E54" s="78" t="s">
        <v>21</v>
      </c>
      <c r="F54" s="78" t="s">
        <v>60</v>
      </c>
      <c r="G54" s="239" t="s">
        <v>233</v>
      </c>
      <c r="H54" s="78" t="s">
        <v>74</v>
      </c>
      <c r="I54" s="78"/>
      <c r="J54" s="90">
        <v>2</v>
      </c>
      <c r="K54" s="186">
        <v>2</v>
      </c>
      <c r="L54" s="174"/>
      <c r="M54" s="40">
        <v>15</v>
      </c>
      <c r="N54" s="40"/>
      <c r="O54" s="40"/>
      <c r="P54" s="40"/>
      <c r="Q54" s="40"/>
      <c r="R54" s="40"/>
      <c r="S54" s="90">
        <f t="shared" si="40"/>
        <v>35</v>
      </c>
      <c r="T54" s="202">
        <f>SUM(L54:R54)</f>
        <v>15</v>
      </c>
      <c r="U54" s="186">
        <f>SUM(L54:S54)</f>
        <v>50</v>
      </c>
      <c r="V54" s="208">
        <f t="shared" si="41"/>
        <v>2</v>
      </c>
      <c r="W54" s="174"/>
      <c r="X54" s="40">
        <v>15</v>
      </c>
      <c r="Y54" s="40"/>
      <c r="Z54" s="40"/>
      <c r="AA54" s="40"/>
      <c r="AB54" s="40"/>
      <c r="AC54" s="40"/>
      <c r="AD54" s="192">
        <f t="shared" si="42"/>
        <v>35</v>
      </c>
      <c r="AE54" s="223">
        <f t="shared" si="43"/>
        <v>15</v>
      </c>
      <c r="AF54" s="216">
        <f t="shared" si="29"/>
        <v>50</v>
      </c>
    </row>
    <row r="55" spans="1:32" ht="30" customHeight="1" thickBot="1" x14ac:dyDescent="0.35">
      <c r="A55" s="23"/>
      <c r="B55" s="289"/>
      <c r="C55" s="296"/>
      <c r="D55" s="88" t="s">
        <v>211</v>
      </c>
      <c r="E55" s="79" t="s">
        <v>21</v>
      </c>
      <c r="F55" s="79" t="s">
        <v>60</v>
      </c>
      <c r="G55" s="240" t="s">
        <v>233</v>
      </c>
      <c r="H55" s="79" t="s">
        <v>74</v>
      </c>
      <c r="I55" s="79"/>
      <c r="J55" s="91">
        <v>2</v>
      </c>
      <c r="K55" s="189">
        <v>2</v>
      </c>
      <c r="L55" s="140"/>
      <c r="M55" s="82"/>
      <c r="N55" s="82"/>
      <c r="O55" s="94"/>
      <c r="P55" s="82">
        <v>15</v>
      </c>
      <c r="Q55" s="82"/>
      <c r="R55" s="82"/>
      <c r="S55" s="100">
        <f t="shared" si="40"/>
        <v>35</v>
      </c>
      <c r="T55" s="204">
        <f>SUM(L55:R55)</f>
        <v>15</v>
      </c>
      <c r="U55" s="189">
        <f>SUM(L55:S55)</f>
        <v>50</v>
      </c>
      <c r="V55" s="210">
        <f t="shared" si="41"/>
        <v>2</v>
      </c>
      <c r="W55" s="176"/>
      <c r="X55" s="92"/>
      <c r="Y55" s="92"/>
      <c r="Z55" s="92"/>
      <c r="AA55" s="92">
        <v>15</v>
      </c>
      <c r="AB55" s="92"/>
      <c r="AC55" s="92"/>
      <c r="AD55" s="195">
        <f t="shared" si="42"/>
        <v>35</v>
      </c>
      <c r="AE55" s="226">
        <f t="shared" si="43"/>
        <v>15</v>
      </c>
      <c r="AF55" s="219">
        <f t="shared" si="29"/>
        <v>50</v>
      </c>
    </row>
    <row r="56" spans="1:32" ht="62.25" customHeight="1" x14ac:dyDescent="0.3">
      <c r="A56" s="23"/>
      <c r="B56" s="287" t="s">
        <v>255</v>
      </c>
      <c r="C56" s="294" t="s">
        <v>152</v>
      </c>
      <c r="D56" s="86" t="s">
        <v>84</v>
      </c>
      <c r="E56" s="84" t="s">
        <v>18</v>
      </c>
      <c r="F56" s="68" t="s">
        <v>29</v>
      </c>
      <c r="G56" s="242" t="s">
        <v>234</v>
      </c>
      <c r="H56" s="68" t="s">
        <v>76</v>
      </c>
      <c r="I56" s="68"/>
      <c r="J56" s="93"/>
      <c r="K56" s="188">
        <v>1</v>
      </c>
      <c r="L56" s="131">
        <v>15</v>
      </c>
      <c r="M56" s="80"/>
      <c r="N56" s="80"/>
      <c r="O56" s="96"/>
      <c r="P56" s="80"/>
      <c r="Q56" s="80"/>
      <c r="R56" s="80"/>
      <c r="S56" s="89">
        <f t="shared" si="40"/>
        <v>10</v>
      </c>
      <c r="T56" s="201">
        <f t="shared" ref="T56:T61" si="44">SUM(L56:R56)</f>
        <v>15</v>
      </c>
      <c r="U56" s="188">
        <f t="shared" ref="U56:U61" si="45">SUM(L56:S56)</f>
        <v>25</v>
      </c>
      <c r="V56" s="207">
        <f t="shared" si="41"/>
        <v>1</v>
      </c>
      <c r="W56" s="175">
        <v>15</v>
      </c>
      <c r="X56" s="39"/>
      <c r="Y56" s="39"/>
      <c r="Z56" s="39"/>
      <c r="AA56" s="39"/>
      <c r="AB56" s="39"/>
      <c r="AC56" s="39"/>
      <c r="AD56" s="194">
        <f t="shared" si="42"/>
        <v>10</v>
      </c>
      <c r="AE56" s="225">
        <f t="shared" si="43"/>
        <v>15</v>
      </c>
      <c r="AF56" s="218">
        <f t="shared" si="29"/>
        <v>25</v>
      </c>
    </row>
    <row r="57" spans="1:32" ht="62.25" customHeight="1" thickBot="1" x14ac:dyDescent="0.35">
      <c r="A57" s="23"/>
      <c r="B57" s="289"/>
      <c r="C57" s="296"/>
      <c r="D57" s="88" t="s">
        <v>140</v>
      </c>
      <c r="E57" s="79" t="s">
        <v>21</v>
      </c>
      <c r="F57" s="79" t="s">
        <v>60</v>
      </c>
      <c r="G57" s="240" t="s">
        <v>234</v>
      </c>
      <c r="H57" s="79" t="s">
        <v>76</v>
      </c>
      <c r="I57" s="79"/>
      <c r="J57" s="91">
        <v>3</v>
      </c>
      <c r="K57" s="189">
        <v>3</v>
      </c>
      <c r="L57" s="140"/>
      <c r="M57" s="82">
        <v>45</v>
      </c>
      <c r="N57" s="82"/>
      <c r="O57" s="94"/>
      <c r="P57" s="82"/>
      <c r="Q57" s="82"/>
      <c r="R57" s="82"/>
      <c r="S57" s="100">
        <f t="shared" si="40"/>
        <v>30</v>
      </c>
      <c r="T57" s="204">
        <f t="shared" si="44"/>
        <v>45</v>
      </c>
      <c r="U57" s="189">
        <f t="shared" si="45"/>
        <v>75</v>
      </c>
      <c r="V57" s="210">
        <f t="shared" si="41"/>
        <v>3</v>
      </c>
      <c r="W57" s="176"/>
      <c r="X57" s="92">
        <v>45</v>
      </c>
      <c r="Y57" s="92"/>
      <c r="Z57" s="92"/>
      <c r="AA57" s="92"/>
      <c r="AB57" s="92"/>
      <c r="AC57" s="92"/>
      <c r="AD57" s="195">
        <f t="shared" si="42"/>
        <v>30</v>
      </c>
      <c r="AE57" s="226">
        <f t="shared" si="43"/>
        <v>45</v>
      </c>
      <c r="AF57" s="219">
        <f t="shared" si="29"/>
        <v>75</v>
      </c>
    </row>
    <row r="58" spans="1:32" ht="33.75" customHeight="1" x14ac:dyDescent="0.3">
      <c r="A58" s="23"/>
      <c r="B58" s="287" t="s">
        <v>256</v>
      </c>
      <c r="C58" s="294" t="s">
        <v>153</v>
      </c>
      <c r="D58" s="86" t="s">
        <v>85</v>
      </c>
      <c r="E58" s="68" t="s">
        <v>21</v>
      </c>
      <c r="F58" s="68" t="s">
        <v>29</v>
      </c>
      <c r="G58" s="242" t="s">
        <v>235</v>
      </c>
      <c r="H58" s="68" t="s">
        <v>76</v>
      </c>
      <c r="I58" s="68"/>
      <c r="J58" s="93"/>
      <c r="K58" s="188">
        <v>2</v>
      </c>
      <c r="L58" s="131">
        <v>15</v>
      </c>
      <c r="M58" s="80"/>
      <c r="N58" s="80"/>
      <c r="O58" s="96"/>
      <c r="P58" s="80"/>
      <c r="Q58" s="80"/>
      <c r="R58" s="80"/>
      <c r="S58" s="89">
        <f t="shared" si="40"/>
        <v>35</v>
      </c>
      <c r="T58" s="201">
        <f t="shared" si="44"/>
        <v>15</v>
      </c>
      <c r="U58" s="188">
        <f t="shared" si="45"/>
        <v>50</v>
      </c>
      <c r="V58" s="207">
        <f t="shared" si="41"/>
        <v>2</v>
      </c>
      <c r="W58" s="175">
        <v>15</v>
      </c>
      <c r="X58" s="39"/>
      <c r="Y58" s="39"/>
      <c r="Z58" s="39"/>
      <c r="AA58" s="39"/>
      <c r="AB58" s="39"/>
      <c r="AC58" s="39"/>
      <c r="AD58" s="194">
        <f t="shared" si="42"/>
        <v>35</v>
      </c>
      <c r="AE58" s="225">
        <f t="shared" si="43"/>
        <v>15</v>
      </c>
      <c r="AF58" s="218">
        <f t="shared" si="29"/>
        <v>50</v>
      </c>
    </row>
    <row r="59" spans="1:32" ht="32.25" customHeight="1" x14ac:dyDescent="0.3">
      <c r="A59" s="23"/>
      <c r="B59" s="288"/>
      <c r="C59" s="295"/>
      <c r="D59" s="87" t="s">
        <v>86</v>
      </c>
      <c r="E59" s="78" t="s">
        <v>21</v>
      </c>
      <c r="F59" s="78" t="s">
        <v>60</v>
      </c>
      <c r="G59" s="239" t="s">
        <v>235</v>
      </c>
      <c r="H59" s="78" t="s">
        <v>76</v>
      </c>
      <c r="I59" s="78"/>
      <c r="J59" s="90">
        <v>4</v>
      </c>
      <c r="K59" s="186">
        <v>4</v>
      </c>
      <c r="L59" s="132"/>
      <c r="M59" s="81">
        <v>45</v>
      </c>
      <c r="N59" s="81"/>
      <c r="O59" s="73"/>
      <c r="P59" s="81"/>
      <c r="Q59" s="81"/>
      <c r="R59" s="81"/>
      <c r="S59" s="90">
        <f t="shared" si="40"/>
        <v>55</v>
      </c>
      <c r="T59" s="202">
        <f t="shared" si="44"/>
        <v>45</v>
      </c>
      <c r="U59" s="186">
        <f t="shared" si="45"/>
        <v>100</v>
      </c>
      <c r="V59" s="208">
        <f t="shared" si="41"/>
        <v>4</v>
      </c>
      <c r="W59" s="174"/>
      <c r="X59" s="40">
        <v>45</v>
      </c>
      <c r="Y59" s="40"/>
      <c r="Z59" s="40"/>
      <c r="AA59" s="40"/>
      <c r="AB59" s="40"/>
      <c r="AC59" s="40"/>
      <c r="AD59" s="192">
        <f t="shared" si="42"/>
        <v>55</v>
      </c>
      <c r="AE59" s="223">
        <f t="shared" si="43"/>
        <v>45</v>
      </c>
      <c r="AF59" s="216">
        <f t="shared" si="29"/>
        <v>100</v>
      </c>
    </row>
    <row r="60" spans="1:32" ht="36" customHeight="1" x14ac:dyDescent="0.3">
      <c r="A60" s="23"/>
      <c r="B60" s="288"/>
      <c r="C60" s="295"/>
      <c r="D60" s="87" t="s">
        <v>87</v>
      </c>
      <c r="E60" s="78" t="s">
        <v>21</v>
      </c>
      <c r="F60" s="78" t="s">
        <v>29</v>
      </c>
      <c r="G60" s="239" t="s">
        <v>235</v>
      </c>
      <c r="H60" s="78" t="s">
        <v>76</v>
      </c>
      <c r="I60" s="78"/>
      <c r="J60" s="90"/>
      <c r="K60" s="186">
        <v>2</v>
      </c>
      <c r="L60" s="132">
        <v>15</v>
      </c>
      <c r="M60" s="81"/>
      <c r="N60" s="81"/>
      <c r="O60" s="73"/>
      <c r="P60" s="81"/>
      <c r="Q60" s="81"/>
      <c r="R60" s="81"/>
      <c r="S60" s="90">
        <f t="shared" si="40"/>
        <v>35</v>
      </c>
      <c r="T60" s="202">
        <f t="shared" si="44"/>
        <v>15</v>
      </c>
      <c r="U60" s="186">
        <f t="shared" si="45"/>
        <v>50</v>
      </c>
      <c r="V60" s="208">
        <f t="shared" si="41"/>
        <v>2</v>
      </c>
      <c r="W60" s="174">
        <v>15</v>
      </c>
      <c r="X60" s="40"/>
      <c r="Y60" s="40"/>
      <c r="Z60" s="40"/>
      <c r="AA60" s="40"/>
      <c r="AB60" s="40"/>
      <c r="AC60" s="40"/>
      <c r="AD60" s="192">
        <f t="shared" si="42"/>
        <v>35</v>
      </c>
      <c r="AE60" s="223">
        <f t="shared" si="43"/>
        <v>15</v>
      </c>
      <c r="AF60" s="216">
        <f t="shared" si="29"/>
        <v>50</v>
      </c>
    </row>
    <row r="61" spans="1:32" ht="37.5" customHeight="1" x14ac:dyDescent="0.3">
      <c r="A61" s="23"/>
      <c r="B61" s="288"/>
      <c r="C61" s="295"/>
      <c r="D61" s="87" t="s">
        <v>90</v>
      </c>
      <c r="E61" s="78" t="s">
        <v>21</v>
      </c>
      <c r="F61" s="78" t="s">
        <v>60</v>
      </c>
      <c r="G61" s="239" t="s">
        <v>235</v>
      </c>
      <c r="H61" s="78" t="s">
        <v>76</v>
      </c>
      <c r="I61" s="78"/>
      <c r="J61" s="90">
        <v>3</v>
      </c>
      <c r="K61" s="186">
        <v>3</v>
      </c>
      <c r="L61" s="132"/>
      <c r="M61" s="81">
        <v>45</v>
      </c>
      <c r="N61" s="81"/>
      <c r="O61" s="73"/>
      <c r="P61" s="81"/>
      <c r="Q61" s="81"/>
      <c r="R61" s="81"/>
      <c r="S61" s="90">
        <f t="shared" si="40"/>
        <v>30</v>
      </c>
      <c r="T61" s="202">
        <f t="shared" si="44"/>
        <v>45</v>
      </c>
      <c r="U61" s="186">
        <f t="shared" si="45"/>
        <v>75</v>
      </c>
      <c r="V61" s="208">
        <f t="shared" si="41"/>
        <v>3</v>
      </c>
      <c r="W61" s="174"/>
      <c r="X61" s="40">
        <v>45</v>
      </c>
      <c r="Y61" s="40"/>
      <c r="Z61" s="40"/>
      <c r="AA61" s="40"/>
      <c r="AB61" s="40"/>
      <c r="AC61" s="40"/>
      <c r="AD61" s="192">
        <f t="shared" si="42"/>
        <v>30</v>
      </c>
      <c r="AE61" s="223">
        <f t="shared" si="43"/>
        <v>45</v>
      </c>
      <c r="AF61" s="216">
        <f t="shared" si="29"/>
        <v>75</v>
      </c>
    </row>
    <row r="62" spans="1:32" ht="33.75" customHeight="1" x14ac:dyDescent="0.3">
      <c r="A62" s="23"/>
      <c r="B62" s="288"/>
      <c r="C62" s="295"/>
      <c r="D62" s="17" t="s">
        <v>91</v>
      </c>
      <c r="E62" s="78" t="s">
        <v>21</v>
      </c>
      <c r="F62" s="78" t="s">
        <v>29</v>
      </c>
      <c r="G62" s="239" t="s">
        <v>235</v>
      </c>
      <c r="H62" s="78" t="s">
        <v>76</v>
      </c>
      <c r="I62" s="78"/>
      <c r="J62" s="90"/>
      <c r="K62" s="186">
        <v>2</v>
      </c>
      <c r="L62" s="144">
        <v>15</v>
      </c>
      <c r="M62" s="17"/>
      <c r="N62" s="17"/>
      <c r="O62" s="17"/>
      <c r="P62" s="81"/>
      <c r="Q62" s="81"/>
      <c r="R62" s="81"/>
      <c r="S62" s="90">
        <f t="shared" si="40"/>
        <v>35</v>
      </c>
      <c r="T62" s="202">
        <f>SUM(L62:R62)</f>
        <v>15</v>
      </c>
      <c r="U62" s="186">
        <f>SUM(L62:S62)</f>
        <v>50</v>
      </c>
      <c r="V62" s="208">
        <f t="shared" si="41"/>
        <v>2</v>
      </c>
      <c r="W62" s="132">
        <v>15</v>
      </c>
      <c r="X62" s="81"/>
      <c r="Y62" s="81"/>
      <c r="Z62" s="81"/>
      <c r="AA62" s="81"/>
      <c r="AB62" s="81"/>
      <c r="AC62" s="81"/>
      <c r="AD62" s="192">
        <f t="shared" si="42"/>
        <v>35</v>
      </c>
      <c r="AE62" s="223">
        <f t="shared" si="43"/>
        <v>15</v>
      </c>
      <c r="AF62" s="216">
        <f t="shared" si="29"/>
        <v>50</v>
      </c>
    </row>
    <row r="63" spans="1:32" ht="36" customHeight="1" thickBot="1" x14ac:dyDescent="0.35">
      <c r="A63" s="23"/>
      <c r="B63" s="289"/>
      <c r="C63" s="296"/>
      <c r="D63" s="19" t="s">
        <v>92</v>
      </c>
      <c r="E63" s="79" t="s">
        <v>21</v>
      </c>
      <c r="F63" s="79" t="s">
        <v>60</v>
      </c>
      <c r="G63" s="240" t="s">
        <v>235</v>
      </c>
      <c r="H63" s="79" t="s">
        <v>76</v>
      </c>
      <c r="I63" s="79"/>
      <c r="J63" s="91">
        <v>4</v>
      </c>
      <c r="K63" s="189">
        <v>4</v>
      </c>
      <c r="L63" s="177"/>
      <c r="M63" s="97">
        <v>45</v>
      </c>
      <c r="N63" s="97"/>
      <c r="O63" s="97"/>
      <c r="P63" s="82"/>
      <c r="Q63" s="82"/>
      <c r="R63" s="82"/>
      <c r="S63" s="100">
        <f t="shared" si="40"/>
        <v>55</v>
      </c>
      <c r="T63" s="204">
        <f>SUM(L63:R63)</f>
        <v>45</v>
      </c>
      <c r="U63" s="189">
        <f>SUM(L63:S63)</f>
        <v>100</v>
      </c>
      <c r="V63" s="210">
        <f t="shared" si="41"/>
        <v>4</v>
      </c>
      <c r="W63" s="140"/>
      <c r="X63" s="82">
        <v>45</v>
      </c>
      <c r="Y63" s="82"/>
      <c r="Z63" s="82"/>
      <c r="AA63" s="82"/>
      <c r="AB63" s="82"/>
      <c r="AC63" s="82"/>
      <c r="AD63" s="195">
        <f t="shared" si="42"/>
        <v>55</v>
      </c>
      <c r="AE63" s="226">
        <f t="shared" si="43"/>
        <v>45</v>
      </c>
      <c r="AF63" s="219">
        <f t="shared" si="29"/>
        <v>100</v>
      </c>
    </row>
    <row r="64" spans="1:32" ht="42" customHeight="1" x14ac:dyDescent="0.3">
      <c r="A64" s="23"/>
      <c r="B64" s="290" t="s">
        <v>257</v>
      </c>
      <c r="C64" s="297" t="s">
        <v>181</v>
      </c>
      <c r="D64" s="18" t="s">
        <v>126</v>
      </c>
      <c r="E64" s="106" t="s">
        <v>18</v>
      </c>
      <c r="F64" s="115" t="s">
        <v>29</v>
      </c>
      <c r="G64" s="237" t="s">
        <v>236</v>
      </c>
      <c r="H64" s="115" t="s">
        <v>76</v>
      </c>
      <c r="I64" s="115"/>
      <c r="J64" s="89"/>
      <c r="K64" s="188">
        <v>2</v>
      </c>
      <c r="L64" s="139">
        <v>15</v>
      </c>
      <c r="M64" s="18"/>
      <c r="N64" s="18"/>
      <c r="O64" s="18"/>
      <c r="P64" s="115"/>
      <c r="Q64" s="115"/>
      <c r="R64" s="115"/>
      <c r="S64" s="89">
        <f>K64*25-T64</f>
        <v>35</v>
      </c>
      <c r="T64" s="201">
        <f>SUM(L64:R64)</f>
        <v>15</v>
      </c>
      <c r="U64" s="188">
        <f>SUM(L64:S64)</f>
        <v>50</v>
      </c>
      <c r="V64" s="207">
        <f>K64</f>
        <v>2</v>
      </c>
      <c r="W64" s="131">
        <v>15</v>
      </c>
      <c r="X64" s="115"/>
      <c r="Y64" s="115"/>
      <c r="Z64" s="115"/>
      <c r="AA64" s="115"/>
      <c r="AB64" s="115"/>
      <c r="AC64" s="115"/>
      <c r="AD64" s="194">
        <f>V64*25-AE64</f>
        <v>35</v>
      </c>
      <c r="AE64" s="225">
        <f>SUM(W64:AC64)</f>
        <v>15</v>
      </c>
      <c r="AF64" s="218">
        <f>SUM(W64:AD64)</f>
        <v>50</v>
      </c>
    </row>
    <row r="65" spans="1:33" ht="42.75" customHeight="1" thickBot="1" x14ac:dyDescent="0.35">
      <c r="A65" s="23"/>
      <c r="B65" s="289"/>
      <c r="C65" s="298"/>
      <c r="D65" s="19" t="s">
        <v>127</v>
      </c>
      <c r="E65" s="118" t="s">
        <v>21</v>
      </c>
      <c r="F65" s="118" t="s">
        <v>60</v>
      </c>
      <c r="G65" s="240" t="s">
        <v>236</v>
      </c>
      <c r="H65" s="118" t="s">
        <v>76</v>
      </c>
      <c r="I65" s="118"/>
      <c r="J65" s="91">
        <v>3</v>
      </c>
      <c r="K65" s="187">
        <v>3</v>
      </c>
      <c r="L65" s="147"/>
      <c r="M65" s="19">
        <v>30</v>
      </c>
      <c r="N65" s="19"/>
      <c r="O65" s="19"/>
      <c r="P65" s="118"/>
      <c r="Q65" s="118"/>
      <c r="R65" s="118"/>
      <c r="S65" s="91">
        <f>K65*25-T65</f>
        <v>45</v>
      </c>
      <c r="T65" s="203">
        <f>SUM(L65:R65)</f>
        <v>30</v>
      </c>
      <c r="U65" s="187">
        <f>SUM(L65:S65)</f>
        <v>75</v>
      </c>
      <c r="V65" s="209">
        <f>K65</f>
        <v>3</v>
      </c>
      <c r="W65" s="133"/>
      <c r="X65" s="118">
        <v>30</v>
      </c>
      <c r="Y65" s="118"/>
      <c r="Z65" s="118"/>
      <c r="AA65" s="118"/>
      <c r="AB65" s="118"/>
      <c r="AC65" s="118"/>
      <c r="AD65" s="193">
        <f>V65*25-AE65</f>
        <v>45</v>
      </c>
      <c r="AE65" s="224">
        <f>SUM(W65:AC65)</f>
        <v>30</v>
      </c>
      <c r="AF65" s="217">
        <f>SUM(W65:AD65)</f>
        <v>75</v>
      </c>
    </row>
    <row r="66" spans="1:33" ht="24.75" customHeight="1" thickBot="1" x14ac:dyDescent="0.35">
      <c r="A66" s="26"/>
      <c r="B66" s="291" t="s">
        <v>6</v>
      </c>
      <c r="C66" s="292"/>
      <c r="D66" s="292"/>
      <c r="E66" s="292"/>
      <c r="F66" s="292"/>
      <c r="G66" s="292"/>
      <c r="H66" s="292"/>
      <c r="I66" s="292"/>
      <c r="J66" s="293"/>
      <c r="K66" s="161">
        <f t="shared" ref="K66:AF66" si="46">SUM(K67:K85)</f>
        <v>40</v>
      </c>
      <c r="L66" s="178">
        <f t="shared" si="46"/>
        <v>84</v>
      </c>
      <c r="M66" s="138">
        <f t="shared" si="46"/>
        <v>135</v>
      </c>
      <c r="N66" s="138">
        <f t="shared" si="46"/>
        <v>30</v>
      </c>
      <c r="O66" s="138">
        <f t="shared" si="46"/>
        <v>15</v>
      </c>
      <c r="P66" s="138">
        <f t="shared" si="46"/>
        <v>45</v>
      </c>
      <c r="Q66" s="138">
        <f t="shared" si="46"/>
        <v>0</v>
      </c>
      <c r="R66" s="138">
        <f t="shared" si="46"/>
        <v>30</v>
      </c>
      <c r="S66" s="196">
        <f t="shared" si="46"/>
        <v>641</v>
      </c>
      <c r="T66" s="196">
        <f t="shared" si="46"/>
        <v>339</v>
      </c>
      <c r="U66" s="161">
        <f t="shared" si="46"/>
        <v>980</v>
      </c>
      <c r="V66" s="51">
        <f t="shared" si="46"/>
        <v>40</v>
      </c>
      <c r="W66" s="178">
        <f t="shared" si="46"/>
        <v>84</v>
      </c>
      <c r="X66" s="138">
        <f t="shared" si="46"/>
        <v>135</v>
      </c>
      <c r="Y66" s="138">
        <f t="shared" si="46"/>
        <v>30</v>
      </c>
      <c r="Z66" s="138">
        <f t="shared" si="46"/>
        <v>15</v>
      </c>
      <c r="AA66" s="138">
        <f t="shared" si="46"/>
        <v>40</v>
      </c>
      <c r="AB66" s="138">
        <f t="shared" si="46"/>
        <v>0</v>
      </c>
      <c r="AC66" s="138">
        <f t="shared" si="46"/>
        <v>30</v>
      </c>
      <c r="AD66" s="196">
        <f t="shared" si="46"/>
        <v>671</v>
      </c>
      <c r="AE66" s="161">
        <f t="shared" si="46"/>
        <v>334</v>
      </c>
      <c r="AF66" s="51">
        <f t="shared" si="46"/>
        <v>1005</v>
      </c>
    </row>
    <row r="67" spans="1:33" ht="24.75" customHeight="1" x14ac:dyDescent="0.3">
      <c r="A67" s="26"/>
      <c r="B67" s="318" t="s">
        <v>258</v>
      </c>
      <c r="C67" s="297" t="s">
        <v>156</v>
      </c>
      <c r="D67" s="154" t="s">
        <v>212</v>
      </c>
      <c r="E67" s="154" t="s">
        <v>21</v>
      </c>
      <c r="F67" s="154" t="s">
        <v>28</v>
      </c>
      <c r="G67" s="237" t="s">
        <v>230</v>
      </c>
      <c r="H67" s="154" t="s">
        <v>76</v>
      </c>
      <c r="I67" s="154">
        <v>2</v>
      </c>
      <c r="J67" s="89"/>
      <c r="K67" s="185">
        <v>2</v>
      </c>
      <c r="L67" s="143"/>
      <c r="M67" s="157"/>
      <c r="N67" s="157">
        <v>30</v>
      </c>
      <c r="O67" s="157"/>
      <c r="P67" s="157"/>
      <c r="Q67" s="157"/>
      <c r="R67" s="157"/>
      <c r="S67" s="93">
        <f t="shared" ref="S67:S69" si="47">K67*25-T67</f>
        <v>20</v>
      </c>
      <c r="T67" s="205">
        <f t="shared" ref="T67:T69" si="48">SUM(L67:R67)</f>
        <v>30</v>
      </c>
      <c r="U67" s="185">
        <f t="shared" ref="U67:U69" si="49">SUM(L67:S67)</f>
        <v>50</v>
      </c>
      <c r="V67" s="211">
        <f t="shared" ref="V67:V69" si="50">K67</f>
        <v>2</v>
      </c>
      <c r="W67" s="173"/>
      <c r="X67" s="44"/>
      <c r="Y67" s="44">
        <v>30</v>
      </c>
      <c r="Z67" s="44"/>
      <c r="AA67" s="44"/>
      <c r="AB67" s="44"/>
      <c r="AC67" s="44"/>
      <c r="AD67" s="191">
        <f>V67*25-AE67</f>
        <v>20</v>
      </c>
      <c r="AE67" s="222">
        <f t="shared" ref="AE67:AE69" si="51">SUM(W67:AC67)</f>
        <v>30</v>
      </c>
      <c r="AF67" s="215">
        <f t="shared" ref="AF67:AF69" si="52">SUM(W67:AD67)</f>
        <v>50</v>
      </c>
    </row>
    <row r="68" spans="1:33" ht="38.25" customHeight="1" x14ac:dyDescent="0.3">
      <c r="A68" s="26"/>
      <c r="B68" s="304"/>
      <c r="C68" s="305"/>
      <c r="D68" s="158" t="s">
        <v>213</v>
      </c>
      <c r="E68" s="158" t="s">
        <v>21</v>
      </c>
      <c r="F68" s="158" t="s">
        <v>28</v>
      </c>
      <c r="G68" s="239" t="s">
        <v>230</v>
      </c>
      <c r="H68" s="158" t="s">
        <v>76</v>
      </c>
      <c r="I68" s="158"/>
      <c r="J68" s="90"/>
      <c r="K68" s="186">
        <v>1</v>
      </c>
      <c r="L68" s="132"/>
      <c r="M68" s="158"/>
      <c r="N68" s="158"/>
      <c r="O68" s="158"/>
      <c r="P68" s="158">
        <v>15</v>
      </c>
      <c r="Q68" s="158"/>
      <c r="R68" s="158"/>
      <c r="S68" s="90">
        <f t="shared" si="47"/>
        <v>10</v>
      </c>
      <c r="T68" s="202">
        <f t="shared" si="48"/>
        <v>15</v>
      </c>
      <c r="U68" s="186">
        <f t="shared" si="49"/>
        <v>25</v>
      </c>
      <c r="V68" s="208">
        <f t="shared" si="50"/>
        <v>1</v>
      </c>
      <c r="W68" s="174"/>
      <c r="X68" s="40"/>
      <c r="Y68" s="40"/>
      <c r="Z68" s="40"/>
      <c r="AA68" s="40">
        <v>10</v>
      </c>
      <c r="AB68" s="40"/>
      <c r="AC68" s="40"/>
      <c r="AD68" s="192">
        <f>V68*25-AE68</f>
        <v>15</v>
      </c>
      <c r="AE68" s="223">
        <f t="shared" si="51"/>
        <v>10</v>
      </c>
      <c r="AF68" s="216">
        <f t="shared" si="52"/>
        <v>25</v>
      </c>
    </row>
    <row r="69" spans="1:33" ht="40.5" customHeight="1" thickBot="1" x14ac:dyDescent="0.35">
      <c r="A69" s="26"/>
      <c r="B69" s="304"/>
      <c r="C69" s="305"/>
      <c r="D69" s="155" t="s">
        <v>214</v>
      </c>
      <c r="E69" s="155" t="s">
        <v>21</v>
      </c>
      <c r="F69" s="155" t="s">
        <v>28</v>
      </c>
      <c r="G69" s="240" t="s">
        <v>230</v>
      </c>
      <c r="H69" s="155" t="s">
        <v>76</v>
      </c>
      <c r="I69" s="155"/>
      <c r="J69" s="91"/>
      <c r="K69" s="189">
        <v>1</v>
      </c>
      <c r="L69" s="177">
        <v>9</v>
      </c>
      <c r="M69" s="159"/>
      <c r="N69" s="159"/>
      <c r="O69" s="159"/>
      <c r="P69" s="159"/>
      <c r="Q69" s="159"/>
      <c r="R69" s="159"/>
      <c r="S69" s="100">
        <f t="shared" si="47"/>
        <v>16</v>
      </c>
      <c r="T69" s="204">
        <f t="shared" si="48"/>
        <v>9</v>
      </c>
      <c r="U69" s="189">
        <f t="shared" si="49"/>
        <v>25</v>
      </c>
      <c r="V69" s="210">
        <f t="shared" si="50"/>
        <v>1</v>
      </c>
      <c r="W69" s="197">
        <v>9</v>
      </c>
      <c r="X69" s="92"/>
      <c r="Y69" s="92"/>
      <c r="Z69" s="92"/>
      <c r="AA69" s="92"/>
      <c r="AB69" s="92"/>
      <c r="AC69" s="92"/>
      <c r="AD69" s="195">
        <f>V69*25-AE69</f>
        <v>16</v>
      </c>
      <c r="AE69" s="226">
        <f t="shared" si="51"/>
        <v>9</v>
      </c>
      <c r="AF69" s="219">
        <f t="shared" si="52"/>
        <v>25</v>
      </c>
    </row>
    <row r="70" spans="1:33" ht="57.75" customHeight="1" thickBot="1" x14ac:dyDescent="0.35">
      <c r="A70" s="75"/>
      <c r="B70" s="290" t="s">
        <v>259</v>
      </c>
      <c r="C70" s="306" t="s">
        <v>69</v>
      </c>
      <c r="D70" s="18" t="s">
        <v>188</v>
      </c>
      <c r="E70" s="125" t="s">
        <v>27</v>
      </c>
      <c r="F70" s="125" t="s">
        <v>66</v>
      </c>
      <c r="G70" s="237" t="s">
        <v>237</v>
      </c>
      <c r="H70" s="125" t="s">
        <v>76</v>
      </c>
      <c r="I70" s="125"/>
      <c r="J70" s="101">
        <v>1</v>
      </c>
      <c r="K70" s="188">
        <v>1</v>
      </c>
      <c r="L70" s="131"/>
      <c r="M70" s="125"/>
      <c r="N70" s="125"/>
      <c r="O70" s="125"/>
      <c r="P70" s="125"/>
      <c r="Q70" s="125"/>
      <c r="R70" s="125">
        <v>15</v>
      </c>
      <c r="S70" s="89"/>
      <c r="T70" s="201">
        <f>SUM(L70:R70)</f>
        <v>15</v>
      </c>
      <c r="U70" s="188">
        <f>SUM(L70:S70)</f>
        <v>15</v>
      </c>
      <c r="V70" s="207">
        <f t="shared" ref="V70:V84" si="53">K70</f>
        <v>1</v>
      </c>
      <c r="W70" s="175"/>
      <c r="X70" s="39"/>
      <c r="Y70" s="39"/>
      <c r="Z70" s="39"/>
      <c r="AA70" s="39"/>
      <c r="AB70" s="39"/>
      <c r="AC70" s="39">
        <v>15</v>
      </c>
      <c r="AD70" s="194">
        <f>V70*25-AE70</f>
        <v>10</v>
      </c>
      <c r="AE70" s="225">
        <f>SUM(W70:AC70)</f>
        <v>15</v>
      </c>
      <c r="AF70" s="218">
        <f t="shared" ref="AF70:AF84" si="54">SUM(W70:AD70)</f>
        <v>25</v>
      </c>
    </row>
    <row r="71" spans="1:33" ht="53.25" customHeight="1" thickBot="1" x14ac:dyDescent="0.35">
      <c r="A71" s="61"/>
      <c r="B71" s="321"/>
      <c r="C71" s="307"/>
      <c r="D71" s="97" t="s">
        <v>189</v>
      </c>
      <c r="E71" s="252" t="s">
        <v>27</v>
      </c>
      <c r="F71" s="252" t="s">
        <v>66</v>
      </c>
      <c r="G71" s="252" t="s">
        <v>237</v>
      </c>
      <c r="H71" s="252" t="s">
        <v>76</v>
      </c>
      <c r="I71" s="252"/>
      <c r="J71" s="254">
        <v>1</v>
      </c>
      <c r="K71" s="187">
        <v>1</v>
      </c>
      <c r="L71" s="179"/>
      <c r="M71" s="151"/>
      <c r="N71" s="151"/>
      <c r="O71" s="151"/>
      <c r="P71" s="124"/>
      <c r="Q71" s="124"/>
      <c r="R71" s="124">
        <v>15</v>
      </c>
      <c r="S71" s="91"/>
      <c r="T71" s="203">
        <f>SUM(L71:R71)</f>
        <v>15</v>
      </c>
      <c r="U71" s="187">
        <f>SUM(L71:S71)</f>
        <v>15</v>
      </c>
      <c r="V71" s="209">
        <f t="shared" si="53"/>
        <v>1</v>
      </c>
      <c r="W71" s="133"/>
      <c r="X71" s="124"/>
      <c r="Y71" s="124"/>
      <c r="Z71" s="124"/>
      <c r="AA71" s="124"/>
      <c r="AB71" s="124"/>
      <c r="AC71" s="124">
        <v>15</v>
      </c>
      <c r="AD71" s="91">
        <f>V71*30-AE71</f>
        <v>15</v>
      </c>
      <c r="AE71" s="224">
        <f t="shared" ref="AE71:AE84" si="55">SUM(W71:AC71)</f>
        <v>15</v>
      </c>
      <c r="AF71" s="217">
        <f t="shared" si="54"/>
        <v>30</v>
      </c>
      <c r="AG71" s="59"/>
    </row>
    <row r="72" spans="1:33" ht="60.6" customHeight="1" x14ac:dyDescent="0.3">
      <c r="A72" s="75"/>
      <c r="B72" s="318" t="s">
        <v>249</v>
      </c>
      <c r="C72" s="297" t="s">
        <v>247</v>
      </c>
      <c r="D72" s="271" t="s">
        <v>204</v>
      </c>
      <c r="E72" s="250" t="s">
        <v>21</v>
      </c>
      <c r="F72" s="250" t="s">
        <v>60</v>
      </c>
      <c r="G72" s="250" t="s">
        <v>231</v>
      </c>
      <c r="H72" s="250" t="s">
        <v>76</v>
      </c>
      <c r="I72" s="250"/>
      <c r="J72" s="255">
        <v>3</v>
      </c>
      <c r="K72" s="210">
        <v>3</v>
      </c>
      <c r="L72" s="176"/>
      <c r="M72" s="92">
        <v>30</v>
      </c>
      <c r="N72" s="92"/>
      <c r="O72" s="92"/>
      <c r="P72" s="92"/>
      <c r="Q72" s="92"/>
      <c r="R72" s="92"/>
      <c r="S72" s="195">
        <f>K72*25-T72</f>
        <v>45</v>
      </c>
      <c r="T72" s="204">
        <f>SUM(L72:R72)</f>
        <v>30</v>
      </c>
      <c r="U72" s="189">
        <f>SUM(L72:S72)</f>
        <v>75</v>
      </c>
      <c r="V72" s="210">
        <f>K72</f>
        <v>3</v>
      </c>
      <c r="W72" s="257"/>
      <c r="X72" s="258">
        <v>30</v>
      </c>
      <c r="Y72" s="258"/>
      <c r="Z72" s="258"/>
      <c r="AA72" s="258"/>
      <c r="AB72" s="258"/>
      <c r="AC72" s="258"/>
      <c r="AD72" s="259">
        <f>V72*25-AE72</f>
        <v>45</v>
      </c>
      <c r="AE72" s="32">
        <f>SUM(W72:AC72)</f>
        <v>30</v>
      </c>
      <c r="AF72" s="214">
        <f>SUM(W72:AD72)</f>
        <v>75</v>
      </c>
      <c r="AG72" s="2"/>
    </row>
    <row r="73" spans="1:33" ht="60" customHeight="1" thickBot="1" x14ac:dyDescent="0.35">
      <c r="A73" s="75"/>
      <c r="B73" s="304"/>
      <c r="C73" s="305"/>
      <c r="D73" s="268" t="s">
        <v>205</v>
      </c>
      <c r="E73" s="252" t="s">
        <v>21</v>
      </c>
      <c r="F73" s="252" t="s">
        <v>60</v>
      </c>
      <c r="G73" s="252" t="s">
        <v>231</v>
      </c>
      <c r="H73" s="252" t="s">
        <v>76</v>
      </c>
      <c r="I73" s="252"/>
      <c r="J73" s="254">
        <v>2</v>
      </c>
      <c r="K73" s="210">
        <v>2</v>
      </c>
      <c r="L73" s="140"/>
      <c r="M73" s="252"/>
      <c r="N73" s="252"/>
      <c r="O73" s="252">
        <v>15</v>
      </c>
      <c r="P73" s="252"/>
      <c r="Q73" s="252"/>
      <c r="R73" s="252"/>
      <c r="S73" s="195">
        <f t="shared" ref="S73" si="56">K73*25-T73</f>
        <v>35</v>
      </c>
      <c r="T73" s="204">
        <f t="shared" ref="T73" si="57">SUM(L73:R73)</f>
        <v>15</v>
      </c>
      <c r="U73" s="189">
        <f t="shared" ref="U73" si="58">SUM(L73:S73)</f>
        <v>50</v>
      </c>
      <c r="V73" s="210">
        <f t="shared" ref="V73" si="59">K73</f>
        <v>2</v>
      </c>
      <c r="W73" s="249"/>
      <c r="X73" s="252"/>
      <c r="Y73" s="252"/>
      <c r="Z73" s="252">
        <v>15</v>
      </c>
      <c r="AA73" s="252"/>
      <c r="AB73" s="252"/>
      <c r="AC73" s="252"/>
      <c r="AD73" s="100">
        <f t="shared" ref="AD73" si="60">V73*25-AE73</f>
        <v>35</v>
      </c>
      <c r="AE73" s="226">
        <f t="shared" ref="AE73" si="61">SUM(W73:AC73)</f>
        <v>15</v>
      </c>
      <c r="AF73" s="219">
        <f t="shared" ref="AF73" si="62">SUM(W73:AD73)</f>
        <v>50</v>
      </c>
      <c r="AG73" s="2"/>
    </row>
    <row r="74" spans="1:33" ht="84.6" customHeight="1" thickBot="1" x14ac:dyDescent="0.35">
      <c r="A74" s="75"/>
      <c r="B74" s="85" t="s">
        <v>260</v>
      </c>
      <c r="C74" s="20" t="s">
        <v>251</v>
      </c>
      <c r="D74" s="20" t="s">
        <v>207</v>
      </c>
      <c r="E74" s="20" t="s">
        <v>21</v>
      </c>
      <c r="F74" s="20" t="s">
        <v>60</v>
      </c>
      <c r="G74" s="20" t="s">
        <v>232</v>
      </c>
      <c r="H74" s="20" t="s">
        <v>76</v>
      </c>
      <c r="I74" s="20"/>
      <c r="J74" s="129">
        <v>2</v>
      </c>
      <c r="K74" s="42">
        <v>2</v>
      </c>
      <c r="L74" s="184"/>
      <c r="M74" s="20"/>
      <c r="N74" s="20"/>
      <c r="O74" s="260"/>
      <c r="P74" s="20">
        <v>15</v>
      </c>
      <c r="Q74" s="20"/>
      <c r="R74" s="20"/>
      <c r="S74" s="95">
        <f>K74*25-T74</f>
        <v>35</v>
      </c>
      <c r="T74" s="170">
        <f>SUM(L74:R74)</f>
        <v>15</v>
      </c>
      <c r="U74" s="42">
        <f>SUM(L74:S74)</f>
        <v>50</v>
      </c>
      <c r="V74" s="171">
        <f>K74</f>
        <v>2</v>
      </c>
      <c r="W74" s="261"/>
      <c r="X74" s="256"/>
      <c r="Y74" s="256"/>
      <c r="Z74" s="262"/>
      <c r="AA74" s="256">
        <v>15</v>
      </c>
      <c r="AB74" s="256"/>
      <c r="AC74" s="256"/>
      <c r="AD74" s="199">
        <f>V74*25-AE74</f>
        <v>35</v>
      </c>
      <c r="AE74" s="45">
        <f>SUM(W74:AC74)</f>
        <v>15</v>
      </c>
      <c r="AF74" s="220">
        <f>SUM(W74:AD74)</f>
        <v>50</v>
      </c>
      <c r="AG74" s="2"/>
    </row>
    <row r="75" spans="1:33" ht="43.5" customHeight="1" x14ac:dyDescent="0.3">
      <c r="A75" s="75"/>
      <c r="B75" s="287" t="s">
        <v>261</v>
      </c>
      <c r="C75" s="294" t="s">
        <v>154</v>
      </c>
      <c r="D75" s="105" t="s">
        <v>93</v>
      </c>
      <c r="E75" s="68" t="s">
        <v>21</v>
      </c>
      <c r="F75" s="68" t="s">
        <v>29</v>
      </c>
      <c r="G75" s="242" t="s">
        <v>235</v>
      </c>
      <c r="H75" s="68" t="s">
        <v>76</v>
      </c>
      <c r="I75" s="68"/>
      <c r="J75" s="93"/>
      <c r="K75" s="185">
        <v>2</v>
      </c>
      <c r="L75" s="145">
        <v>15</v>
      </c>
      <c r="M75" s="105"/>
      <c r="N75" s="105"/>
      <c r="O75" s="105"/>
      <c r="P75" s="123"/>
      <c r="Q75" s="123"/>
      <c r="R75" s="123"/>
      <c r="S75" s="93">
        <f t="shared" ref="S75:S84" si="63">K75*25-T75</f>
        <v>35</v>
      </c>
      <c r="T75" s="205">
        <f>SUM(L75:R75)</f>
        <v>15</v>
      </c>
      <c r="U75" s="185">
        <f>SUM(L75:S75)</f>
        <v>50</v>
      </c>
      <c r="V75" s="211">
        <f>K75</f>
        <v>2</v>
      </c>
      <c r="W75" s="143">
        <v>15</v>
      </c>
      <c r="X75" s="123"/>
      <c r="Y75" s="123"/>
      <c r="Z75" s="123"/>
      <c r="AA75" s="123"/>
      <c r="AB75" s="123"/>
      <c r="AC75" s="123"/>
      <c r="AD75" s="93">
        <f t="shared" ref="AD75:AD84" si="64">V75*25-AE75</f>
        <v>35</v>
      </c>
      <c r="AE75" s="222">
        <f>SUM(W75:AC75)</f>
        <v>15</v>
      </c>
      <c r="AF75" s="215">
        <f>SUM(W75:AD75)</f>
        <v>50</v>
      </c>
      <c r="AG75" s="2"/>
    </row>
    <row r="76" spans="1:33" ht="35.25" customHeight="1" x14ac:dyDescent="0.3">
      <c r="A76" s="75"/>
      <c r="B76" s="288"/>
      <c r="C76" s="295"/>
      <c r="D76" s="17" t="s">
        <v>94</v>
      </c>
      <c r="E76" s="78" t="s">
        <v>21</v>
      </c>
      <c r="F76" s="78" t="s">
        <v>60</v>
      </c>
      <c r="G76" s="239" t="s">
        <v>235</v>
      </c>
      <c r="H76" s="78" t="s">
        <v>76</v>
      </c>
      <c r="I76" s="78"/>
      <c r="J76" s="90">
        <v>3</v>
      </c>
      <c r="K76" s="186">
        <v>3</v>
      </c>
      <c r="L76" s="144"/>
      <c r="M76" s="17">
        <v>15</v>
      </c>
      <c r="N76" s="17"/>
      <c r="O76" s="17"/>
      <c r="P76" s="81"/>
      <c r="Q76" s="81"/>
      <c r="R76" s="81"/>
      <c r="S76" s="90">
        <f t="shared" si="63"/>
        <v>60</v>
      </c>
      <c r="T76" s="202">
        <f>SUM(L76:R76)</f>
        <v>15</v>
      </c>
      <c r="U76" s="186">
        <f>SUM(L76:S76)</f>
        <v>75</v>
      </c>
      <c r="V76" s="208">
        <f>K76</f>
        <v>3</v>
      </c>
      <c r="W76" s="132"/>
      <c r="X76" s="81">
        <v>15</v>
      </c>
      <c r="Y76" s="81"/>
      <c r="Z76" s="81"/>
      <c r="AA76" s="81"/>
      <c r="AB76" s="81"/>
      <c r="AC76" s="81"/>
      <c r="AD76" s="90">
        <f t="shared" si="64"/>
        <v>60</v>
      </c>
      <c r="AE76" s="223">
        <f>SUM(W76:AC76)</f>
        <v>15</v>
      </c>
      <c r="AF76" s="216">
        <f>SUM(W76:AD76)</f>
        <v>75</v>
      </c>
      <c r="AG76" s="2"/>
    </row>
    <row r="77" spans="1:33" ht="27" customHeight="1" x14ac:dyDescent="0.3">
      <c r="A77" s="69"/>
      <c r="B77" s="288"/>
      <c r="C77" s="295"/>
      <c r="D77" s="17" t="s">
        <v>89</v>
      </c>
      <c r="E77" s="78" t="s">
        <v>21</v>
      </c>
      <c r="F77" s="78" t="s">
        <v>29</v>
      </c>
      <c r="G77" s="239" t="s">
        <v>235</v>
      </c>
      <c r="H77" s="78" t="s">
        <v>76</v>
      </c>
      <c r="I77" s="78"/>
      <c r="J77" s="90"/>
      <c r="K77" s="186">
        <v>2</v>
      </c>
      <c r="L77" s="144">
        <v>15</v>
      </c>
      <c r="M77" s="17"/>
      <c r="N77" s="17"/>
      <c r="O77" s="17"/>
      <c r="P77" s="81"/>
      <c r="Q77" s="81"/>
      <c r="R77" s="81"/>
      <c r="S77" s="90">
        <f t="shared" si="63"/>
        <v>35</v>
      </c>
      <c r="T77" s="202">
        <f t="shared" ref="T77:T84" si="65">SUM(L77:R77)</f>
        <v>15</v>
      </c>
      <c r="U77" s="186">
        <f t="shared" ref="U77:U84" si="66">SUM(L77:S77)</f>
        <v>50</v>
      </c>
      <c r="V77" s="208">
        <f t="shared" si="53"/>
        <v>2</v>
      </c>
      <c r="W77" s="132">
        <v>15</v>
      </c>
      <c r="X77" s="81"/>
      <c r="Y77" s="81"/>
      <c r="Z77" s="81"/>
      <c r="AA77" s="81"/>
      <c r="AB77" s="81"/>
      <c r="AC77" s="81"/>
      <c r="AD77" s="90">
        <f t="shared" si="64"/>
        <v>35</v>
      </c>
      <c r="AE77" s="223">
        <f t="shared" si="55"/>
        <v>15</v>
      </c>
      <c r="AF77" s="216">
        <f t="shared" si="54"/>
        <v>50</v>
      </c>
      <c r="AG77" s="2"/>
    </row>
    <row r="78" spans="1:33" ht="42.75" customHeight="1" x14ac:dyDescent="0.3">
      <c r="A78" s="69"/>
      <c r="B78" s="288"/>
      <c r="C78" s="295"/>
      <c r="D78" s="17" t="s">
        <v>88</v>
      </c>
      <c r="E78" s="78" t="s">
        <v>21</v>
      </c>
      <c r="F78" s="78" t="s">
        <v>60</v>
      </c>
      <c r="G78" s="239" t="s">
        <v>235</v>
      </c>
      <c r="H78" s="78" t="s">
        <v>76</v>
      </c>
      <c r="I78" s="78"/>
      <c r="J78" s="90">
        <v>3</v>
      </c>
      <c r="K78" s="186">
        <v>3</v>
      </c>
      <c r="L78" s="144"/>
      <c r="M78" s="17">
        <v>45</v>
      </c>
      <c r="N78" s="17"/>
      <c r="O78" s="17"/>
      <c r="P78" s="81"/>
      <c r="Q78" s="81"/>
      <c r="R78" s="81"/>
      <c r="S78" s="90">
        <f t="shared" si="63"/>
        <v>30</v>
      </c>
      <c r="T78" s="202">
        <f t="shared" si="65"/>
        <v>45</v>
      </c>
      <c r="U78" s="186">
        <f t="shared" si="66"/>
        <v>75</v>
      </c>
      <c r="V78" s="208">
        <f t="shared" si="53"/>
        <v>3</v>
      </c>
      <c r="W78" s="132"/>
      <c r="X78" s="81">
        <v>45</v>
      </c>
      <c r="Y78" s="81"/>
      <c r="Z78" s="81"/>
      <c r="AA78" s="81"/>
      <c r="AB78" s="81"/>
      <c r="AC78" s="81"/>
      <c r="AD78" s="90">
        <f t="shared" si="64"/>
        <v>30</v>
      </c>
      <c r="AE78" s="223">
        <f t="shared" si="55"/>
        <v>45</v>
      </c>
      <c r="AF78" s="216">
        <f t="shared" si="54"/>
        <v>75</v>
      </c>
      <c r="AG78" s="2"/>
    </row>
    <row r="79" spans="1:33" ht="27" customHeight="1" x14ac:dyDescent="0.3">
      <c r="A79" s="69"/>
      <c r="B79" s="288"/>
      <c r="C79" s="295"/>
      <c r="D79" s="17" t="s">
        <v>95</v>
      </c>
      <c r="E79" s="87" t="s">
        <v>21</v>
      </c>
      <c r="F79" s="78" t="s">
        <v>29</v>
      </c>
      <c r="G79" s="239" t="s">
        <v>235</v>
      </c>
      <c r="H79" s="78" t="s">
        <v>76</v>
      </c>
      <c r="I79" s="78"/>
      <c r="J79" s="90"/>
      <c r="K79" s="186">
        <v>2</v>
      </c>
      <c r="L79" s="144">
        <v>15</v>
      </c>
      <c r="M79" s="17"/>
      <c r="N79" s="17"/>
      <c r="O79" s="17"/>
      <c r="P79" s="81"/>
      <c r="Q79" s="81"/>
      <c r="R79" s="81"/>
      <c r="S79" s="90">
        <f t="shared" si="63"/>
        <v>35</v>
      </c>
      <c r="T79" s="202">
        <f t="shared" si="65"/>
        <v>15</v>
      </c>
      <c r="U79" s="186">
        <f t="shared" si="66"/>
        <v>50</v>
      </c>
      <c r="V79" s="208">
        <f t="shared" si="53"/>
        <v>2</v>
      </c>
      <c r="W79" s="132">
        <v>15</v>
      </c>
      <c r="X79" s="81"/>
      <c r="Y79" s="81"/>
      <c r="Z79" s="81"/>
      <c r="AA79" s="81"/>
      <c r="AB79" s="81"/>
      <c r="AC79" s="81"/>
      <c r="AD79" s="90">
        <f t="shared" si="64"/>
        <v>35</v>
      </c>
      <c r="AE79" s="223">
        <f t="shared" si="55"/>
        <v>15</v>
      </c>
      <c r="AF79" s="216">
        <f t="shared" si="54"/>
        <v>50</v>
      </c>
      <c r="AG79" s="2"/>
    </row>
    <row r="80" spans="1:33" ht="48" customHeight="1" x14ac:dyDescent="0.3">
      <c r="A80" s="69"/>
      <c r="B80" s="288"/>
      <c r="C80" s="295"/>
      <c r="D80" s="17" t="s">
        <v>96</v>
      </c>
      <c r="E80" s="87" t="s">
        <v>21</v>
      </c>
      <c r="F80" s="78" t="s">
        <v>60</v>
      </c>
      <c r="G80" s="239" t="s">
        <v>235</v>
      </c>
      <c r="H80" s="78" t="s">
        <v>76</v>
      </c>
      <c r="I80" s="78"/>
      <c r="J80" s="90">
        <v>3</v>
      </c>
      <c r="K80" s="186">
        <v>3</v>
      </c>
      <c r="L80" s="144"/>
      <c r="M80" s="17">
        <v>15</v>
      </c>
      <c r="N80" s="17"/>
      <c r="O80" s="17"/>
      <c r="P80" s="81"/>
      <c r="Q80" s="81"/>
      <c r="R80" s="81"/>
      <c r="S80" s="90">
        <f t="shared" si="63"/>
        <v>60</v>
      </c>
      <c r="T80" s="202">
        <f t="shared" si="65"/>
        <v>15</v>
      </c>
      <c r="U80" s="186">
        <f t="shared" si="66"/>
        <v>75</v>
      </c>
      <c r="V80" s="208">
        <f t="shared" si="53"/>
        <v>3</v>
      </c>
      <c r="W80" s="132"/>
      <c r="X80" s="81">
        <v>15</v>
      </c>
      <c r="Y80" s="81"/>
      <c r="Z80" s="81"/>
      <c r="AA80" s="81"/>
      <c r="AB80" s="81"/>
      <c r="AC80" s="81"/>
      <c r="AD80" s="90">
        <f t="shared" si="64"/>
        <v>60</v>
      </c>
      <c r="AE80" s="223">
        <f t="shared" si="55"/>
        <v>15</v>
      </c>
      <c r="AF80" s="216">
        <f t="shared" si="54"/>
        <v>75</v>
      </c>
      <c r="AG80" s="2"/>
    </row>
    <row r="81" spans="1:33" ht="37.5" customHeight="1" x14ac:dyDescent="0.3">
      <c r="A81" s="69"/>
      <c r="B81" s="288"/>
      <c r="C81" s="295"/>
      <c r="D81" s="17" t="s">
        <v>97</v>
      </c>
      <c r="E81" s="87" t="s">
        <v>21</v>
      </c>
      <c r="F81" s="78" t="s">
        <v>29</v>
      </c>
      <c r="G81" s="239" t="s">
        <v>235</v>
      </c>
      <c r="H81" s="78" t="s">
        <v>76</v>
      </c>
      <c r="I81" s="78"/>
      <c r="J81" s="90"/>
      <c r="K81" s="186">
        <v>2</v>
      </c>
      <c r="L81" s="144">
        <v>15</v>
      </c>
      <c r="M81" s="17"/>
      <c r="N81" s="17"/>
      <c r="O81" s="17"/>
      <c r="P81" s="81"/>
      <c r="Q81" s="81"/>
      <c r="R81" s="81"/>
      <c r="S81" s="90">
        <f t="shared" si="63"/>
        <v>35</v>
      </c>
      <c r="T81" s="202">
        <f t="shared" si="65"/>
        <v>15</v>
      </c>
      <c r="U81" s="186">
        <f t="shared" si="66"/>
        <v>50</v>
      </c>
      <c r="V81" s="208">
        <f t="shared" si="53"/>
        <v>2</v>
      </c>
      <c r="W81" s="132">
        <v>15</v>
      </c>
      <c r="X81" s="81"/>
      <c r="Y81" s="81"/>
      <c r="Z81" s="81"/>
      <c r="AA81" s="81"/>
      <c r="AB81" s="81"/>
      <c r="AC81" s="81"/>
      <c r="AD81" s="90">
        <f t="shared" si="64"/>
        <v>35</v>
      </c>
      <c r="AE81" s="223">
        <f t="shared" si="55"/>
        <v>15</v>
      </c>
      <c r="AF81" s="216">
        <f t="shared" si="54"/>
        <v>50</v>
      </c>
      <c r="AG81" s="2"/>
    </row>
    <row r="82" spans="1:33" ht="48" customHeight="1" x14ac:dyDescent="0.3">
      <c r="A82" s="69"/>
      <c r="B82" s="288"/>
      <c r="C82" s="295"/>
      <c r="D82" s="17" t="s">
        <v>98</v>
      </c>
      <c r="E82" s="87" t="s">
        <v>21</v>
      </c>
      <c r="F82" s="78" t="s">
        <v>60</v>
      </c>
      <c r="G82" s="239" t="s">
        <v>235</v>
      </c>
      <c r="H82" s="78" t="s">
        <v>76</v>
      </c>
      <c r="I82" s="78"/>
      <c r="J82" s="90">
        <v>3</v>
      </c>
      <c r="K82" s="186">
        <v>3</v>
      </c>
      <c r="L82" s="144"/>
      <c r="M82" s="17">
        <v>15</v>
      </c>
      <c r="N82" s="17"/>
      <c r="O82" s="17"/>
      <c r="P82" s="81"/>
      <c r="Q82" s="81"/>
      <c r="R82" s="81"/>
      <c r="S82" s="90">
        <f t="shared" si="63"/>
        <v>60</v>
      </c>
      <c r="T82" s="202">
        <f t="shared" si="65"/>
        <v>15</v>
      </c>
      <c r="U82" s="186">
        <f t="shared" si="66"/>
        <v>75</v>
      </c>
      <c r="V82" s="208">
        <f t="shared" si="53"/>
        <v>3</v>
      </c>
      <c r="W82" s="132"/>
      <c r="X82" s="81">
        <v>15</v>
      </c>
      <c r="Y82" s="81"/>
      <c r="Z82" s="81"/>
      <c r="AA82" s="81"/>
      <c r="AB82" s="81"/>
      <c r="AC82" s="81"/>
      <c r="AD82" s="90">
        <f t="shared" si="64"/>
        <v>60</v>
      </c>
      <c r="AE82" s="223">
        <f t="shared" si="55"/>
        <v>15</v>
      </c>
      <c r="AF82" s="216">
        <f t="shared" si="54"/>
        <v>75</v>
      </c>
      <c r="AG82" s="2"/>
    </row>
    <row r="83" spans="1:33" ht="40.5" customHeight="1" x14ac:dyDescent="0.3">
      <c r="A83" s="69"/>
      <c r="B83" s="288"/>
      <c r="C83" s="295"/>
      <c r="D83" s="17" t="s">
        <v>99</v>
      </c>
      <c r="E83" s="87" t="s">
        <v>21</v>
      </c>
      <c r="F83" s="78" t="s">
        <v>29</v>
      </c>
      <c r="G83" s="239" t="s">
        <v>235</v>
      </c>
      <c r="H83" s="78" t="s">
        <v>76</v>
      </c>
      <c r="I83" s="78"/>
      <c r="J83" s="90"/>
      <c r="K83" s="186">
        <v>2</v>
      </c>
      <c r="L83" s="144">
        <v>15</v>
      </c>
      <c r="M83" s="17"/>
      <c r="N83" s="17"/>
      <c r="O83" s="17"/>
      <c r="P83" s="81"/>
      <c r="Q83" s="81"/>
      <c r="R83" s="81"/>
      <c r="S83" s="90">
        <f t="shared" si="63"/>
        <v>35</v>
      </c>
      <c r="T83" s="202">
        <f t="shared" si="65"/>
        <v>15</v>
      </c>
      <c r="U83" s="186">
        <f t="shared" si="66"/>
        <v>50</v>
      </c>
      <c r="V83" s="208">
        <f t="shared" si="53"/>
        <v>2</v>
      </c>
      <c r="W83" s="132">
        <v>15</v>
      </c>
      <c r="X83" s="81"/>
      <c r="Y83" s="81"/>
      <c r="Z83" s="81"/>
      <c r="AA83" s="81"/>
      <c r="AB83" s="81"/>
      <c r="AC83" s="81"/>
      <c r="AD83" s="90">
        <f t="shared" si="64"/>
        <v>35</v>
      </c>
      <c r="AE83" s="223">
        <f t="shared" si="55"/>
        <v>15</v>
      </c>
      <c r="AF83" s="216">
        <f t="shared" si="54"/>
        <v>50</v>
      </c>
      <c r="AG83" s="2"/>
    </row>
    <row r="84" spans="1:33" ht="42" customHeight="1" thickBot="1" x14ac:dyDescent="0.35">
      <c r="A84" s="69"/>
      <c r="B84" s="321"/>
      <c r="C84" s="307"/>
      <c r="D84" s="97" t="s">
        <v>100</v>
      </c>
      <c r="E84" s="119" t="s">
        <v>21</v>
      </c>
      <c r="F84" s="119" t="s">
        <v>60</v>
      </c>
      <c r="G84" s="238" t="s">
        <v>235</v>
      </c>
      <c r="H84" s="119" t="s">
        <v>76</v>
      </c>
      <c r="I84" s="119"/>
      <c r="J84" s="100">
        <v>3</v>
      </c>
      <c r="K84" s="189">
        <v>3</v>
      </c>
      <c r="L84" s="177"/>
      <c r="M84" s="97">
        <v>15</v>
      </c>
      <c r="N84" s="97"/>
      <c r="O84" s="97"/>
      <c r="P84" s="82"/>
      <c r="Q84" s="82"/>
      <c r="R84" s="82"/>
      <c r="S84" s="100">
        <f t="shared" si="63"/>
        <v>60</v>
      </c>
      <c r="T84" s="204">
        <f t="shared" si="65"/>
        <v>15</v>
      </c>
      <c r="U84" s="189">
        <f t="shared" si="66"/>
        <v>75</v>
      </c>
      <c r="V84" s="210">
        <f t="shared" si="53"/>
        <v>3</v>
      </c>
      <c r="W84" s="140"/>
      <c r="X84" s="82">
        <v>15</v>
      </c>
      <c r="Y84" s="82"/>
      <c r="Z84" s="82"/>
      <c r="AA84" s="82"/>
      <c r="AB84" s="82"/>
      <c r="AC84" s="82"/>
      <c r="AD84" s="100">
        <f t="shared" si="64"/>
        <v>60</v>
      </c>
      <c r="AE84" s="226">
        <f t="shared" si="55"/>
        <v>15</v>
      </c>
      <c r="AF84" s="219">
        <f t="shared" si="54"/>
        <v>75</v>
      </c>
      <c r="AG84" s="2"/>
    </row>
    <row r="85" spans="1:33" ht="49.5" customHeight="1" thickBot="1" x14ac:dyDescent="0.35">
      <c r="A85" s="75"/>
      <c r="B85" s="85" t="s">
        <v>262</v>
      </c>
      <c r="C85" s="20" t="s">
        <v>180</v>
      </c>
      <c r="D85" s="20" t="s">
        <v>216</v>
      </c>
      <c r="E85" s="20" t="s">
        <v>21</v>
      </c>
      <c r="F85" s="20" t="s">
        <v>60</v>
      </c>
      <c r="G85" s="20" t="s">
        <v>236</v>
      </c>
      <c r="H85" s="20" t="s">
        <v>76</v>
      </c>
      <c r="I85" s="20"/>
      <c r="J85" s="95">
        <v>2</v>
      </c>
      <c r="K85" s="42">
        <v>2</v>
      </c>
      <c r="L85" s="180"/>
      <c r="M85" s="21"/>
      <c r="N85" s="21"/>
      <c r="O85" s="21"/>
      <c r="P85" s="20">
        <v>15</v>
      </c>
      <c r="Q85" s="20"/>
      <c r="R85" s="20"/>
      <c r="S85" s="95">
        <f>K85*25-T85</f>
        <v>35</v>
      </c>
      <c r="T85" s="164">
        <f>SUM(L85:R85)</f>
        <v>15</v>
      </c>
      <c r="U85" s="42">
        <f>SUM(L85:S85)</f>
        <v>50</v>
      </c>
      <c r="V85" s="165">
        <f>K85</f>
        <v>2</v>
      </c>
      <c r="W85" s="184"/>
      <c r="X85" s="20"/>
      <c r="Y85" s="20"/>
      <c r="Z85" s="20"/>
      <c r="AA85" s="20">
        <v>15</v>
      </c>
      <c r="AB85" s="20"/>
      <c r="AC85" s="20"/>
      <c r="AD85" s="199">
        <f>V85*25-AE85</f>
        <v>35</v>
      </c>
      <c r="AE85" s="45">
        <f>SUM(W85:AC85)</f>
        <v>15</v>
      </c>
      <c r="AF85" s="220">
        <f>SUM(W85:AD85)</f>
        <v>50</v>
      </c>
      <c r="AG85" s="2"/>
    </row>
    <row r="86" spans="1:33" ht="22.2" customHeight="1" thickBot="1" x14ac:dyDescent="0.35">
      <c r="A86" s="26"/>
      <c r="B86" s="291" t="s">
        <v>7</v>
      </c>
      <c r="C86" s="292"/>
      <c r="D86" s="292"/>
      <c r="E86" s="292"/>
      <c r="F86" s="292"/>
      <c r="G86" s="292"/>
      <c r="H86" s="292"/>
      <c r="I86" s="292"/>
      <c r="J86" s="293"/>
      <c r="K86" s="42">
        <f t="shared" ref="K86:AF86" si="67">SUM(K87:K99)</f>
        <v>34</v>
      </c>
      <c r="L86" s="130">
        <f t="shared" si="67"/>
        <v>95</v>
      </c>
      <c r="M86" s="104">
        <f t="shared" si="67"/>
        <v>135</v>
      </c>
      <c r="N86" s="104">
        <f t="shared" si="67"/>
        <v>0</v>
      </c>
      <c r="O86" s="104">
        <f t="shared" si="67"/>
        <v>0</v>
      </c>
      <c r="P86" s="104">
        <f t="shared" si="67"/>
        <v>55</v>
      </c>
      <c r="Q86" s="104">
        <f t="shared" si="67"/>
        <v>0</v>
      </c>
      <c r="R86" s="104">
        <f t="shared" si="67"/>
        <v>0</v>
      </c>
      <c r="S86" s="170">
        <f t="shared" si="67"/>
        <v>565</v>
      </c>
      <c r="T86" s="170">
        <f t="shared" si="67"/>
        <v>285</v>
      </c>
      <c r="U86" s="42">
        <f t="shared" si="67"/>
        <v>850</v>
      </c>
      <c r="V86" s="171">
        <f t="shared" si="67"/>
        <v>34</v>
      </c>
      <c r="W86" s="130">
        <f t="shared" si="67"/>
        <v>95</v>
      </c>
      <c r="X86" s="104">
        <f t="shared" si="67"/>
        <v>135</v>
      </c>
      <c r="Y86" s="104">
        <f t="shared" si="67"/>
        <v>0</v>
      </c>
      <c r="Z86" s="104">
        <f t="shared" si="67"/>
        <v>0</v>
      </c>
      <c r="AA86" s="104">
        <f t="shared" si="67"/>
        <v>50</v>
      </c>
      <c r="AB86" s="104">
        <f t="shared" si="67"/>
        <v>0</v>
      </c>
      <c r="AC86" s="104">
        <f t="shared" si="67"/>
        <v>0</v>
      </c>
      <c r="AD86" s="170">
        <f t="shared" si="67"/>
        <v>570</v>
      </c>
      <c r="AE86" s="42">
        <f t="shared" si="67"/>
        <v>280</v>
      </c>
      <c r="AF86" s="171">
        <f t="shared" si="67"/>
        <v>850</v>
      </c>
    </row>
    <row r="87" spans="1:33" ht="66" customHeight="1" thickBot="1" x14ac:dyDescent="0.35">
      <c r="A87" s="109">
        <v>14</v>
      </c>
      <c r="B87" s="85" t="s">
        <v>280</v>
      </c>
      <c r="C87" s="20" t="s">
        <v>288</v>
      </c>
      <c r="D87" s="20" t="s">
        <v>246</v>
      </c>
      <c r="E87" s="20" t="s">
        <v>21</v>
      </c>
      <c r="F87" s="20" t="s">
        <v>28</v>
      </c>
      <c r="G87" s="20" t="s">
        <v>230</v>
      </c>
      <c r="H87" s="20" t="s">
        <v>76</v>
      </c>
      <c r="I87" s="20"/>
      <c r="J87" s="129"/>
      <c r="K87" s="172">
        <v>1</v>
      </c>
      <c r="L87" s="183"/>
      <c r="M87" s="169"/>
      <c r="N87" s="169"/>
      <c r="O87" s="169"/>
      <c r="P87" s="169">
        <v>15</v>
      </c>
      <c r="Q87" s="169"/>
      <c r="R87" s="169"/>
      <c r="S87" s="98">
        <f t="shared" ref="S87" si="68">K87*25-T87</f>
        <v>10</v>
      </c>
      <c r="T87" s="196">
        <f t="shared" ref="T87" si="69">SUM(L87:R87)</f>
        <v>15</v>
      </c>
      <c r="U87" s="172">
        <f>SUM(L87:S87)</f>
        <v>25</v>
      </c>
      <c r="V87" s="51">
        <f t="shared" ref="V87" si="70">K87</f>
        <v>1</v>
      </c>
      <c r="W87" s="183"/>
      <c r="X87" s="169"/>
      <c r="Y87" s="169"/>
      <c r="Z87" s="169"/>
      <c r="AA87" s="169">
        <v>10</v>
      </c>
      <c r="AB87" s="169"/>
      <c r="AC87" s="169"/>
      <c r="AD87" s="98">
        <f>V87*25-AE87</f>
        <v>15</v>
      </c>
      <c r="AE87" s="227">
        <f t="shared" ref="AE87" si="71">SUM(W87:AC87)</f>
        <v>10</v>
      </c>
      <c r="AF87" s="221">
        <f t="shared" ref="AF87" si="72">SUM(W87:AD87)</f>
        <v>25</v>
      </c>
    </row>
    <row r="88" spans="1:33" ht="32.25" customHeight="1" x14ac:dyDescent="0.3">
      <c r="A88" s="67"/>
      <c r="B88" s="287" t="s">
        <v>281</v>
      </c>
      <c r="C88" s="305" t="s">
        <v>155</v>
      </c>
      <c r="D88" s="86" t="s">
        <v>101</v>
      </c>
      <c r="E88" s="68" t="s">
        <v>21</v>
      </c>
      <c r="F88" s="68" t="s">
        <v>29</v>
      </c>
      <c r="G88" s="242" t="s">
        <v>235</v>
      </c>
      <c r="H88" s="68" t="s">
        <v>76</v>
      </c>
      <c r="I88" s="68"/>
      <c r="J88" s="93"/>
      <c r="K88" s="185">
        <v>2</v>
      </c>
      <c r="L88" s="143">
        <v>15</v>
      </c>
      <c r="M88" s="117"/>
      <c r="N88" s="117"/>
      <c r="O88" s="117"/>
      <c r="P88" s="117"/>
      <c r="Q88" s="117"/>
      <c r="R88" s="117"/>
      <c r="S88" s="93">
        <f t="shared" ref="S88:S99" si="73">K88*25-T88</f>
        <v>35</v>
      </c>
      <c r="T88" s="205">
        <f t="shared" ref="T88:T92" si="74">SUM(L88:R88)</f>
        <v>15</v>
      </c>
      <c r="U88" s="185">
        <f t="shared" ref="U88:U93" si="75">SUM(L88:S88)</f>
        <v>50</v>
      </c>
      <c r="V88" s="211">
        <f t="shared" ref="V88:V99" si="76">K88</f>
        <v>2</v>
      </c>
      <c r="W88" s="143">
        <v>15</v>
      </c>
      <c r="X88" s="117"/>
      <c r="Y88" s="117"/>
      <c r="Z88" s="117"/>
      <c r="AA88" s="117"/>
      <c r="AB88" s="117"/>
      <c r="AC88" s="117"/>
      <c r="AD88" s="93">
        <f t="shared" ref="AD88:AD93" si="77">V88*25-AE88</f>
        <v>35</v>
      </c>
      <c r="AE88" s="222">
        <f t="shared" ref="AE88:AE99" si="78">SUM(W88:AC88)</f>
        <v>15</v>
      </c>
      <c r="AF88" s="215">
        <f t="shared" ref="AF88:AF99" si="79">SUM(W88:AD88)</f>
        <v>50</v>
      </c>
    </row>
    <row r="89" spans="1:33" ht="32.25" customHeight="1" x14ac:dyDescent="0.3">
      <c r="A89" s="67"/>
      <c r="B89" s="288"/>
      <c r="C89" s="305"/>
      <c r="D89" s="87" t="s">
        <v>102</v>
      </c>
      <c r="E89" s="78" t="s">
        <v>21</v>
      </c>
      <c r="F89" s="78" t="s">
        <v>60</v>
      </c>
      <c r="G89" s="239" t="s">
        <v>235</v>
      </c>
      <c r="H89" s="78" t="s">
        <v>76</v>
      </c>
      <c r="I89" s="78"/>
      <c r="J89" s="90">
        <v>3</v>
      </c>
      <c r="K89" s="186">
        <v>3</v>
      </c>
      <c r="L89" s="132"/>
      <c r="M89" s="81">
        <v>15</v>
      </c>
      <c r="N89" s="81"/>
      <c r="O89" s="81"/>
      <c r="P89" s="81"/>
      <c r="Q89" s="81"/>
      <c r="R89" s="81"/>
      <c r="S89" s="90">
        <f t="shared" si="73"/>
        <v>60</v>
      </c>
      <c r="T89" s="202">
        <f t="shared" si="74"/>
        <v>15</v>
      </c>
      <c r="U89" s="186">
        <f t="shared" si="75"/>
        <v>75</v>
      </c>
      <c r="V89" s="208">
        <f t="shared" si="76"/>
        <v>3</v>
      </c>
      <c r="W89" s="132"/>
      <c r="X89" s="81">
        <v>15</v>
      </c>
      <c r="Y89" s="81"/>
      <c r="Z89" s="81"/>
      <c r="AA89" s="81"/>
      <c r="AB89" s="81"/>
      <c r="AC89" s="81"/>
      <c r="AD89" s="90">
        <f t="shared" si="77"/>
        <v>60</v>
      </c>
      <c r="AE89" s="223">
        <f t="shared" si="78"/>
        <v>15</v>
      </c>
      <c r="AF89" s="216">
        <f t="shared" si="79"/>
        <v>75</v>
      </c>
    </row>
    <row r="90" spans="1:33" ht="28.5" customHeight="1" x14ac:dyDescent="0.3">
      <c r="A90" s="67"/>
      <c r="B90" s="288"/>
      <c r="C90" s="305"/>
      <c r="D90" s="87" t="s">
        <v>103</v>
      </c>
      <c r="E90" s="78" t="s">
        <v>21</v>
      </c>
      <c r="F90" s="78" t="s">
        <v>29</v>
      </c>
      <c r="G90" s="239" t="s">
        <v>235</v>
      </c>
      <c r="H90" s="78" t="s">
        <v>76</v>
      </c>
      <c r="I90" s="78"/>
      <c r="J90" s="90"/>
      <c r="K90" s="186">
        <v>2</v>
      </c>
      <c r="L90" s="132">
        <v>15</v>
      </c>
      <c r="M90" s="81"/>
      <c r="N90" s="81"/>
      <c r="O90" s="81"/>
      <c r="P90" s="81"/>
      <c r="Q90" s="81"/>
      <c r="R90" s="81"/>
      <c r="S90" s="90">
        <f t="shared" si="73"/>
        <v>35</v>
      </c>
      <c r="T90" s="202">
        <f t="shared" si="74"/>
        <v>15</v>
      </c>
      <c r="U90" s="186">
        <f t="shared" si="75"/>
        <v>50</v>
      </c>
      <c r="V90" s="208">
        <f t="shared" si="76"/>
        <v>2</v>
      </c>
      <c r="W90" s="132">
        <v>15</v>
      </c>
      <c r="X90" s="81"/>
      <c r="Y90" s="81"/>
      <c r="Z90" s="81"/>
      <c r="AA90" s="81"/>
      <c r="AB90" s="81"/>
      <c r="AC90" s="81"/>
      <c r="AD90" s="90">
        <f t="shared" si="77"/>
        <v>35</v>
      </c>
      <c r="AE90" s="223">
        <f t="shared" si="78"/>
        <v>15</v>
      </c>
      <c r="AF90" s="216">
        <f t="shared" si="79"/>
        <v>50</v>
      </c>
    </row>
    <row r="91" spans="1:33" ht="33" customHeight="1" x14ac:dyDescent="0.3">
      <c r="A91" s="67"/>
      <c r="B91" s="288"/>
      <c r="C91" s="305"/>
      <c r="D91" s="87" t="s">
        <v>104</v>
      </c>
      <c r="E91" s="78" t="s">
        <v>21</v>
      </c>
      <c r="F91" s="78" t="s">
        <v>60</v>
      </c>
      <c r="G91" s="239" t="s">
        <v>235</v>
      </c>
      <c r="H91" s="78" t="s">
        <v>76</v>
      </c>
      <c r="I91" s="78"/>
      <c r="J91" s="90">
        <v>3</v>
      </c>
      <c r="K91" s="186">
        <v>3</v>
      </c>
      <c r="L91" s="132"/>
      <c r="M91" s="81">
        <v>45</v>
      </c>
      <c r="N91" s="81"/>
      <c r="O91" s="81"/>
      <c r="P91" s="81"/>
      <c r="Q91" s="81"/>
      <c r="R91" s="81"/>
      <c r="S91" s="90">
        <f t="shared" si="73"/>
        <v>30</v>
      </c>
      <c r="T91" s="202">
        <f t="shared" si="74"/>
        <v>45</v>
      </c>
      <c r="U91" s="186">
        <f t="shared" si="75"/>
        <v>75</v>
      </c>
      <c r="V91" s="208">
        <f t="shared" si="76"/>
        <v>3</v>
      </c>
      <c r="W91" s="132"/>
      <c r="X91" s="81">
        <v>45</v>
      </c>
      <c r="Y91" s="81"/>
      <c r="Z91" s="81"/>
      <c r="AA91" s="81"/>
      <c r="AB91" s="81"/>
      <c r="AC91" s="81"/>
      <c r="AD91" s="90">
        <f t="shared" si="77"/>
        <v>30</v>
      </c>
      <c r="AE91" s="223">
        <f t="shared" si="78"/>
        <v>45</v>
      </c>
      <c r="AF91" s="216">
        <f t="shared" si="79"/>
        <v>75</v>
      </c>
    </row>
    <row r="92" spans="1:33" ht="33" customHeight="1" x14ac:dyDescent="0.3">
      <c r="A92" s="67"/>
      <c r="B92" s="288"/>
      <c r="C92" s="305"/>
      <c r="D92" s="87" t="s">
        <v>105</v>
      </c>
      <c r="E92" s="78" t="s">
        <v>21</v>
      </c>
      <c r="F92" s="78" t="s">
        <v>29</v>
      </c>
      <c r="G92" s="239" t="s">
        <v>235</v>
      </c>
      <c r="H92" s="78" t="s">
        <v>76</v>
      </c>
      <c r="I92" s="78"/>
      <c r="J92" s="90"/>
      <c r="K92" s="186">
        <v>2</v>
      </c>
      <c r="L92" s="132">
        <v>15</v>
      </c>
      <c r="M92" s="81"/>
      <c r="N92" s="81"/>
      <c r="O92" s="81"/>
      <c r="P92" s="81"/>
      <c r="Q92" s="81"/>
      <c r="R92" s="81"/>
      <c r="S92" s="90">
        <f t="shared" si="73"/>
        <v>35</v>
      </c>
      <c r="T92" s="202">
        <f t="shared" si="74"/>
        <v>15</v>
      </c>
      <c r="U92" s="186">
        <f t="shared" si="75"/>
        <v>50</v>
      </c>
      <c r="V92" s="208">
        <f t="shared" si="76"/>
        <v>2</v>
      </c>
      <c r="W92" s="132">
        <v>15</v>
      </c>
      <c r="X92" s="81"/>
      <c r="Y92" s="81"/>
      <c r="Z92" s="81"/>
      <c r="AA92" s="81"/>
      <c r="AB92" s="81"/>
      <c r="AC92" s="81"/>
      <c r="AD92" s="90">
        <f t="shared" si="77"/>
        <v>35</v>
      </c>
      <c r="AE92" s="223">
        <f t="shared" si="78"/>
        <v>15</v>
      </c>
      <c r="AF92" s="216">
        <f t="shared" si="79"/>
        <v>50</v>
      </c>
    </row>
    <row r="93" spans="1:33" ht="33" customHeight="1" thickBot="1" x14ac:dyDescent="0.35">
      <c r="A93" s="67"/>
      <c r="B93" s="289"/>
      <c r="C93" s="298"/>
      <c r="D93" s="88" t="s">
        <v>106</v>
      </c>
      <c r="E93" s="79" t="s">
        <v>21</v>
      </c>
      <c r="F93" s="79" t="s">
        <v>60</v>
      </c>
      <c r="G93" s="240" t="s">
        <v>235</v>
      </c>
      <c r="H93" s="79" t="s">
        <v>76</v>
      </c>
      <c r="I93" s="79"/>
      <c r="J93" s="91">
        <v>3</v>
      </c>
      <c r="K93" s="189">
        <v>3</v>
      </c>
      <c r="L93" s="140"/>
      <c r="M93" s="82">
        <v>15</v>
      </c>
      <c r="N93" s="82"/>
      <c r="O93" s="82"/>
      <c r="P93" s="82"/>
      <c r="Q93" s="82"/>
      <c r="R93" s="82"/>
      <c r="S93" s="100">
        <f t="shared" si="73"/>
        <v>60</v>
      </c>
      <c r="T93" s="204">
        <f t="shared" ref="T93:T99" si="80">SUM(L93:R93)</f>
        <v>15</v>
      </c>
      <c r="U93" s="189">
        <f t="shared" si="75"/>
        <v>75</v>
      </c>
      <c r="V93" s="210">
        <f t="shared" si="76"/>
        <v>3</v>
      </c>
      <c r="W93" s="140"/>
      <c r="X93" s="82">
        <v>15</v>
      </c>
      <c r="Y93" s="82"/>
      <c r="Z93" s="82"/>
      <c r="AA93" s="82"/>
      <c r="AB93" s="82"/>
      <c r="AC93" s="82"/>
      <c r="AD93" s="100">
        <f t="shared" si="77"/>
        <v>60</v>
      </c>
      <c r="AE93" s="226">
        <f t="shared" si="78"/>
        <v>15</v>
      </c>
      <c r="AF93" s="219">
        <f t="shared" si="79"/>
        <v>75</v>
      </c>
    </row>
    <row r="94" spans="1:33" ht="42" customHeight="1" x14ac:dyDescent="0.3">
      <c r="A94" s="74"/>
      <c r="B94" s="287" t="s">
        <v>282</v>
      </c>
      <c r="C94" s="297" t="s">
        <v>224</v>
      </c>
      <c r="D94" s="86" t="s">
        <v>41</v>
      </c>
      <c r="E94" s="84" t="s">
        <v>18</v>
      </c>
      <c r="F94" s="68" t="s">
        <v>29</v>
      </c>
      <c r="G94" s="242" t="s">
        <v>243</v>
      </c>
      <c r="H94" s="68" t="s">
        <v>76</v>
      </c>
      <c r="I94" s="68"/>
      <c r="J94" s="93"/>
      <c r="K94" s="188">
        <v>3</v>
      </c>
      <c r="L94" s="131">
        <v>20</v>
      </c>
      <c r="M94" s="80"/>
      <c r="N94" s="80"/>
      <c r="O94" s="80"/>
      <c r="P94" s="80"/>
      <c r="Q94" s="80"/>
      <c r="R94" s="80"/>
      <c r="S94" s="89">
        <f t="shared" si="73"/>
        <v>55</v>
      </c>
      <c r="T94" s="201">
        <f t="shared" si="80"/>
        <v>20</v>
      </c>
      <c r="U94" s="188">
        <f t="shared" ref="U94:U99" si="81">SUM(L94:S94)</f>
        <v>75</v>
      </c>
      <c r="V94" s="207">
        <f>K94</f>
        <v>3</v>
      </c>
      <c r="W94" s="175">
        <v>20</v>
      </c>
      <c r="X94" s="39"/>
      <c r="Y94" s="39"/>
      <c r="Z94" s="39"/>
      <c r="AA94" s="39"/>
      <c r="AB94" s="39"/>
      <c r="AC94" s="39"/>
      <c r="AD94" s="194">
        <f t="shared" ref="AD94:AD99" si="82">V94*25-AE94</f>
        <v>55</v>
      </c>
      <c r="AE94" s="225">
        <f>SUM(W94:AC94)</f>
        <v>20</v>
      </c>
      <c r="AF94" s="218">
        <f>SUM(W94:AD94)</f>
        <v>75</v>
      </c>
    </row>
    <row r="95" spans="1:33" ht="42" customHeight="1" thickBot="1" x14ac:dyDescent="0.35">
      <c r="A95" s="74"/>
      <c r="B95" s="289"/>
      <c r="C95" s="298"/>
      <c r="D95" s="88" t="s">
        <v>225</v>
      </c>
      <c r="E95" s="79" t="s">
        <v>21</v>
      </c>
      <c r="F95" s="79" t="s">
        <v>60</v>
      </c>
      <c r="G95" s="240" t="s">
        <v>243</v>
      </c>
      <c r="H95" s="79" t="s">
        <v>76</v>
      </c>
      <c r="I95" s="79"/>
      <c r="J95" s="91">
        <v>4</v>
      </c>
      <c r="K95" s="189">
        <v>4</v>
      </c>
      <c r="L95" s="140"/>
      <c r="M95" s="82"/>
      <c r="N95" s="82"/>
      <c r="O95" s="82"/>
      <c r="P95" s="82">
        <v>40</v>
      </c>
      <c r="Q95" s="82"/>
      <c r="R95" s="82"/>
      <c r="S95" s="100">
        <f t="shared" si="73"/>
        <v>60</v>
      </c>
      <c r="T95" s="204">
        <f t="shared" si="80"/>
        <v>40</v>
      </c>
      <c r="U95" s="189">
        <f t="shared" si="81"/>
        <v>100</v>
      </c>
      <c r="V95" s="210">
        <f>K95</f>
        <v>4</v>
      </c>
      <c r="W95" s="176"/>
      <c r="X95" s="92"/>
      <c r="Y95" s="92"/>
      <c r="Z95" s="92"/>
      <c r="AA95" s="92">
        <v>40</v>
      </c>
      <c r="AB95" s="92"/>
      <c r="AC95" s="92"/>
      <c r="AD95" s="195">
        <f t="shared" si="82"/>
        <v>60</v>
      </c>
      <c r="AE95" s="226">
        <f>SUM(W95:AC95)</f>
        <v>40</v>
      </c>
      <c r="AF95" s="219">
        <f>SUM(W95:AD95)</f>
        <v>100</v>
      </c>
    </row>
    <row r="96" spans="1:33" ht="45.75" customHeight="1" x14ac:dyDescent="0.3">
      <c r="A96" s="67"/>
      <c r="B96" s="287" t="s">
        <v>283</v>
      </c>
      <c r="C96" s="297" t="s">
        <v>175</v>
      </c>
      <c r="D96" s="86" t="s">
        <v>42</v>
      </c>
      <c r="E96" s="84" t="s">
        <v>18</v>
      </c>
      <c r="F96" s="68" t="s">
        <v>29</v>
      </c>
      <c r="G96" s="242" t="s">
        <v>239</v>
      </c>
      <c r="H96" s="68" t="s">
        <v>76</v>
      </c>
      <c r="I96" s="68"/>
      <c r="J96" s="93"/>
      <c r="K96" s="188">
        <v>2</v>
      </c>
      <c r="L96" s="131">
        <v>15</v>
      </c>
      <c r="M96" s="80"/>
      <c r="N96" s="80"/>
      <c r="O96" s="80"/>
      <c r="P96" s="80"/>
      <c r="Q96" s="80"/>
      <c r="R96" s="80"/>
      <c r="S96" s="89">
        <f t="shared" si="73"/>
        <v>35</v>
      </c>
      <c r="T96" s="201">
        <f t="shared" si="80"/>
        <v>15</v>
      </c>
      <c r="U96" s="188">
        <f t="shared" si="81"/>
        <v>50</v>
      </c>
      <c r="V96" s="207">
        <f t="shared" si="76"/>
        <v>2</v>
      </c>
      <c r="W96" s="175">
        <v>15</v>
      </c>
      <c r="X96" s="39"/>
      <c r="Y96" s="39"/>
      <c r="Z96" s="39"/>
      <c r="AA96" s="39"/>
      <c r="AB96" s="39"/>
      <c r="AC96" s="39"/>
      <c r="AD96" s="194">
        <f t="shared" si="82"/>
        <v>35</v>
      </c>
      <c r="AE96" s="225">
        <f t="shared" si="78"/>
        <v>15</v>
      </c>
      <c r="AF96" s="218">
        <f t="shared" si="79"/>
        <v>50</v>
      </c>
    </row>
    <row r="97" spans="1:33" ht="37.5" customHeight="1" x14ac:dyDescent="0.3">
      <c r="A97" s="67"/>
      <c r="B97" s="288"/>
      <c r="C97" s="305"/>
      <c r="D97" s="87" t="s">
        <v>162</v>
      </c>
      <c r="E97" s="78" t="s">
        <v>21</v>
      </c>
      <c r="F97" s="78" t="s">
        <v>60</v>
      </c>
      <c r="G97" s="239" t="s">
        <v>239</v>
      </c>
      <c r="H97" s="78" t="s">
        <v>76</v>
      </c>
      <c r="I97" s="78"/>
      <c r="J97" s="90">
        <v>4</v>
      </c>
      <c r="K97" s="186">
        <v>4</v>
      </c>
      <c r="L97" s="132"/>
      <c r="M97" s="81">
        <v>30</v>
      </c>
      <c r="N97" s="81"/>
      <c r="O97" s="81"/>
      <c r="P97" s="81"/>
      <c r="Q97" s="81"/>
      <c r="R97" s="81"/>
      <c r="S97" s="90">
        <f t="shared" si="73"/>
        <v>70</v>
      </c>
      <c r="T97" s="202">
        <f t="shared" si="80"/>
        <v>30</v>
      </c>
      <c r="U97" s="186">
        <f t="shared" si="81"/>
        <v>100</v>
      </c>
      <c r="V97" s="208">
        <f t="shared" si="76"/>
        <v>4</v>
      </c>
      <c r="W97" s="174"/>
      <c r="X97" s="40">
        <v>30</v>
      </c>
      <c r="Y97" s="40"/>
      <c r="Z97" s="40"/>
      <c r="AA97" s="40"/>
      <c r="AB97" s="40"/>
      <c r="AC97" s="40"/>
      <c r="AD97" s="192">
        <f t="shared" si="82"/>
        <v>70</v>
      </c>
      <c r="AE97" s="223">
        <f t="shared" si="78"/>
        <v>30</v>
      </c>
      <c r="AF97" s="216">
        <f t="shared" si="79"/>
        <v>100</v>
      </c>
    </row>
    <row r="98" spans="1:33" ht="41.25" customHeight="1" x14ac:dyDescent="0.3">
      <c r="A98" s="67"/>
      <c r="B98" s="288"/>
      <c r="C98" s="305"/>
      <c r="D98" s="87" t="s">
        <v>107</v>
      </c>
      <c r="E98" s="70" t="s">
        <v>18</v>
      </c>
      <c r="F98" s="78" t="s">
        <v>29</v>
      </c>
      <c r="G98" s="239" t="s">
        <v>239</v>
      </c>
      <c r="H98" s="78" t="s">
        <v>76</v>
      </c>
      <c r="I98" s="78"/>
      <c r="J98" s="90"/>
      <c r="K98" s="186">
        <v>2</v>
      </c>
      <c r="L98" s="132">
        <v>15</v>
      </c>
      <c r="M98" s="81"/>
      <c r="N98" s="81"/>
      <c r="O98" s="81"/>
      <c r="P98" s="81"/>
      <c r="Q98" s="81"/>
      <c r="R98" s="81"/>
      <c r="S98" s="90">
        <f t="shared" si="73"/>
        <v>35</v>
      </c>
      <c r="T98" s="202">
        <f t="shared" si="80"/>
        <v>15</v>
      </c>
      <c r="U98" s="186">
        <f t="shared" si="81"/>
        <v>50</v>
      </c>
      <c r="V98" s="208">
        <f t="shared" si="76"/>
        <v>2</v>
      </c>
      <c r="W98" s="132">
        <v>15</v>
      </c>
      <c r="X98" s="81"/>
      <c r="Y98" s="81"/>
      <c r="Z98" s="81"/>
      <c r="AA98" s="81"/>
      <c r="AB98" s="81"/>
      <c r="AC98" s="81"/>
      <c r="AD98" s="90">
        <f t="shared" si="82"/>
        <v>35</v>
      </c>
      <c r="AE98" s="223">
        <f t="shared" si="78"/>
        <v>15</v>
      </c>
      <c r="AF98" s="216">
        <f t="shared" si="79"/>
        <v>50</v>
      </c>
    </row>
    <row r="99" spans="1:33" ht="37.5" customHeight="1" thickBot="1" x14ac:dyDescent="0.35">
      <c r="A99" s="67"/>
      <c r="B99" s="289"/>
      <c r="C99" s="298"/>
      <c r="D99" s="88" t="s">
        <v>108</v>
      </c>
      <c r="E99" s="79" t="s">
        <v>21</v>
      </c>
      <c r="F99" s="79" t="s">
        <v>60</v>
      </c>
      <c r="G99" s="240" t="s">
        <v>239</v>
      </c>
      <c r="H99" s="79" t="s">
        <v>76</v>
      </c>
      <c r="I99" s="79"/>
      <c r="J99" s="91">
        <v>3</v>
      </c>
      <c r="K99" s="189">
        <v>3</v>
      </c>
      <c r="L99" s="140"/>
      <c r="M99" s="82">
        <v>30</v>
      </c>
      <c r="N99" s="82"/>
      <c r="O99" s="82"/>
      <c r="P99" s="82"/>
      <c r="Q99" s="82"/>
      <c r="R99" s="82"/>
      <c r="S99" s="100">
        <f t="shared" si="73"/>
        <v>45</v>
      </c>
      <c r="T99" s="204">
        <f t="shared" si="80"/>
        <v>30</v>
      </c>
      <c r="U99" s="189">
        <f t="shared" si="81"/>
        <v>75</v>
      </c>
      <c r="V99" s="210">
        <f t="shared" si="76"/>
        <v>3</v>
      </c>
      <c r="W99" s="140"/>
      <c r="X99" s="82">
        <v>30</v>
      </c>
      <c r="Y99" s="82"/>
      <c r="Z99" s="82"/>
      <c r="AA99" s="82"/>
      <c r="AB99" s="82"/>
      <c r="AC99" s="82"/>
      <c r="AD99" s="100">
        <f t="shared" si="82"/>
        <v>45</v>
      </c>
      <c r="AE99" s="226">
        <f t="shared" si="78"/>
        <v>30</v>
      </c>
      <c r="AF99" s="219">
        <f t="shared" si="79"/>
        <v>75</v>
      </c>
    </row>
    <row r="100" spans="1:33" s="3" customFormat="1" ht="23.1" customHeight="1" thickBot="1" x14ac:dyDescent="0.3">
      <c r="A100" s="47"/>
      <c r="B100" s="291" t="s">
        <v>8</v>
      </c>
      <c r="C100" s="292"/>
      <c r="D100" s="292"/>
      <c r="E100" s="292"/>
      <c r="F100" s="292"/>
      <c r="G100" s="292"/>
      <c r="H100" s="292"/>
      <c r="I100" s="292"/>
      <c r="J100" s="293"/>
      <c r="K100" s="42">
        <f>SUM(K101:K115)</f>
        <v>37</v>
      </c>
      <c r="L100" s="130">
        <f t="shared" ref="L100:AF100" si="83">SUM(L101:L115)</f>
        <v>90</v>
      </c>
      <c r="M100" s="104">
        <f t="shared" si="83"/>
        <v>200</v>
      </c>
      <c r="N100" s="104">
        <f t="shared" si="83"/>
        <v>0</v>
      </c>
      <c r="O100" s="104">
        <f t="shared" si="83"/>
        <v>50</v>
      </c>
      <c r="P100" s="104">
        <f t="shared" si="83"/>
        <v>0</v>
      </c>
      <c r="Q100" s="104">
        <f t="shared" si="83"/>
        <v>0</v>
      </c>
      <c r="R100" s="104">
        <f t="shared" si="83"/>
        <v>30</v>
      </c>
      <c r="S100" s="164">
        <f t="shared" si="83"/>
        <v>535</v>
      </c>
      <c r="T100" s="164">
        <f t="shared" si="83"/>
        <v>370</v>
      </c>
      <c r="U100" s="42">
        <f t="shared" si="83"/>
        <v>905</v>
      </c>
      <c r="V100" s="165">
        <f t="shared" si="83"/>
        <v>37</v>
      </c>
      <c r="W100" s="130">
        <f t="shared" si="83"/>
        <v>90</v>
      </c>
      <c r="X100" s="104">
        <f t="shared" si="83"/>
        <v>200</v>
      </c>
      <c r="Y100" s="104">
        <f t="shared" si="83"/>
        <v>0</v>
      </c>
      <c r="Z100" s="104">
        <f t="shared" si="83"/>
        <v>45</v>
      </c>
      <c r="AA100" s="104">
        <f t="shared" si="83"/>
        <v>0</v>
      </c>
      <c r="AB100" s="104">
        <f t="shared" si="83"/>
        <v>0</v>
      </c>
      <c r="AC100" s="104">
        <f t="shared" si="83"/>
        <v>30</v>
      </c>
      <c r="AD100" s="164">
        <f t="shared" si="83"/>
        <v>540</v>
      </c>
      <c r="AE100" s="42">
        <f t="shared" si="83"/>
        <v>365</v>
      </c>
      <c r="AF100" s="165">
        <f t="shared" si="83"/>
        <v>905</v>
      </c>
      <c r="AG100" s="1"/>
    </row>
    <row r="101" spans="1:33" s="3" customFormat="1" ht="65.25" customHeight="1" thickBot="1" x14ac:dyDescent="0.3">
      <c r="A101" s="47"/>
      <c r="B101" s="85" t="s">
        <v>284</v>
      </c>
      <c r="C101" s="20" t="s">
        <v>195</v>
      </c>
      <c r="D101" s="21" t="s">
        <v>217</v>
      </c>
      <c r="E101" s="20" t="s">
        <v>21</v>
      </c>
      <c r="F101" s="20" t="s">
        <v>66</v>
      </c>
      <c r="G101" s="20" t="s">
        <v>230</v>
      </c>
      <c r="H101" s="20" t="s">
        <v>76</v>
      </c>
      <c r="I101" s="20"/>
      <c r="J101" s="95">
        <v>1</v>
      </c>
      <c r="K101" s="160">
        <v>1</v>
      </c>
      <c r="L101" s="181"/>
      <c r="M101" s="167"/>
      <c r="N101" s="167"/>
      <c r="O101" s="71">
        <v>15</v>
      </c>
      <c r="P101" s="168"/>
      <c r="Q101" s="168"/>
      <c r="R101" s="156"/>
      <c r="S101" s="72">
        <f>K101*25-T101</f>
        <v>10</v>
      </c>
      <c r="T101" s="206">
        <f>SUM(L101:R101)</f>
        <v>15</v>
      </c>
      <c r="U101" s="160">
        <f>SUM(L101:S101)</f>
        <v>25</v>
      </c>
      <c r="V101" s="213">
        <f>K101</f>
        <v>1</v>
      </c>
      <c r="W101" s="142"/>
      <c r="X101" s="156"/>
      <c r="Y101" s="156"/>
      <c r="Z101" s="156">
        <v>10</v>
      </c>
      <c r="AA101" s="156"/>
      <c r="AB101" s="156"/>
      <c r="AC101" s="156"/>
      <c r="AD101" s="72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290" t="s">
        <v>263</v>
      </c>
      <c r="C102" s="306" t="s">
        <v>69</v>
      </c>
      <c r="D102" s="18" t="s">
        <v>186</v>
      </c>
      <c r="E102" s="125" t="s">
        <v>27</v>
      </c>
      <c r="F102" s="125" t="s">
        <v>66</v>
      </c>
      <c r="G102" s="237" t="s">
        <v>237</v>
      </c>
      <c r="H102" s="125" t="s">
        <v>76</v>
      </c>
      <c r="I102" s="125"/>
      <c r="J102" s="101">
        <v>1</v>
      </c>
      <c r="K102" s="188">
        <v>1</v>
      </c>
      <c r="L102" s="182"/>
      <c r="M102" s="148"/>
      <c r="N102" s="148"/>
      <c r="O102" s="148"/>
      <c r="P102" s="149"/>
      <c r="Q102" s="149"/>
      <c r="R102" s="125">
        <v>15</v>
      </c>
      <c r="S102" s="89"/>
      <c r="T102" s="201">
        <f>SUM(L102:R102)</f>
        <v>15</v>
      </c>
      <c r="U102" s="188">
        <f>SUM(L102:S102)</f>
        <v>15</v>
      </c>
      <c r="V102" s="207">
        <f>K102</f>
        <v>1</v>
      </c>
      <c r="W102" s="131"/>
      <c r="X102" s="125"/>
      <c r="Y102" s="125"/>
      <c r="Z102" s="125"/>
      <c r="AA102" s="125"/>
      <c r="AB102" s="125"/>
      <c r="AC102" s="125">
        <v>15</v>
      </c>
      <c r="AD102" s="89"/>
      <c r="AE102" s="225">
        <f>SUM(W102:AC102)</f>
        <v>15</v>
      </c>
      <c r="AF102" s="218">
        <f>SUM(W102:AD102)</f>
        <v>15</v>
      </c>
      <c r="AG102" s="1"/>
    </row>
    <row r="103" spans="1:33" s="3" customFormat="1" ht="60" customHeight="1" thickBot="1" x14ac:dyDescent="0.3">
      <c r="A103" s="47"/>
      <c r="B103" s="289"/>
      <c r="C103" s="296"/>
      <c r="D103" s="19" t="s">
        <v>187</v>
      </c>
      <c r="E103" s="124" t="s">
        <v>27</v>
      </c>
      <c r="F103" s="124" t="s">
        <v>66</v>
      </c>
      <c r="G103" s="240" t="s">
        <v>237</v>
      </c>
      <c r="H103" s="124" t="s">
        <v>76</v>
      </c>
      <c r="I103" s="124"/>
      <c r="J103" s="103">
        <v>1</v>
      </c>
      <c r="K103" s="187">
        <v>1</v>
      </c>
      <c r="L103" s="179"/>
      <c r="M103" s="151"/>
      <c r="N103" s="151"/>
      <c r="O103" s="151"/>
      <c r="P103" s="152"/>
      <c r="Q103" s="152"/>
      <c r="R103" s="124">
        <v>15</v>
      </c>
      <c r="S103" s="91"/>
      <c r="T103" s="203">
        <f>SUM(L103:R103)</f>
        <v>15</v>
      </c>
      <c r="U103" s="187">
        <f>SUM(L103:S103)</f>
        <v>15</v>
      </c>
      <c r="V103" s="209">
        <f>K103</f>
        <v>1</v>
      </c>
      <c r="W103" s="133"/>
      <c r="X103" s="124"/>
      <c r="Y103" s="124"/>
      <c r="Z103" s="124"/>
      <c r="AA103" s="124"/>
      <c r="AB103" s="124"/>
      <c r="AC103" s="124">
        <v>15</v>
      </c>
      <c r="AD103" s="91"/>
      <c r="AE103" s="224">
        <f>SUM(W103:AC103)</f>
        <v>15</v>
      </c>
      <c r="AF103" s="217">
        <f>SUM(W103:AD103)</f>
        <v>15</v>
      </c>
      <c r="AG103" s="1"/>
    </row>
    <row r="104" spans="1:33" s="3" customFormat="1" ht="84.75" customHeight="1" thickBot="1" x14ac:dyDescent="0.3">
      <c r="A104" s="47"/>
      <c r="B104" s="122" t="s">
        <v>264</v>
      </c>
      <c r="C104" s="126" t="s">
        <v>174</v>
      </c>
      <c r="D104" s="126" t="s">
        <v>218</v>
      </c>
      <c r="E104" s="126" t="s">
        <v>21</v>
      </c>
      <c r="F104" s="126" t="s">
        <v>60</v>
      </c>
      <c r="G104" s="243" t="s">
        <v>239</v>
      </c>
      <c r="H104" s="126" t="s">
        <v>76</v>
      </c>
      <c r="I104" s="126"/>
      <c r="J104" s="98">
        <v>3</v>
      </c>
      <c r="K104" s="161">
        <v>3</v>
      </c>
      <c r="L104" s="183"/>
      <c r="M104" s="126">
        <v>30</v>
      </c>
      <c r="N104" s="126"/>
      <c r="O104" s="126"/>
      <c r="P104" s="126"/>
      <c r="Q104" s="126"/>
      <c r="R104" s="126"/>
      <c r="S104" s="98">
        <f>K104*25-T104</f>
        <v>45</v>
      </c>
      <c r="T104" s="196">
        <f>SUM(L104:R104)</f>
        <v>30</v>
      </c>
      <c r="U104" s="161">
        <f>SUM(L104:S104)</f>
        <v>75</v>
      </c>
      <c r="V104" s="51">
        <f>K104</f>
        <v>3</v>
      </c>
      <c r="W104" s="198"/>
      <c r="X104" s="150">
        <v>30</v>
      </c>
      <c r="Y104" s="150"/>
      <c r="Z104" s="150"/>
      <c r="AA104" s="150"/>
      <c r="AB104" s="150"/>
      <c r="AC104" s="150"/>
      <c r="AD104" s="200">
        <f>V104*25-AE104</f>
        <v>45</v>
      </c>
      <c r="AE104" s="227">
        <f>SUM(W104:AC104)</f>
        <v>30</v>
      </c>
      <c r="AF104" s="221">
        <f>SUM(W104:AD104)</f>
        <v>75</v>
      </c>
      <c r="AG104" s="1"/>
    </row>
    <row r="105" spans="1:33" s="3" customFormat="1" ht="30" customHeight="1" x14ac:dyDescent="0.25">
      <c r="A105" s="47"/>
      <c r="B105" s="287" t="s">
        <v>265</v>
      </c>
      <c r="C105" s="294" t="s">
        <v>158</v>
      </c>
      <c r="D105" s="105" t="s">
        <v>109</v>
      </c>
      <c r="E105" s="68" t="s">
        <v>21</v>
      </c>
      <c r="F105" s="68" t="s">
        <v>29</v>
      </c>
      <c r="G105" s="242" t="s">
        <v>18</v>
      </c>
      <c r="H105" s="68" t="s">
        <v>76</v>
      </c>
      <c r="I105" s="68"/>
      <c r="J105" s="93"/>
      <c r="K105" s="185">
        <v>2</v>
      </c>
      <c r="L105" s="145">
        <v>15</v>
      </c>
      <c r="M105" s="105"/>
      <c r="N105" s="105"/>
      <c r="O105" s="105"/>
      <c r="P105" s="117"/>
      <c r="Q105" s="117"/>
      <c r="R105" s="117"/>
      <c r="S105" s="93">
        <f t="shared" ref="S105:S115" si="84">K105*25-T105</f>
        <v>35</v>
      </c>
      <c r="T105" s="205">
        <f t="shared" ref="T105:T110" si="85">SUM(L105:R105)</f>
        <v>15</v>
      </c>
      <c r="U105" s="185">
        <f t="shared" ref="U105:U110" si="86">SUM(L105:S105)</f>
        <v>50</v>
      </c>
      <c r="V105" s="211">
        <f t="shared" ref="V105:V115" si="87">K105</f>
        <v>2</v>
      </c>
      <c r="W105" s="143">
        <v>15</v>
      </c>
      <c r="X105" s="117"/>
      <c r="Y105" s="117"/>
      <c r="Z105" s="117"/>
      <c r="AA105" s="117"/>
      <c r="AB105" s="117"/>
      <c r="AC105" s="117"/>
      <c r="AD105" s="93">
        <f t="shared" ref="AD105:AD110" si="88">V105*25-AE105</f>
        <v>35</v>
      </c>
      <c r="AE105" s="222">
        <f t="shared" ref="AE105:AE115" si="89">SUM(W105:AC105)</f>
        <v>15</v>
      </c>
      <c r="AF105" s="215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288"/>
      <c r="C106" s="295"/>
      <c r="D106" s="17" t="s">
        <v>141</v>
      </c>
      <c r="E106" s="78" t="s">
        <v>21</v>
      </c>
      <c r="F106" s="78" t="s">
        <v>60</v>
      </c>
      <c r="G106" s="239" t="s">
        <v>18</v>
      </c>
      <c r="H106" s="78" t="s">
        <v>76</v>
      </c>
      <c r="I106" s="78"/>
      <c r="J106" s="90">
        <v>4</v>
      </c>
      <c r="K106" s="186">
        <v>4</v>
      </c>
      <c r="L106" s="144"/>
      <c r="M106" s="17">
        <v>45</v>
      </c>
      <c r="N106" s="17"/>
      <c r="O106" s="17"/>
      <c r="P106" s="81"/>
      <c r="Q106" s="81"/>
      <c r="R106" s="81"/>
      <c r="S106" s="90">
        <f t="shared" si="84"/>
        <v>55</v>
      </c>
      <c r="T106" s="202">
        <f t="shared" si="85"/>
        <v>45</v>
      </c>
      <c r="U106" s="186">
        <f t="shared" si="86"/>
        <v>100</v>
      </c>
      <c r="V106" s="208">
        <f t="shared" si="87"/>
        <v>4</v>
      </c>
      <c r="W106" s="132"/>
      <c r="X106" s="81">
        <v>45</v>
      </c>
      <c r="Y106" s="81"/>
      <c r="Z106" s="81"/>
      <c r="AA106" s="81"/>
      <c r="AB106" s="81"/>
      <c r="AC106" s="81"/>
      <c r="AD106" s="90">
        <f t="shared" si="88"/>
        <v>55</v>
      </c>
      <c r="AE106" s="223">
        <f t="shared" si="89"/>
        <v>45</v>
      </c>
      <c r="AF106" s="216">
        <f t="shared" si="90"/>
        <v>100</v>
      </c>
      <c r="AG106" s="1"/>
    </row>
    <row r="107" spans="1:33" s="3" customFormat="1" ht="23.25" customHeight="1" x14ac:dyDescent="0.25">
      <c r="A107" s="47"/>
      <c r="B107" s="288"/>
      <c r="C107" s="295"/>
      <c r="D107" s="17" t="s">
        <v>110</v>
      </c>
      <c r="E107" s="87" t="s">
        <v>21</v>
      </c>
      <c r="F107" s="78" t="s">
        <v>29</v>
      </c>
      <c r="G107" s="239" t="s">
        <v>18</v>
      </c>
      <c r="H107" s="78" t="s">
        <v>76</v>
      </c>
      <c r="I107" s="78"/>
      <c r="J107" s="90"/>
      <c r="K107" s="186">
        <v>2</v>
      </c>
      <c r="L107" s="144">
        <v>15</v>
      </c>
      <c r="M107" s="17"/>
      <c r="N107" s="17"/>
      <c r="O107" s="17"/>
      <c r="P107" s="81"/>
      <c r="Q107" s="81"/>
      <c r="R107" s="81"/>
      <c r="S107" s="90">
        <f t="shared" si="84"/>
        <v>35</v>
      </c>
      <c r="T107" s="202">
        <f t="shared" si="85"/>
        <v>15</v>
      </c>
      <c r="U107" s="186">
        <f t="shared" si="86"/>
        <v>50</v>
      </c>
      <c r="V107" s="208">
        <f t="shared" si="87"/>
        <v>2</v>
      </c>
      <c r="W107" s="132">
        <v>15</v>
      </c>
      <c r="X107" s="81"/>
      <c r="Y107" s="81"/>
      <c r="Z107" s="81"/>
      <c r="AA107" s="81"/>
      <c r="AB107" s="81"/>
      <c r="AC107" s="81"/>
      <c r="AD107" s="90">
        <f t="shared" si="88"/>
        <v>35</v>
      </c>
      <c r="AE107" s="223">
        <f t="shared" si="89"/>
        <v>15</v>
      </c>
      <c r="AF107" s="216">
        <f t="shared" si="90"/>
        <v>50</v>
      </c>
      <c r="AG107" s="1"/>
    </row>
    <row r="108" spans="1:33" s="3" customFormat="1" ht="38.25" customHeight="1" x14ac:dyDescent="0.25">
      <c r="A108" s="47"/>
      <c r="B108" s="288"/>
      <c r="C108" s="295"/>
      <c r="D108" s="17" t="s">
        <v>111</v>
      </c>
      <c r="E108" s="87" t="s">
        <v>21</v>
      </c>
      <c r="F108" s="78" t="s">
        <v>60</v>
      </c>
      <c r="G108" s="239" t="s">
        <v>18</v>
      </c>
      <c r="H108" s="78" t="s">
        <v>76</v>
      </c>
      <c r="I108" s="78"/>
      <c r="J108" s="90">
        <v>4</v>
      </c>
      <c r="K108" s="186">
        <v>4</v>
      </c>
      <c r="L108" s="144"/>
      <c r="M108" s="17">
        <v>45</v>
      </c>
      <c r="N108" s="17"/>
      <c r="O108" s="17"/>
      <c r="P108" s="81"/>
      <c r="Q108" s="81"/>
      <c r="R108" s="81"/>
      <c r="S108" s="90">
        <f t="shared" si="84"/>
        <v>55</v>
      </c>
      <c r="T108" s="202">
        <f t="shared" si="85"/>
        <v>45</v>
      </c>
      <c r="U108" s="186">
        <f t="shared" si="86"/>
        <v>100</v>
      </c>
      <c r="V108" s="208">
        <f t="shared" si="87"/>
        <v>4</v>
      </c>
      <c r="W108" s="132"/>
      <c r="X108" s="81">
        <v>45</v>
      </c>
      <c r="Y108" s="81"/>
      <c r="Z108" s="81"/>
      <c r="AA108" s="81"/>
      <c r="AB108" s="81"/>
      <c r="AC108" s="81"/>
      <c r="AD108" s="90">
        <f t="shared" si="88"/>
        <v>55</v>
      </c>
      <c r="AE108" s="223">
        <f t="shared" si="89"/>
        <v>45</v>
      </c>
      <c r="AF108" s="216">
        <f t="shared" si="90"/>
        <v>100</v>
      </c>
      <c r="AG108" s="1"/>
    </row>
    <row r="109" spans="1:33" s="3" customFormat="1" ht="24.75" customHeight="1" x14ac:dyDescent="0.25">
      <c r="A109" s="47"/>
      <c r="B109" s="288"/>
      <c r="C109" s="295"/>
      <c r="D109" s="17" t="s">
        <v>112</v>
      </c>
      <c r="E109" s="87" t="s">
        <v>21</v>
      </c>
      <c r="F109" s="78" t="s">
        <v>29</v>
      </c>
      <c r="G109" s="239" t="s">
        <v>18</v>
      </c>
      <c r="H109" s="78" t="s">
        <v>76</v>
      </c>
      <c r="I109" s="78"/>
      <c r="J109" s="90"/>
      <c r="K109" s="186">
        <v>2</v>
      </c>
      <c r="L109" s="144">
        <v>15</v>
      </c>
      <c r="M109" s="17"/>
      <c r="N109" s="17"/>
      <c r="O109" s="17"/>
      <c r="P109" s="81"/>
      <c r="Q109" s="81"/>
      <c r="R109" s="81"/>
      <c r="S109" s="90">
        <f t="shared" si="84"/>
        <v>35</v>
      </c>
      <c r="T109" s="202">
        <f t="shared" si="85"/>
        <v>15</v>
      </c>
      <c r="U109" s="186">
        <f t="shared" si="86"/>
        <v>50</v>
      </c>
      <c r="V109" s="208">
        <f t="shared" si="87"/>
        <v>2</v>
      </c>
      <c r="W109" s="132">
        <v>15</v>
      </c>
      <c r="X109" s="81"/>
      <c r="Y109" s="81"/>
      <c r="Z109" s="81"/>
      <c r="AA109" s="81"/>
      <c r="AB109" s="81"/>
      <c r="AC109" s="81"/>
      <c r="AD109" s="90">
        <f t="shared" si="88"/>
        <v>35</v>
      </c>
      <c r="AE109" s="223">
        <f t="shared" si="89"/>
        <v>15</v>
      </c>
      <c r="AF109" s="216">
        <f t="shared" si="90"/>
        <v>50</v>
      </c>
      <c r="AG109" s="1"/>
    </row>
    <row r="110" spans="1:33" s="3" customFormat="1" ht="33.75" customHeight="1" thickBot="1" x14ac:dyDescent="0.3">
      <c r="A110" s="47"/>
      <c r="B110" s="321"/>
      <c r="C110" s="307"/>
      <c r="D110" s="97" t="s">
        <v>113</v>
      </c>
      <c r="E110" s="87" t="s">
        <v>21</v>
      </c>
      <c r="F110" s="82" t="s">
        <v>60</v>
      </c>
      <c r="G110" s="238" t="s">
        <v>18</v>
      </c>
      <c r="H110" s="82" t="s">
        <v>76</v>
      </c>
      <c r="I110" s="82"/>
      <c r="J110" s="100">
        <v>4</v>
      </c>
      <c r="K110" s="189">
        <v>4</v>
      </c>
      <c r="L110" s="177"/>
      <c r="M110" s="97">
        <v>45</v>
      </c>
      <c r="N110" s="97"/>
      <c r="O110" s="97"/>
      <c r="P110" s="82"/>
      <c r="Q110" s="82"/>
      <c r="R110" s="82"/>
      <c r="S110" s="100">
        <f t="shared" si="84"/>
        <v>55</v>
      </c>
      <c r="T110" s="204">
        <f t="shared" si="85"/>
        <v>45</v>
      </c>
      <c r="U110" s="189">
        <f t="shared" si="86"/>
        <v>100</v>
      </c>
      <c r="V110" s="210">
        <f t="shared" si="87"/>
        <v>4</v>
      </c>
      <c r="W110" s="140"/>
      <c r="X110" s="82">
        <v>45</v>
      </c>
      <c r="Y110" s="82"/>
      <c r="Z110" s="82"/>
      <c r="AA110" s="82"/>
      <c r="AB110" s="82"/>
      <c r="AC110" s="82"/>
      <c r="AD110" s="100">
        <f t="shared" si="88"/>
        <v>55</v>
      </c>
      <c r="AE110" s="226">
        <f t="shared" si="89"/>
        <v>45</v>
      </c>
      <c r="AF110" s="219">
        <f t="shared" si="90"/>
        <v>100</v>
      </c>
      <c r="AG110" s="1"/>
    </row>
    <row r="111" spans="1:33" s="3" customFormat="1" ht="145.5" customHeight="1" thickBot="1" x14ac:dyDescent="0.3">
      <c r="A111" s="47"/>
      <c r="B111" s="85" t="s">
        <v>266</v>
      </c>
      <c r="C111" s="20" t="s">
        <v>172</v>
      </c>
      <c r="D111" s="20" t="s">
        <v>146</v>
      </c>
      <c r="E111" s="128" t="s">
        <v>18</v>
      </c>
      <c r="F111" s="20" t="s">
        <v>29</v>
      </c>
      <c r="G111" s="20" t="s">
        <v>240</v>
      </c>
      <c r="H111" s="20" t="s">
        <v>76</v>
      </c>
      <c r="I111" s="20"/>
      <c r="J111" s="129"/>
      <c r="K111" s="42">
        <v>2</v>
      </c>
      <c r="L111" s="184">
        <v>15</v>
      </c>
      <c r="M111" s="20"/>
      <c r="N111" s="107"/>
      <c r="O111" s="107"/>
      <c r="P111" s="107"/>
      <c r="Q111" s="107"/>
      <c r="R111" s="107"/>
      <c r="S111" s="95">
        <f t="shared" si="84"/>
        <v>35</v>
      </c>
      <c r="T111" s="164">
        <f>SUM(L111:R111)</f>
        <v>15</v>
      </c>
      <c r="U111" s="42">
        <f>SUM(L111:S111)</f>
        <v>50</v>
      </c>
      <c r="V111" s="165">
        <f t="shared" si="87"/>
        <v>2</v>
      </c>
      <c r="W111" s="184">
        <v>15</v>
      </c>
      <c r="X111" s="20"/>
      <c r="Y111" s="20"/>
      <c r="Z111" s="20"/>
      <c r="AA111" s="20"/>
      <c r="AB111" s="20"/>
      <c r="AC111" s="20"/>
      <c r="AD111" s="95">
        <f>V111*25-AE111</f>
        <v>35</v>
      </c>
      <c r="AE111" s="45">
        <f t="shared" si="89"/>
        <v>15</v>
      </c>
      <c r="AF111" s="220">
        <f t="shared" si="90"/>
        <v>50</v>
      </c>
      <c r="AG111" s="1"/>
    </row>
    <row r="112" spans="1:33" s="3" customFormat="1" ht="48.75" customHeight="1" x14ac:dyDescent="0.25">
      <c r="A112" s="47"/>
      <c r="B112" s="287" t="s">
        <v>267</v>
      </c>
      <c r="C112" s="294" t="s">
        <v>159</v>
      </c>
      <c r="D112" s="86" t="s">
        <v>165</v>
      </c>
      <c r="E112" s="84" t="s">
        <v>18</v>
      </c>
      <c r="F112" s="68" t="s">
        <v>29</v>
      </c>
      <c r="G112" s="242" t="s">
        <v>241</v>
      </c>
      <c r="H112" s="68" t="s">
        <v>76</v>
      </c>
      <c r="I112" s="68"/>
      <c r="J112" s="93"/>
      <c r="K112" s="185">
        <v>2</v>
      </c>
      <c r="L112" s="143">
        <v>15</v>
      </c>
      <c r="M112" s="83"/>
      <c r="N112" s="83"/>
      <c r="O112" s="83"/>
      <c r="P112" s="83"/>
      <c r="Q112" s="83"/>
      <c r="R112" s="83"/>
      <c r="S112" s="93">
        <f t="shared" si="84"/>
        <v>35</v>
      </c>
      <c r="T112" s="205">
        <f>SUM(L112:R112)</f>
        <v>15</v>
      </c>
      <c r="U112" s="185">
        <f>SUM(L112:S112)</f>
        <v>50</v>
      </c>
      <c r="V112" s="211">
        <f t="shared" si="87"/>
        <v>2</v>
      </c>
      <c r="W112" s="143">
        <v>15</v>
      </c>
      <c r="X112" s="83"/>
      <c r="Y112" s="83"/>
      <c r="Z112" s="83"/>
      <c r="AA112" s="83"/>
      <c r="AB112" s="83"/>
      <c r="AC112" s="83"/>
      <c r="AD112" s="93">
        <f>V112*25-AE112</f>
        <v>35</v>
      </c>
      <c r="AE112" s="222">
        <f t="shared" si="89"/>
        <v>15</v>
      </c>
      <c r="AF112" s="215">
        <f t="shared" si="90"/>
        <v>50</v>
      </c>
      <c r="AG112" s="1"/>
    </row>
    <row r="113" spans="1:36" s="3" customFormat="1" ht="53.25" customHeight="1" x14ac:dyDescent="0.25">
      <c r="A113" s="47"/>
      <c r="B113" s="288"/>
      <c r="C113" s="295"/>
      <c r="D113" s="87" t="s">
        <v>166</v>
      </c>
      <c r="E113" s="78" t="s">
        <v>21</v>
      </c>
      <c r="F113" s="78" t="s">
        <v>60</v>
      </c>
      <c r="G113" s="239" t="s">
        <v>241</v>
      </c>
      <c r="H113" s="78" t="s">
        <v>76</v>
      </c>
      <c r="I113" s="78"/>
      <c r="J113" s="90">
        <v>3</v>
      </c>
      <c r="K113" s="186">
        <v>3</v>
      </c>
      <c r="L113" s="132"/>
      <c r="M113" s="81">
        <v>35</v>
      </c>
      <c r="N113" s="81"/>
      <c r="O113" s="81"/>
      <c r="P113" s="81"/>
      <c r="Q113" s="81"/>
      <c r="R113" s="81"/>
      <c r="S113" s="90">
        <f t="shared" si="84"/>
        <v>40</v>
      </c>
      <c r="T113" s="202">
        <f>SUM(L113:R113)</f>
        <v>35</v>
      </c>
      <c r="U113" s="186">
        <f>SUM(L113:S113)</f>
        <v>75</v>
      </c>
      <c r="V113" s="208">
        <f t="shared" si="87"/>
        <v>3</v>
      </c>
      <c r="W113" s="132"/>
      <c r="X113" s="81">
        <v>35</v>
      </c>
      <c r="Y113" s="81"/>
      <c r="Z113" s="81"/>
      <c r="AA113" s="81"/>
      <c r="AB113" s="81"/>
      <c r="AC113" s="81"/>
      <c r="AD113" s="90">
        <f>V113*25-AE113</f>
        <v>40</v>
      </c>
      <c r="AE113" s="223">
        <f t="shared" si="89"/>
        <v>35</v>
      </c>
      <c r="AF113" s="216">
        <f t="shared" si="90"/>
        <v>75</v>
      </c>
      <c r="AG113" s="1"/>
    </row>
    <row r="114" spans="1:36" s="3" customFormat="1" ht="36" customHeight="1" x14ac:dyDescent="0.25">
      <c r="A114" s="47"/>
      <c r="B114" s="288"/>
      <c r="C114" s="295"/>
      <c r="D114" s="87" t="s">
        <v>136</v>
      </c>
      <c r="E114" s="70" t="s">
        <v>21</v>
      </c>
      <c r="F114" s="78" t="s">
        <v>29</v>
      </c>
      <c r="G114" s="239" t="s">
        <v>241</v>
      </c>
      <c r="H114" s="78" t="s">
        <v>76</v>
      </c>
      <c r="I114" s="78"/>
      <c r="J114" s="90"/>
      <c r="K114" s="186">
        <v>2</v>
      </c>
      <c r="L114" s="132">
        <v>15</v>
      </c>
      <c r="M114" s="81"/>
      <c r="N114" s="81"/>
      <c r="O114" s="81"/>
      <c r="P114" s="81"/>
      <c r="Q114" s="81"/>
      <c r="R114" s="81"/>
      <c r="S114" s="90">
        <f t="shared" si="84"/>
        <v>35</v>
      </c>
      <c r="T114" s="202">
        <f>SUM(L114:R114)</f>
        <v>15</v>
      </c>
      <c r="U114" s="186">
        <f>SUM(L114:S114)</f>
        <v>50</v>
      </c>
      <c r="V114" s="208">
        <f t="shared" si="87"/>
        <v>2</v>
      </c>
      <c r="W114" s="132">
        <v>15</v>
      </c>
      <c r="X114" s="81"/>
      <c r="Y114" s="81"/>
      <c r="Z114" s="81"/>
      <c r="AA114" s="81"/>
      <c r="AB114" s="81"/>
      <c r="AC114" s="81"/>
      <c r="AD114" s="90">
        <f>V114*25-AE114</f>
        <v>35</v>
      </c>
      <c r="AE114" s="223">
        <f t="shared" si="89"/>
        <v>15</v>
      </c>
      <c r="AF114" s="216">
        <f t="shared" si="90"/>
        <v>50</v>
      </c>
      <c r="AG114" s="1"/>
    </row>
    <row r="115" spans="1:36" s="3" customFormat="1" ht="37.5" customHeight="1" thickBot="1" x14ac:dyDescent="0.3">
      <c r="A115" s="47"/>
      <c r="B115" s="289"/>
      <c r="C115" s="296"/>
      <c r="D115" s="88" t="s">
        <v>142</v>
      </c>
      <c r="E115" s="79" t="s">
        <v>21</v>
      </c>
      <c r="F115" s="79" t="s">
        <v>60</v>
      </c>
      <c r="G115" s="240" t="s">
        <v>241</v>
      </c>
      <c r="H115" s="79" t="s">
        <v>76</v>
      </c>
      <c r="I115" s="79"/>
      <c r="J115" s="91">
        <v>4</v>
      </c>
      <c r="K115" s="189">
        <v>4</v>
      </c>
      <c r="L115" s="140"/>
      <c r="M115" s="82"/>
      <c r="N115" s="82"/>
      <c r="O115" s="82">
        <v>35</v>
      </c>
      <c r="P115" s="82"/>
      <c r="Q115" s="82"/>
      <c r="R115" s="82"/>
      <c r="S115" s="100">
        <f t="shared" si="84"/>
        <v>65</v>
      </c>
      <c r="T115" s="204">
        <f>SUM(L115:R115)</f>
        <v>35</v>
      </c>
      <c r="U115" s="189">
        <f>SUM(L115:S115)</f>
        <v>100</v>
      </c>
      <c r="V115" s="210">
        <f t="shared" si="87"/>
        <v>4</v>
      </c>
      <c r="W115" s="140"/>
      <c r="X115" s="82"/>
      <c r="Y115" s="82"/>
      <c r="Z115" s="82">
        <v>35</v>
      </c>
      <c r="AA115" s="82"/>
      <c r="AB115" s="82"/>
      <c r="AC115" s="82"/>
      <c r="AD115" s="100">
        <f>V115*25-AE115</f>
        <v>65</v>
      </c>
      <c r="AE115" s="226">
        <f t="shared" si="89"/>
        <v>35</v>
      </c>
      <c r="AF115" s="219">
        <f t="shared" si="90"/>
        <v>100</v>
      </c>
      <c r="AG115" s="1"/>
    </row>
    <row r="116" spans="1:36" s="15" customFormat="1" ht="39" customHeight="1" thickBot="1" x14ac:dyDescent="0.3">
      <c r="A116" s="47"/>
      <c r="B116" s="291" t="s">
        <v>50</v>
      </c>
      <c r="C116" s="292"/>
      <c r="D116" s="292"/>
      <c r="E116" s="292"/>
      <c r="F116" s="292"/>
      <c r="G116" s="292"/>
      <c r="H116" s="292"/>
      <c r="I116" s="292"/>
      <c r="J116" s="293"/>
      <c r="K116" s="42">
        <f>SUM(K117:K133)</f>
        <v>40</v>
      </c>
      <c r="L116" s="130">
        <f t="shared" ref="L116:AF116" si="91">SUM(L117:L133)</f>
        <v>90</v>
      </c>
      <c r="M116" s="104">
        <f t="shared" si="91"/>
        <v>170</v>
      </c>
      <c r="N116" s="104">
        <f t="shared" si="91"/>
        <v>0</v>
      </c>
      <c r="O116" s="104">
        <f t="shared" si="91"/>
        <v>15</v>
      </c>
      <c r="P116" s="104">
        <f t="shared" si="91"/>
        <v>45</v>
      </c>
      <c r="Q116" s="104">
        <f t="shared" si="91"/>
        <v>15</v>
      </c>
      <c r="R116" s="104">
        <f t="shared" si="91"/>
        <v>0</v>
      </c>
      <c r="S116" s="164">
        <f t="shared" si="91"/>
        <v>665</v>
      </c>
      <c r="T116" s="164">
        <f t="shared" si="91"/>
        <v>335</v>
      </c>
      <c r="U116" s="42">
        <f t="shared" si="91"/>
        <v>1000</v>
      </c>
      <c r="V116" s="165">
        <f t="shared" si="91"/>
        <v>40</v>
      </c>
      <c r="W116" s="130">
        <f t="shared" si="91"/>
        <v>90</v>
      </c>
      <c r="X116" s="104">
        <f t="shared" si="91"/>
        <v>170</v>
      </c>
      <c r="Y116" s="104">
        <f t="shared" si="91"/>
        <v>0</v>
      </c>
      <c r="Z116" s="104">
        <f t="shared" si="91"/>
        <v>15</v>
      </c>
      <c r="AA116" s="104">
        <f t="shared" si="91"/>
        <v>45</v>
      </c>
      <c r="AB116" s="104">
        <f t="shared" si="91"/>
        <v>15</v>
      </c>
      <c r="AC116" s="104">
        <f t="shared" si="91"/>
        <v>0</v>
      </c>
      <c r="AD116" s="164">
        <f t="shared" si="91"/>
        <v>665</v>
      </c>
      <c r="AE116" s="42">
        <f t="shared" si="91"/>
        <v>335</v>
      </c>
      <c r="AF116" s="165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290" t="s">
        <v>268</v>
      </c>
      <c r="C117" s="306" t="s">
        <v>177</v>
      </c>
      <c r="D117" s="18" t="s">
        <v>164</v>
      </c>
      <c r="E117" s="115" t="s">
        <v>21</v>
      </c>
      <c r="F117" s="115" t="s">
        <v>29</v>
      </c>
      <c r="G117" s="237" t="s">
        <v>18</v>
      </c>
      <c r="H117" s="115" t="s">
        <v>76</v>
      </c>
      <c r="I117" s="115"/>
      <c r="J117" s="89"/>
      <c r="K117" s="188">
        <v>3</v>
      </c>
      <c r="L117" s="139">
        <v>15</v>
      </c>
      <c r="M117" s="18"/>
      <c r="N117" s="18"/>
      <c r="O117" s="18"/>
      <c r="P117" s="115"/>
      <c r="Q117" s="115"/>
      <c r="R117" s="115"/>
      <c r="S117" s="89">
        <f t="shared" ref="S117:S133" si="92">K117*25-T117</f>
        <v>60</v>
      </c>
      <c r="T117" s="201">
        <f t="shared" ref="T117:T123" si="93">SUM(L117:R117)</f>
        <v>15</v>
      </c>
      <c r="U117" s="188">
        <f t="shared" ref="U117:U123" si="94">SUM(L117:S117)</f>
        <v>75</v>
      </c>
      <c r="V117" s="207">
        <f t="shared" ref="V117:V130" si="95">K117</f>
        <v>3</v>
      </c>
      <c r="W117" s="131">
        <v>15</v>
      </c>
      <c r="X117" s="115"/>
      <c r="Y117" s="115"/>
      <c r="Z117" s="115"/>
      <c r="AA117" s="115"/>
      <c r="AB117" s="115"/>
      <c r="AC117" s="115"/>
      <c r="AD117" s="89">
        <f t="shared" ref="AD117:AD130" si="96">V117*25-AE117</f>
        <v>60</v>
      </c>
      <c r="AE117" s="225">
        <f t="shared" ref="AE117:AE133" si="97">SUM(W117:AC117)</f>
        <v>15</v>
      </c>
      <c r="AF117" s="218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88"/>
      <c r="C118" s="295"/>
      <c r="D118" s="17" t="s">
        <v>163</v>
      </c>
      <c r="E118" s="116" t="s">
        <v>21</v>
      </c>
      <c r="F118" s="116" t="s">
        <v>60</v>
      </c>
      <c r="G118" s="239" t="s">
        <v>18</v>
      </c>
      <c r="H118" s="116" t="s">
        <v>76</v>
      </c>
      <c r="I118" s="116"/>
      <c r="J118" s="90">
        <v>3</v>
      </c>
      <c r="K118" s="186">
        <v>3</v>
      </c>
      <c r="L118" s="144"/>
      <c r="M118" s="17">
        <v>30</v>
      </c>
      <c r="N118" s="17"/>
      <c r="O118" s="17"/>
      <c r="P118" s="116"/>
      <c r="Q118" s="116"/>
      <c r="R118" s="116"/>
      <c r="S118" s="90">
        <f t="shared" si="92"/>
        <v>45</v>
      </c>
      <c r="T118" s="202">
        <f t="shared" si="93"/>
        <v>30</v>
      </c>
      <c r="U118" s="186">
        <f t="shared" si="94"/>
        <v>75</v>
      </c>
      <c r="V118" s="208">
        <f t="shared" si="95"/>
        <v>3</v>
      </c>
      <c r="W118" s="132"/>
      <c r="X118" s="116">
        <v>30</v>
      </c>
      <c r="Y118" s="116"/>
      <c r="Z118" s="116"/>
      <c r="AA118" s="116"/>
      <c r="AB118" s="116"/>
      <c r="AC118" s="116"/>
      <c r="AD118" s="90">
        <f t="shared" si="96"/>
        <v>45</v>
      </c>
      <c r="AE118" s="223">
        <f t="shared" si="97"/>
        <v>30</v>
      </c>
      <c r="AF118" s="216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88"/>
      <c r="C119" s="295"/>
      <c r="D119" s="116" t="s">
        <v>114</v>
      </c>
      <c r="E119" s="116" t="s">
        <v>21</v>
      </c>
      <c r="F119" s="116" t="s">
        <v>29</v>
      </c>
      <c r="G119" s="239" t="s">
        <v>18</v>
      </c>
      <c r="H119" s="116" t="s">
        <v>76</v>
      </c>
      <c r="I119" s="116"/>
      <c r="J119" s="90"/>
      <c r="K119" s="186">
        <v>3</v>
      </c>
      <c r="L119" s="132">
        <v>15</v>
      </c>
      <c r="M119" s="116"/>
      <c r="N119" s="116"/>
      <c r="O119" s="116"/>
      <c r="P119" s="116"/>
      <c r="Q119" s="116"/>
      <c r="R119" s="116"/>
      <c r="S119" s="90">
        <f>K119*25-T119</f>
        <v>60</v>
      </c>
      <c r="T119" s="202">
        <f>SUM(L119:R119)</f>
        <v>15</v>
      </c>
      <c r="U119" s="186">
        <f>SUM(L119:S119)</f>
        <v>75</v>
      </c>
      <c r="V119" s="208">
        <f>K119</f>
        <v>3</v>
      </c>
      <c r="W119" s="132">
        <v>15</v>
      </c>
      <c r="X119" s="116"/>
      <c r="Y119" s="116"/>
      <c r="Z119" s="116"/>
      <c r="AA119" s="116"/>
      <c r="AB119" s="116"/>
      <c r="AC119" s="116"/>
      <c r="AD119" s="90">
        <f>V119*25-AE119</f>
        <v>60</v>
      </c>
      <c r="AE119" s="223">
        <f>SUM(W119:AC119)</f>
        <v>15</v>
      </c>
      <c r="AF119" s="216">
        <f>SUM(W119:AD119)</f>
        <v>75</v>
      </c>
    </row>
    <row r="120" spans="1:36" s="3" customFormat="1" ht="61.5" customHeight="1" thickBot="1" x14ac:dyDescent="0.3">
      <c r="A120" s="48"/>
      <c r="B120" s="288"/>
      <c r="C120" s="295"/>
      <c r="D120" s="116" t="s">
        <v>115</v>
      </c>
      <c r="E120" s="116" t="s">
        <v>21</v>
      </c>
      <c r="F120" s="116" t="s">
        <v>60</v>
      </c>
      <c r="G120" s="239" t="s">
        <v>18</v>
      </c>
      <c r="H120" s="116" t="s">
        <v>76</v>
      </c>
      <c r="I120" s="116"/>
      <c r="J120" s="90">
        <v>3</v>
      </c>
      <c r="K120" s="186">
        <v>3</v>
      </c>
      <c r="L120" s="132"/>
      <c r="M120" s="116">
        <v>30</v>
      </c>
      <c r="N120" s="116"/>
      <c r="O120" s="116"/>
      <c r="P120" s="116"/>
      <c r="Q120" s="116"/>
      <c r="R120" s="116"/>
      <c r="S120" s="90">
        <f>K120*25-T120</f>
        <v>45</v>
      </c>
      <c r="T120" s="202">
        <f>SUM(L120:R120)</f>
        <v>30</v>
      </c>
      <c r="U120" s="186">
        <f>SUM(L120:S120)</f>
        <v>75</v>
      </c>
      <c r="V120" s="208">
        <f>K120</f>
        <v>3</v>
      </c>
      <c r="W120" s="132"/>
      <c r="X120" s="116">
        <v>30</v>
      </c>
      <c r="Y120" s="116"/>
      <c r="Z120" s="116"/>
      <c r="AA120" s="116"/>
      <c r="AB120" s="116"/>
      <c r="AC120" s="116"/>
      <c r="AD120" s="90">
        <f>V120*25-AE120</f>
        <v>45</v>
      </c>
      <c r="AE120" s="223">
        <f>SUM(W120:AC120)</f>
        <v>30</v>
      </c>
      <c r="AF120" s="216">
        <f>SUM(W120:AD120)</f>
        <v>75</v>
      </c>
    </row>
    <row r="121" spans="1:36" s="3" customFormat="1" ht="39.75" customHeight="1" thickBot="1" x14ac:dyDescent="0.3">
      <c r="A121" s="48"/>
      <c r="B121" s="288"/>
      <c r="C121" s="295"/>
      <c r="D121" s="105" t="s">
        <v>120</v>
      </c>
      <c r="E121" s="117" t="s">
        <v>21</v>
      </c>
      <c r="F121" s="117" t="s">
        <v>29</v>
      </c>
      <c r="G121" s="242" t="s">
        <v>18</v>
      </c>
      <c r="H121" s="117" t="s">
        <v>76</v>
      </c>
      <c r="I121" s="117"/>
      <c r="J121" s="93"/>
      <c r="K121" s="185">
        <v>2</v>
      </c>
      <c r="L121" s="143">
        <v>15</v>
      </c>
      <c r="M121" s="117"/>
      <c r="N121" s="117"/>
      <c r="O121" s="117"/>
      <c r="P121" s="117"/>
      <c r="Q121" s="117"/>
      <c r="R121" s="117"/>
      <c r="S121" s="93">
        <f>K121*25-T121</f>
        <v>35</v>
      </c>
      <c r="T121" s="205">
        <f>SUM(L121:R121)</f>
        <v>15</v>
      </c>
      <c r="U121" s="185">
        <f>SUM(L121:S121)</f>
        <v>50</v>
      </c>
      <c r="V121" s="211">
        <f>K121</f>
        <v>2</v>
      </c>
      <c r="W121" s="143">
        <v>15</v>
      </c>
      <c r="X121" s="117"/>
      <c r="Y121" s="117"/>
      <c r="Z121" s="117"/>
      <c r="AA121" s="117"/>
      <c r="AB121" s="117"/>
      <c r="AC121" s="117"/>
      <c r="AD121" s="93">
        <f>V121*25-AE121</f>
        <v>35</v>
      </c>
      <c r="AE121" s="222">
        <f>SUM(W121:AC121)</f>
        <v>15</v>
      </c>
      <c r="AF121" s="215">
        <f>SUM(W121:AD121)</f>
        <v>50</v>
      </c>
    </row>
    <row r="122" spans="1:36" s="3" customFormat="1" ht="39.75" customHeight="1" thickBot="1" x14ac:dyDescent="0.3">
      <c r="A122" s="48"/>
      <c r="B122" s="288"/>
      <c r="C122" s="295"/>
      <c r="D122" s="17" t="s">
        <v>121</v>
      </c>
      <c r="E122" s="116" t="s">
        <v>21</v>
      </c>
      <c r="F122" s="116" t="s">
        <v>60</v>
      </c>
      <c r="G122" s="239" t="s">
        <v>18</v>
      </c>
      <c r="H122" s="116" t="s">
        <v>76</v>
      </c>
      <c r="I122" s="116"/>
      <c r="J122" s="90">
        <v>3</v>
      </c>
      <c r="K122" s="186">
        <v>3</v>
      </c>
      <c r="L122" s="132"/>
      <c r="M122" s="116">
        <v>15</v>
      </c>
      <c r="N122" s="116"/>
      <c r="O122" s="116"/>
      <c r="P122" s="116"/>
      <c r="Q122" s="116"/>
      <c r="R122" s="116"/>
      <c r="S122" s="90">
        <f>K122*25-T122</f>
        <v>60</v>
      </c>
      <c r="T122" s="202">
        <f>SUM(L122:R122)</f>
        <v>15</v>
      </c>
      <c r="U122" s="186">
        <f>SUM(L122:S122)</f>
        <v>75</v>
      </c>
      <c r="V122" s="208">
        <f>K122</f>
        <v>3</v>
      </c>
      <c r="W122" s="132"/>
      <c r="X122" s="116">
        <v>15</v>
      </c>
      <c r="Y122" s="116"/>
      <c r="Z122" s="116"/>
      <c r="AA122" s="116"/>
      <c r="AB122" s="116"/>
      <c r="AC122" s="116"/>
      <c r="AD122" s="90">
        <f>V122*25-AE122</f>
        <v>60</v>
      </c>
      <c r="AE122" s="223">
        <f>SUM(W122:AC122)</f>
        <v>15</v>
      </c>
      <c r="AF122" s="216">
        <f>SUM(W122:AD122)</f>
        <v>75</v>
      </c>
    </row>
    <row r="123" spans="1:36" s="3" customFormat="1" ht="39.75" customHeight="1" thickBot="1" x14ac:dyDescent="0.3">
      <c r="A123" s="48"/>
      <c r="B123" s="288"/>
      <c r="C123" s="295"/>
      <c r="D123" s="116" t="s">
        <v>118</v>
      </c>
      <c r="E123" s="116" t="s">
        <v>21</v>
      </c>
      <c r="F123" s="116" t="s">
        <v>29</v>
      </c>
      <c r="G123" s="239" t="s">
        <v>18</v>
      </c>
      <c r="H123" s="116" t="s">
        <v>76</v>
      </c>
      <c r="I123" s="116"/>
      <c r="J123" s="90">
        <v>2</v>
      </c>
      <c r="K123" s="186">
        <v>2</v>
      </c>
      <c r="L123" s="132">
        <v>15</v>
      </c>
      <c r="M123" s="116"/>
      <c r="N123" s="116"/>
      <c r="O123" s="116"/>
      <c r="P123" s="116"/>
      <c r="Q123" s="116"/>
      <c r="R123" s="116"/>
      <c r="S123" s="90">
        <f t="shared" si="92"/>
        <v>35</v>
      </c>
      <c r="T123" s="202">
        <f t="shared" si="93"/>
        <v>15</v>
      </c>
      <c r="U123" s="186">
        <f t="shared" si="94"/>
        <v>50</v>
      </c>
      <c r="V123" s="208">
        <f t="shared" si="95"/>
        <v>2</v>
      </c>
      <c r="W123" s="132">
        <v>15</v>
      </c>
      <c r="X123" s="116"/>
      <c r="Y123" s="116"/>
      <c r="Z123" s="116"/>
      <c r="AA123" s="116"/>
      <c r="AB123" s="116"/>
      <c r="AC123" s="116"/>
      <c r="AD123" s="90">
        <f t="shared" si="96"/>
        <v>35</v>
      </c>
      <c r="AE123" s="223">
        <f t="shared" si="97"/>
        <v>15</v>
      </c>
      <c r="AF123" s="216">
        <f t="shared" si="98"/>
        <v>50</v>
      </c>
    </row>
    <row r="124" spans="1:36" s="3" customFormat="1" ht="36.75" customHeight="1" thickBot="1" x14ac:dyDescent="0.3">
      <c r="A124" s="48"/>
      <c r="B124" s="289"/>
      <c r="C124" s="296"/>
      <c r="D124" s="118" t="s">
        <v>119</v>
      </c>
      <c r="E124" s="118" t="s">
        <v>21</v>
      </c>
      <c r="F124" s="118" t="s">
        <v>60</v>
      </c>
      <c r="G124" s="240" t="s">
        <v>18</v>
      </c>
      <c r="H124" s="118" t="s">
        <v>76</v>
      </c>
      <c r="I124" s="118"/>
      <c r="J124" s="91">
        <v>3</v>
      </c>
      <c r="K124" s="187">
        <v>3</v>
      </c>
      <c r="L124" s="133"/>
      <c r="M124" s="118">
        <v>30</v>
      </c>
      <c r="N124" s="118"/>
      <c r="O124" s="118"/>
      <c r="P124" s="118"/>
      <c r="Q124" s="118"/>
      <c r="R124" s="118"/>
      <c r="S124" s="91">
        <f t="shared" si="92"/>
        <v>45</v>
      </c>
      <c r="T124" s="203">
        <f t="shared" ref="T124:T130" si="99">SUM(L124:R124)</f>
        <v>30</v>
      </c>
      <c r="U124" s="187">
        <f t="shared" ref="U124:U133" si="100">SUM(L124:S124)</f>
        <v>75</v>
      </c>
      <c r="V124" s="209">
        <f t="shared" si="95"/>
        <v>3</v>
      </c>
      <c r="W124" s="133"/>
      <c r="X124" s="118">
        <v>30</v>
      </c>
      <c r="Y124" s="118"/>
      <c r="Z124" s="118"/>
      <c r="AA124" s="118"/>
      <c r="AB124" s="118"/>
      <c r="AC124" s="118"/>
      <c r="AD124" s="91">
        <f t="shared" si="96"/>
        <v>45</v>
      </c>
      <c r="AE124" s="224">
        <f t="shared" si="97"/>
        <v>30</v>
      </c>
      <c r="AF124" s="217">
        <f t="shared" si="98"/>
        <v>75</v>
      </c>
    </row>
    <row r="125" spans="1:36" s="3" customFormat="1" ht="59.25" customHeight="1" thickBot="1" x14ac:dyDescent="0.3">
      <c r="A125" s="48"/>
      <c r="B125" s="304" t="s">
        <v>269</v>
      </c>
      <c r="C125" s="305" t="s">
        <v>173</v>
      </c>
      <c r="D125" s="105" t="s">
        <v>182</v>
      </c>
      <c r="E125" s="117" t="s">
        <v>21</v>
      </c>
      <c r="F125" s="117" t="s">
        <v>60</v>
      </c>
      <c r="G125" s="242" t="s">
        <v>240</v>
      </c>
      <c r="H125" s="117" t="s">
        <v>76</v>
      </c>
      <c r="I125" s="117"/>
      <c r="J125" s="134">
        <v>2</v>
      </c>
      <c r="K125" s="188">
        <v>2</v>
      </c>
      <c r="L125" s="145"/>
      <c r="M125" s="105"/>
      <c r="N125" s="135"/>
      <c r="O125" s="105"/>
      <c r="P125" s="117">
        <v>15</v>
      </c>
      <c r="Q125" s="127"/>
      <c r="R125" s="127"/>
      <c r="S125" s="93">
        <f>K125*25-T125</f>
        <v>35</v>
      </c>
      <c r="T125" s="205">
        <f t="shared" si="99"/>
        <v>15</v>
      </c>
      <c r="U125" s="185">
        <f>SUM(L125:S125)</f>
        <v>50</v>
      </c>
      <c r="V125" s="211">
        <f>K125</f>
        <v>2</v>
      </c>
      <c r="W125" s="143"/>
      <c r="X125" s="117"/>
      <c r="Y125" s="117"/>
      <c r="Z125" s="117"/>
      <c r="AA125" s="117">
        <v>15</v>
      </c>
      <c r="AB125" s="117"/>
      <c r="AC125" s="117"/>
      <c r="AD125" s="93">
        <f>V125*25-AE125</f>
        <v>35</v>
      </c>
      <c r="AE125" s="222">
        <f>SUM(W125:AC125)</f>
        <v>15</v>
      </c>
      <c r="AF125" s="215">
        <f>SUM(W125:AD125)</f>
        <v>50</v>
      </c>
    </row>
    <row r="126" spans="1:36" s="3" customFormat="1" ht="47.25" customHeight="1" thickBot="1" x14ac:dyDescent="0.3">
      <c r="A126" s="48"/>
      <c r="B126" s="304"/>
      <c r="C126" s="305"/>
      <c r="D126" s="87" t="s">
        <v>147</v>
      </c>
      <c r="E126" s="87" t="s">
        <v>21</v>
      </c>
      <c r="F126" s="87" t="s">
        <v>60</v>
      </c>
      <c r="G126" s="239" t="s">
        <v>240</v>
      </c>
      <c r="H126" s="87" t="s">
        <v>76</v>
      </c>
      <c r="I126" s="87"/>
      <c r="J126" s="102">
        <v>2</v>
      </c>
      <c r="K126" s="186">
        <v>2</v>
      </c>
      <c r="L126" s="132"/>
      <c r="M126" s="81"/>
      <c r="N126" s="99"/>
      <c r="O126" s="81">
        <v>15</v>
      </c>
      <c r="P126" s="81"/>
      <c r="Q126" s="99"/>
      <c r="R126" s="99"/>
      <c r="S126" s="90">
        <f>K126*25-T126</f>
        <v>35</v>
      </c>
      <c r="T126" s="202">
        <f>SUM(L126:R126)</f>
        <v>15</v>
      </c>
      <c r="U126" s="186">
        <f>SUM(L126:S126)</f>
        <v>50</v>
      </c>
      <c r="V126" s="208">
        <f>K126</f>
        <v>2</v>
      </c>
      <c r="W126" s="132"/>
      <c r="X126" s="81"/>
      <c r="Y126" s="81"/>
      <c r="Z126" s="81">
        <v>15</v>
      </c>
      <c r="AA126" s="81"/>
      <c r="AB126" s="81"/>
      <c r="AC126" s="81"/>
      <c r="AD126" s="90">
        <f>V126*25-AE126</f>
        <v>35</v>
      </c>
      <c r="AE126" s="223">
        <f>SUM(W126:AC126)</f>
        <v>15</v>
      </c>
      <c r="AF126" s="216">
        <f>SUM(W126:AD126)</f>
        <v>50</v>
      </c>
    </row>
    <row r="127" spans="1:36" s="3" customFormat="1" ht="48" customHeight="1" thickBot="1" x14ac:dyDescent="0.3">
      <c r="A127" s="48"/>
      <c r="B127" s="322"/>
      <c r="C127" s="298"/>
      <c r="D127" s="88" t="s">
        <v>183</v>
      </c>
      <c r="E127" s="88" t="s">
        <v>21</v>
      </c>
      <c r="F127" s="88" t="s">
        <v>60</v>
      </c>
      <c r="G127" s="240" t="s">
        <v>240</v>
      </c>
      <c r="H127" s="88" t="s">
        <v>76</v>
      </c>
      <c r="I127" s="88"/>
      <c r="J127" s="103">
        <v>1</v>
      </c>
      <c r="K127" s="187">
        <v>1</v>
      </c>
      <c r="L127" s="146"/>
      <c r="M127" s="41"/>
      <c r="N127" s="41"/>
      <c r="O127" s="41"/>
      <c r="P127" s="41">
        <v>15</v>
      </c>
      <c r="Q127" s="41"/>
      <c r="R127" s="41"/>
      <c r="S127" s="193">
        <f>K127*25-T127</f>
        <v>10</v>
      </c>
      <c r="T127" s="203">
        <f t="shared" si="99"/>
        <v>15</v>
      </c>
      <c r="U127" s="187">
        <f>SUM(L127:S127)</f>
        <v>25</v>
      </c>
      <c r="V127" s="209">
        <v>1</v>
      </c>
      <c r="W127" s="146"/>
      <c r="X127" s="41"/>
      <c r="Y127" s="41"/>
      <c r="Z127" s="41"/>
      <c r="AA127" s="41">
        <v>15</v>
      </c>
      <c r="AB127" s="41"/>
      <c r="AC127" s="41"/>
      <c r="AD127" s="193">
        <f>V127*25-AE127</f>
        <v>10</v>
      </c>
      <c r="AE127" s="224">
        <f>SUM(W127:AC127)</f>
        <v>15</v>
      </c>
      <c r="AF127" s="217">
        <f>SUM(W127:AD127)</f>
        <v>25</v>
      </c>
    </row>
    <row r="128" spans="1:36" s="3" customFormat="1" ht="42" customHeight="1" thickBot="1" x14ac:dyDescent="0.3">
      <c r="A128" s="48"/>
      <c r="B128" s="290" t="s">
        <v>270</v>
      </c>
      <c r="C128" s="306" t="s">
        <v>171</v>
      </c>
      <c r="D128" s="18" t="s">
        <v>128</v>
      </c>
      <c r="E128" s="106" t="s">
        <v>18</v>
      </c>
      <c r="F128" s="113" t="s">
        <v>29</v>
      </c>
      <c r="G128" s="237" t="s">
        <v>241</v>
      </c>
      <c r="H128" s="113" t="s">
        <v>76</v>
      </c>
      <c r="I128" s="113"/>
      <c r="J128" s="89"/>
      <c r="K128" s="188">
        <v>2</v>
      </c>
      <c r="L128" s="139">
        <v>15</v>
      </c>
      <c r="M128" s="18"/>
      <c r="N128" s="18"/>
      <c r="O128" s="18"/>
      <c r="P128" s="113"/>
      <c r="Q128" s="113"/>
      <c r="R128" s="113"/>
      <c r="S128" s="89">
        <f t="shared" si="92"/>
        <v>35</v>
      </c>
      <c r="T128" s="201">
        <f t="shared" si="99"/>
        <v>15</v>
      </c>
      <c r="U128" s="188">
        <f t="shared" si="100"/>
        <v>50</v>
      </c>
      <c r="V128" s="207">
        <f t="shared" si="95"/>
        <v>2</v>
      </c>
      <c r="W128" s="131">
        <v>15</v>
      </c>
      <c r="X128" s="113"/>
      <c r="Y128" s="113"/>
      <c r="Z128" s="113"/>
      <c r="AA128" s="113"/>
      <c r="AB128" s="113"/>
      <c r="AC128" s="113"/>
      <c r="AD128" s="89">
        <f t="shared" si="96"/>
        <v>35</v>
      </c>
      <c r="AE128" s="225">
        <f t="shared" si="97"/>
        <v>15</v>
      </c>
      <c r="AF128" s="218">
        <f t="shared" si="98"/>
        <v>50</v>
      </c>
    </row>
    <row r="129" spans="1:36" s="3" customFormat="1" ht="42" customHeight="1" thickBot="1" x14ac:dyDescent="0.3">
      <c r="A129" s="48"/>
      <c r="B129" s="288"/>
      <c r="C129" s="295"/>
      <c r="D129" s="17" t="s">
        <v>129</v>
      </c>
      <c r="E129" s="111" t="s">
        <v>21</v>
      </c>
      <c r="F129" s="111" t="s">
        <v>60</v>
      </c>
      <c r="G129" s="239" t="s">
        <v>241</v>
      </c>
      <c r="H129" s="111" t="s">
        <v>76</v>
      </c>
      <c r="I129" s="111"/>
      <c r="J129" s="90">
        <v>3</v>
      </c>
      <c r="K129" s="186">
        <v>3</v>
      </c>
      <c r="L129" s="144"/>
      <c r="M129" s="17">
        <v>35</v>
      </c>
      <c r="N129" s="17"/>
      <c r="O129" s="17"/>
      <c r="P129" s="111"/>
      <c r="Q129" s="111"/>
      <c r="R129" s="111"/>
      <c r="S129" s="90">
        <f t="shared" si="92"/>
        <v>40</v>
      </c>
      <c r="T129" s="202">
        <f t="shared" si="99"/>
        <v>35</v>
      </c>
      <c r="U129" s="186">
        <f t="shared" si="100"/>
        <v>75</v>
      </c>
      <c r="V129" s="208">
        <f t="shared" si="95"/>
        <v>3</v>
      </c>
      <c r="W129" s="132"/>
      <c r="X129" s="111">
        <v>35</v>
      </c>
      <c r="Y129" s="111"/>
      <c r="Z129" s="111"/>
      <c r="AA129" s="111"/>
      <c r="AB129" s="111"/>
      <c r="AC129" s="111"/>
      <c r="AD129" s="90">
        <f t="shared" si="96"/>
        <v>40</v>
      </c>
      <c r="AE129" s="223">
        <f t="shared" si="97"/>
        <v>35</v>
      </c>
      <c r="AF129" s="216">
        <f t="shared" si="98"/>
        <v>75</v>
      </c>
    </row>
    <row r="130" spans="1:36" s="3" customFormat="1" ht="36.75" customHeight="1" thickBot="1" x14ac:dyDescent="0.3">
      <c r="A130" s="48"/>
      <c r="B130" s="289"/>
      <c r="C130" s="296"/>
      <c r="D130" s="19" t="s">
        <v>219</v>
      </c>
      <c r="E130" s="112" t="s">
        <v>21</v>
      </c>
      <c r="F130" s="112" t="s">
        <v>60</v>
      </c>
      <c r="G130" s="240" t="s">
        <v>241</v>
      </c>
      <c r="H130" s="112" t="s">
        <v>76</v>
      </c>
      <c r="I130" s="112"/>
      <c r="J130" s="91">
        <v>2</v>
      </c>
      <c r="K130" s="187">
        <v>2</v>
      </c>
      <c r="L130" s="147"/>
      <c r="M130" s="19"/>
      <c r="N130" s="19"/>
      <c r="O130" s="19"/>
      <c r="P130" s="112">
        <v>15</v>
      </c>
      <c r="Q130" s="112"/>
      <c r="R130" s="112"/>
      <c r="S130" s="91">
        <f t="shared" si="92"/>
        <v>35</v>
      </c>
      <c r="T130" s="203">
        <f t="shared" si="99"/>
        <v>15</v>
      </c>
      <c r="U130" s="187">
        <f t="shared" si="100"/>
        <v>50</v>
      </c>
      <c r="V130" s="209">
        <f t="shared" si="95"/>
        <v>2</v>
      </c>
      <c r="W130" s="133"/>
      <c r="X130" s="112"/>
      <c r="Y130" s="112"/>
      <c r="Z130" s="112"/>
      <c r="AA130" s="112">
        <v>15</v>
      </c>
      <c r="AB130" s="112"/>
      <c r="AC130" s="112"/>
      <c r="AD130" s="91">
        <f t="shared" si="96"/>
        <v>35</v>
      </c>
      <c r="AE130" s="224">
        <f t="shared" si="97"/>
        <v>15</v>
      </c>
      <c r="AF130" s="217">
        <f t="shared" si="98"/>
        <v>50</v>
      </c>
    </row>
    <row r="131" spans="1:36" s="3" customFormat="1" ht="90.6" customHeight="1" thickBot="1" x14ac:dyDescent="0.3">
      <c r="A131" s="48"/>
      <c r="B131" s="301" t="s">
        <v>271</v>
      </c>
      <c r="C131" s="297" t="s">
        <v>160</v>
      </c>
      <c r="D131" s="18" t="s">
        <v>167</v>
      </c>
      <c r="E131" s="106" t="s">
        <v>18</v>
      </c>
      <c r="F131" s="76" t="s">
        <v>29</v>
      </c>
      <c r="G131" s="237" t="s">
        <v>242</v>
      </c>
      <c r="H131" s="76" t="s">
        <v>76</v>
      </c>
      <c r="I131" s="76"/>
      <c r="J131" s="89"/>
      <c r="K131" s="188">
        <v>1</v>
      </c>
      <c r="L131" s="131">
        <v>15</v>
      </c>
      <c r="M131" s="80"/>
      <c r="N131" s="80"/>
      <c r="O131" s="80"/>
      <c r="P131" s="80"/>
      <c r="Q131" s="80"/>
      <c r="R131" s="80"/>
      <c r="S131" s="89">
        <f>K131*25-T131</f>
        <v>10</v>
      </c>
      <c r="T131" s="201">
        <f>SUM(L131:R131)</f>
        <v>15</v>
      </c>
      <c r="U131" s="188">
        <f>SUM(L131:S131)</f>
        <v>25</v>
      </c>
      <c r="V131" s="207">
        <f>K131</f>
        <v>1</v>
      </c>
      <c r="W131" s="131">
        <v>15</v>
      </c>
      <c r="X131" s="80"/>
      <c r="Y131" s="80"/>
      <c r="Z131" s="80"/>
      <c r="AA131" s="80"/>
      <c r="AB131" s="80"/>
      <c r="AC131" s="80"/>
      <c r="AD131" s="89">
        <f>V131*25-AE131</f>
        <v>10</v>
      </c>
      <c r="AE131" s="225">
        <f>SUM(W131:AC131)</f>
        <v>15</v>
      </c>
      <c r="AF131" s="218">
        <f>SUM(W131:AD131)</f>
        <v>25</v>
      </c>
    </row>
    <row r="132" spans="1:36" s="3" customFormat="1" ht="82.8" customHeight="1" thickBot="1" x14ac:dyDescent="0.3">
      <c r="A132" s="48"/>
      <c r="B132" s="302"/>
      <c r="C132" s="305"/>
      <c r="D132" s="97" t="s">
        <v>168</v>
      </c>
      <c r="E132" s="235" t="s">
        <v>21</v>
      </c>
      <c r="F132" s="235" t="s">
        <v>60</v>
      </c>
      <c r="G132" s="238" t="s">
        <v>242</v>
      </c>
      <c r="H132" s="235" t="s">
        <v>76</v>
      </c>
      <c r="I132" s="235"/>
      <c r="J132" s="100">
        <v>2</v>
      </c>
      <c r="K132" s="189">
        <v>2</v>
      </c>
      <c r="L132" s="140"/>
      <c r="M132" s="82">
        <v>30</v>
      </c>
      <c r="N132" s="82"/>
      <c r="O132" s="82"/>
      <c r="P132" s="82"/>
      <c r="Q132" s="82"/>
      <c r="R132" s="82"/>
      <c r="S132" s="100">
        <f>K132*25-T132</f>
        <v>20</v>
      </c>
      <c r="T132" s="204">
        <f>SUM(L132:R132)</f>
        <v>30</v>
      </c>
      <c r="U132" s="189">
        <f>SUM(L132:S132)</f>
        <v>50</v>
      </c>
      <c r="V132" s="210">
        <f>K132</f>
        <v>2</v>
      </c>
      <c r="W132" s="140"/>
      <c r="X132" s="82">
        <v>30</v>
      </c>
      <c r="Y132" s="82"/>
      <c r="Z132" s="82"/>
      <c r="AA132" s="82"/>
      <c r="AB132" s="82"/>
      <c r="AC132" s="82"/>
      <c r="AD132" s="100">
        <f>V132*25-AE132</f>
        <v>20</v>
      </c>
      <c r="AE132" s="226">
        <f>SUM(W132:AC132)</f>
        <v>30</v>
      </c>
      <c r="AF132" s="219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272</v>
      </c>
      <c r="C133" s="20" t="s">
        <v>64</v>
      </c>
      <c r="D133" s="21" t="s">
        <v>57</v>
      </c>
      <c r="E133" s="20" t="s">
        <v>21</v>
      </c>
      <c r="F133" s="20" t="s">
        <v>190</v>
      </c>
      <c r="G133" s="20" t="s">
        <v>230</v>
      </c>
      <c r="H133" s="20" t="s">
        <v>76</v>
      </c>
      <c r="I133" s="20">
        <v>3</v>
      </c>
      <c r="J133" s="95"/>
      <c r="K133" s="42">
        <v>3</v>
      </c>
      <c r="L133" s="184"/>
      <c r="M133" s="20"/>
      <c r="N133" s="20"/>
      <c r="O133" s="20"/>
      <c r="P133" s="20"/>
      <c r="Q133" s="20">
        <v>15</v>
      </c>
      <c r="R133" s="20"/>
      <c r="S133" s="95">
        <f t="shared" si="92"/>
        <v>60</v>
      </c>
      <c r="T133" s="170">
        <f>SUM(L133:R133)</f>
        <v>15</v>
      </c>
      <c r="U133" s="42">
        <f t="shared" si="100"/>
        <v>75</v>
      </c>
      <c r="V133" s="171">
        <v>3</v>
      </c>
      <c r="W133" s="184"/>
      <c r="X133" s="20"/>
      <c r="Y133" s="20"/>
      <c r="Z133" s="20"/>
      <c r="AA133" s="20"/>
      <c r="AB133" s="20">
        <v>15</v>
      </c>
      <c r="AC133" s="20"/>
      <c r="AD133" s="95">
        <f>V133*25-AE133</f>
        <v>60</v>
      </c>
      <c r="AE133" s="45">
        <f t="shared" si="97"/>
        <v>15</v>
      </c>
      <c r="AF133" s="220">
        <f t="shared" si="98"/>
        <v>75</v>
      </c>
    </row>
    <row r="134" spans="1:36" s="15" customFormat="1" ht="23.1" customHeight="1" thickBot="1" x14ac:dyDescent="0.3">
      <c r="A134" s="47"/>
      <c r="B134" s="291" t="s">
        <v>51</v>
      </c>
      <c r="C134" s="292"/>
      <c r="D134" s="292"/>
      <c r="E134" s="292"/>
      <c r="F134" s="292"/>
      <c r="G134" s="292"/>
      <c r="H134" s="292"/>
      <c r="I134" s="292"/>
      <c r="J134" s="293"/>
      <c r="K134" s="42">
        <f t="shared" ref="K134:AF134" si="101">SUM(K135:K145)</f>
        <v>33</v>
      </c>
      <c r="L134" s="130">
        <f t="shared" si="101"/>
        <v>90</v>
      </c>
      <c r="M134" s="104">
        <f t="shared" si="101"/>
        <v>135</v>
      </c>
      <c r="N134" s="104">
        <f t="shared" si="101"/>
        <v>0</v>
      </c>
      <c r="O134" s="104">
        <f t="shared" si="101"/>
        <v>35</v>
      </c>
      <c r="P134" s="104">
        <f t="shared" si="101"/>
        <v>0</v>
      </c>
      <c r="Q134" s="104">
        <f t="shared" si="101"/>
        <v>15</v>
      </c>
      <c r="R134" s="104">
        <f t="shared" si="101"/>
        <v>0</v>
      </c>
      <c r="S134" s="170">
        <f t="shared" si="101"/>
        <v>550</v>
      </c>
      <c r="T134" s="170">
        <f t="shared" si="101"/>
        <v>275</v>
      </c>
      <c r="U134" s="42">
        <f t="shared" si="101"/>
        <v>825</v>
      </c>
      <c r="V134" s="171">
        <f t="shared" si="101"/>
        <v>33</v>
      </c>
      <c r="W134" s="130">
        <f t="shared" si="101"/>
        <v>75</v>
      </c>
      <c r="X134" s="104">
        <f t="shared" si="101"/>
        <v>150</v>
      </c>
      <c r="Y134" s="104">
        <f t="shared" si="101"/>
        <v>0</v>
      </c>
      <c r="Z134" s="104">
        <f t="shared" si="101"/>
        <v>35</v>
      </c>
      <c r="AA134" s="104">
        <f t="shared" si="101"/>
        <v>0</v>
      </c>
      <c r="AB134" s="104">
        <f t="shared" si="101"/>
        <v>15</v>
      </c>
      <c r="AC134" s="104">
        <f t="shared" si="101"/>
        <v>0</v>
      </c>
      <c r="AD134" s="170">
        <f t="shared" si="101"/>
        <v>550</v>
      </c>
      <c r="AE134" s="42">
        <f t="shared" si="101"/>
        <v>275</v>
      </c>
      <c r="AF134" s="171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304" t="s">
        <v>273</v>
      </c>
      <c r="C135" s="305" t="s">
        <v>176</v>
      </c>
      <c r="D135" s="230" t="s">
        <v>116</v>
      </c>
      <c r="E135" s="230" t="s">
        <v>21</v>
      </c>
      <c r="F135" s="230" t="s">
        <v>29</v>
      </c>
      <c r="G135" s="242" t="s">
        <v>18</v>
      </c>
      <c r="H135" s="230" t="s">
        <v>76</v>
      </c>
      <c r="I135" s="230"/>
      <c r="J135" s="93"/>
      <c r="K135" s="185">
        <v>3</v>
      </c>
      <c r="L135" s="143">
        <v>15</v>
      </c>
      <c r="M135" s="230"/>
      <c r="N135" s="230"/>
      <c r="O135" s="230"/>
      <c r="P135" s="230"/>
      <c r="Q135" s="230"/>
      <c r="R135" s="230"/>
      <c r="S135" s="93">
        <f>K135*25-T135</f>
        <v>60</v>
      </c>
      <c r="T135" s="205">
        <f>SUM(L135:R135)</f>
        <v>15</v>
      </c>
      <c r="U135" s="185">
        <f>SUM(L135:S135)</f>
        <v>75</v>
      </c>
      <c r="V135" s="211">
        <f>K135</f>
        <v>3</v>
      </c>
      <c r="W135" s="143">
        <v>15</v>
      </c>
      <c r="X135" s="230"/>
      <c r="Y135" s="230"/>
      <c r="Z135" s="230"/>
      <c r="AA135" s="230"/>
      <c r="AB135" s="230"/>
      <c r="AC135" s="230"/>
      <c r="AD135" s="93">
        <f t="shared" ref="AD135:AD140" si="102">V135*25-AE135</f>
        <v>60</v>
      </c>
      <c r="AE135" s="222">
        <f>SUM(W135:AC135)</f>
        <v>15</v>
      </c>
      <c r="AF135" s="215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304"/>
      <c r="C136" s="305"/>
      <c r="D136" s="87" t="s">
        <v>117</v>
      </c>
      <c r="E136" s="87" t="s">
        <v>21</v>
      </c>
      <c r="F136" s="78" t="s">
        <v>60</v>
      </c>
      <c r="G136" s="239" t="s">
        <v>18</v>
      </c>
      <c r="H136" s="78" t="s">
        <v>76</v>
      </c>
      <c r="I136" s="78"/>
      <c r="J136" s="90">
        <v>3</v>
      </c>
      <c r="K136" s="186">
        <v>3</v>
      </c>
      <c r="L136" s="132"/>
      <c r="M136" s="81">
        <v>30</v>
      </c>
      <c r="N136" s="81"/>
      <c r="O136" s="81"/>
      <c r="P136" s="81"/>
      <c r="Q136" s="81"/>
      <c r="R136" s="81"/>
      <c r="S136" s="90">
        <f>K136*25-T136</f>
        <v>45</v>
      </c>
      <c r="T136" s="202">
        <f>SUM(L136:R136)</f>
        <v>30</v>
      </c>
      <c r="U136" s="186">
        <f>SUM(L136:S136)</f>
        <v>75</v>
      </c>
      <c r="V136" s="208">
        <f>K136</f>
        <v>3</v>
      </c>
      <c r="W136" s="132"/>
      <c r="X136" s="81">
        <v>30</v>
      </c>
      <c r="Y136" s="81"/>
      <c r="Z136" s="81"/>
      <c r="AA136" s="81"/>
      <c r="AB136" s="81"/>
      <c r="AC136" s="81"/>
      <c r="AD136" s="90">
        <f t="shared" si="102"/>
        <v>45</v>
      </c>
      <c r="AE136" s="223">
        <f>SUM(W136:AC136)</f>
        <v>30</v>
      </c>
      <c r="AF136" s="216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304"/>
      <c r="C137" s="305"/>
      <c r="D137" s="17" t="s">
        <v>122</v>
      </c>
      <c r="E137" s="87" t="s">
        <v>21</v>
      </c>
      <c r="F137" s="78" t="s">
        <v>29</v>
      </c>
      <c r="G137" s="239" t="s">
        <v>18</v>
      </c>
      <c r="H137" s="78" t="s">
        <v>76</v>
      </c>
      <c r="I137" s="78"/>
      <c r="J137" s="90"/>
      <c r="K137" s="186">
        <v>2</v>
      </c>
      <c r="L137" s="132">
        <v>15</v>
      </c>
      <c r="M137" s="81"/>
      <c r="N137" s="81"/>
      <c r="O137" s="81"/>
      <c r="P137" s="81"/>
      <c r="Q137" s="81"/>
      <c r="R137" s="81"/>
      <c r="S137" s="90">
        <f t="shared" ref="S137:S145" si="103">K137*25-T137</f>
        <v>35</v>
      </c>
      <c r="T137" s="202">
        <f>SUM(L137:R137)</f>
        <v>15</v>
      </c>
      <c r="U137" s="186">
        <f>SUM(L137:S137)</f>
        <v>50</v>
      </c>
      <c r="V137" s="208">
        <f t="shared" ref="V137:V145" si="104">K137</f>
        <v>2</v>
      </c>
      <c r="W137" s="132">
        <v>15</v>
      </c>
      <c r="X137" s="81"/>
      <c r="Y137" s="81"/>
      <c r="Z137" s="81"/>
      <c r="AA137" s="81"/>
      <c r="AB137" s="81"/>
      <c r="AC137" s="81"/>
      <c r="AD137" s="90">
        <f t="shared" si="102"/>
        <v>35</v>
      </c>
      <c r="AE137" s="223">
        <f t="shared" ref="AE137:AE145" si="105">SUM(W137:AC137)</f>
        <v>15</v>
      </c>
      <c r="AF137" s="216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304"/>
      <c r="C138" s="305"/>
      <c r="D138" s="17" t="s">
        <v>123</v>
      </c>
      <c r="E138" s="87" t="s">
        <v>21</v>
      </c>
      <c r="F138" s="78" t="s">
        <v>60</v>
      </c>
      <c r="G138" s="239" t="s">
        <v>18</v>
      </c>
      <c r="H138" s="78" t="s">
        <v>76</v>
      </c>
      <c r="I138" s="78"/>
      <c r="J138" s="90">
        <v>4</v>
      </c>
      <c r="K138" s="186">
        <v>4</v>
      </c>
      <c r="L138" s="132"/>
      <c r="M138" s="81">
        <v>45</v>
      </c>
      <c r="N138" s="81"/>
      <c r="O138" s="81"/>
      <c r="P138" s="81"/>
      <c r="Q138" s="81"/>
      <c r="R138" s="81"/>
      <c r="S138" s="90">
        <f t="shared" si="103"/>
        <v>55</v>
      </c>
      <c r="T138" s="202">
        <f>SUM(L138:R138)</f>
        <v>45</v>
      </c>
      <c r="U138" s="186">
        <f>SUM(L138:S138)</f>
        <v>100</v>
      </c>
      <c r="V138" s="208">
        <f t="shared" si="104"/>
        <v>4</v>
      </c>
      <c r="W138" s="132"/>
      <c r="X138" s="81">
        <v>45</v>
      </c>
      <c r="Y138" s="81"/>
      <c r="Z138" s="81"/>
      <c r="AA138" s="81"/>
      <c r="AB138" s="81"/>
      <c r="AC138" s="81"/>
      <c r="AD138" s="90">
        <f t="shared" si="102"/>
        <v>55</v>
      </c>
      <c r="AE138" s="223">
        <f t="shared" si="105"/>
        <v>45</v>
      </c>
      <c r="AF138" s="216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304"/>
      <c r="C139" s="305"/>
      <c r="D139" s="17" t="s">
        <v>124</v>
      </c>
      <c r="E139" s="87" t="s">
        <v>21</v>
      </c>
      <c r="F139" s="78" t="s">
        <v>29</v>
      </c>
      <c r="G139" s="239" t="s">
        <v>18</v>
      </c>
      <c r="H139" s="78" t="s">
        <v>76</v>
      </c>
      <c r="I139" s="78"/>
      <c r="J139" s="90"/>
      <c r="K139" s="186">
        <v>2</v>
      </c>
      <c r="L139" s="132">
        <v>15</v>
      </c>
      <c r="M139" s="81"/>
      <c r="N139" s="81"/>
      <c r="O139" s="81"/>
      <c r="P139" s="81"/>
      <c r="Q139" s="81"/>
      <c r="R139" s="81"/>
      <c r="S139" s="90">
        <f>K139*25-T139</f>
        <v>35</v>
      </c>
      <c r="T139" s="202">
        <f t="shared" ref="T139:T142" si="107">SUM(L139:R139)</f>
        <v>15</v>
      </c>
      <c r="U139" s="186">
        <f t="shared" ref="U139:U142" si="108">SUM(L139:S139)</f>
        <v>50</v>
      </c>
      <c r="V139" s="208">
        <f>K139</f>
        <v>2</v>
      </c>
      <c r="W139" s="132">
        <v>15</v>
      </c>
      <c r="X139" s="81"/>
      <c r="Y139" s="81"/>
      <c r="Z139" s="81"/>
      <c r="AA139" s="81"/>
      <c r="AB139" s="81"/>
      <c r="AC139" s="81"/>
      <c r="AD139" s="90">
        <f t="shared" si="102"/>
        <v>35</v>
      </c>
      <c r="AE139" s="223">
        <f>SUM(W139:AC139)</f>
        <v>15</v>
      </c>
      <c r="AF139" s="216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304"/>
      <c r="C140" s="305"/>
      <c r="D140" s="97" t="s">
        <v>125</v>
      </c>
      <c r="E140" s="77" t="s">
        <v>21</v>
      </c>
      <c r="F140" s="77" t="s">
        <v>60</v>
      </c>
      <c r="G140" s="238" t="s">
        <v>18</v>
      </c>
      <c r="H140" s="77" t="s">
        <v>76</v>
      </c>
      <c r="I140" s="77"/>
      <c r="J140" s="100">
        <v>3</v>
      </c>
      <c r="K140" s="189">
        <v>3</v>
      </c>
      <c r="L140" s="140"/>
      <c r="M140" s="82">
        <v>15</v>
      </c>
      <c r="N140" s="82"/>
      <c r="O140" s="82"/>
      <c r="P140" s="82"/>
      <c r="Q140" s="82"/>
      <c r="R140" s="82"/>
      <c r="S140" s="100">
        <f>K140*25-T140</f>
        <v>60</v>
      </c>
      <c r="T140" s="204">
        <f t="shared" si="107"/>
        <v>15</v>
      </c>
      <c r="U140" s="189">
        <f t="shared" si="108"/>
        <v>75</v>
      </c>
      <c r="V140" s="210">
        <f>K140</f>
        <v>3</v>
      </c>
      <c r="W140" s="140"/>
      <c r="X140" s="82">
        <v>15</v>
      </c>
      <c r="Y140" s="82"/>
      <c r="Z140" s="82"/>
      <c r="AA140" s="82"/>
      <c r="AB140" s="82"/>
      <c r="AC140" s="82"/>
      <c r="AD140" s="100">
        <f t="shared" si="102"/>
        <v>60</v>
      </c>
      <c r="AE140" s="226">
        <f>SUM(W140:AC140)</f>
        <v>15</v>
      </c>
      <c r="AF140" s="219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318" t="s">
        <v>274</v>
      </c>
      <c r="C141" s="297" t="s">
        <v>227</v>
      </c>
      <c r="D141" s="234" t="s">
        <v>134</v>
      </c>
      <c r="E141" s="106" t="s">
        <v>18</v>
      </c>
      <c r="F141" s="234" t="s">
        <v>29</v>
      </c>
      <c r="G141" s="237" t="s">
        <v>241</v>
      </c>
      <c r="H141" s="234" t="s">
        <v>76</v>
      </c>
      <c r="I141" s="234"/>
      <c r="J141" s="89"/>
      <c r="K141" s="188">
        <v>2</v>
      </c>
      <c r="L141" s="131">
        <v>15</v>
      </c>
      <c r="M141" s="234"/>
      <c r="N141" s="234"/>
      <c r="O141" s="234"/>
      <c r="P141" s="234"/>
      <c r="Q141" s="234"/>
      <c r="R141" s="234"/>
      <c r="S141" s="89">
        <f t="shared" si="103"/>
        <v>35</v>
      </c>
      <c r="T141" s="201">
        <f t="shared" si="107"/>
        <v>15</v>
      </c>
      <c r="U141" s="188">
        <f t="shared" si="108"/>
        <v>50</v>
      </c>
      <c r="V141" s="207">
        <f t="shared" si="104"/>
        <v>2</v>
      </c>
      <c r="W141" s="131">
        <v>15</v>
      </c>
      <c r="X141" s="234"/>
      <c r="Y141" s="234"/>
      <c r="Z141" s="234"/>
      <c r="AA141" s="234"/>
      <c r="AB141" s="234"/>
      <c r="AC141" s="234"/>
      <c r="AD141" s="89">
        <f t="shared" ref="AD141:AD145" si="109">V141*25-AE141</f>
        <v>35</v>
      </c>
      <c r="AE141" s="225">
        <f t="shared" si="105"/>
        <v>15</v>
      </c>
      <c r="AF141" s="218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304"/>
      <c r="C142" s="305"/>
      <c r="D142" s="235" t="s">
        <v>135</v>
      </c>
      <c r="E142" s="235" t="s">
        <v>21</v>
      </c>
      <c r="F142" s="235" t="s">
        <v>60</v>
      </c>
      <c r="G142" s="238" t="s">
        <v>241</v>
      </c>
      <c r="H142" s="235" t="s">
        <v>76</v>
      </c>
      <c r="I142" s="235"/>
      <c r="J142" s="100">
        <v>4</v>
      </c>
      <c r="K142" s="189">
        <v>4</v>
      </c>
      <c r="L142" s="140"/>
      <c r="M142" s="235"/>
      <c r="N142" s="235"/>
      <c r="O142" s="235">
        <v>35</v>
      </c>
      <c r="P142" s="235"/>
      <c r="Q142" s="235"/>
      <c r="R142" s="235"/>
      <c r="S142" s="100">
        <f t="shared" si="103"/>
        <v>65</v>
      </c>
      <c r="T142" s="204">
        <f t="shared" si="107"/>
        <v>35</v>
      </c>
      <c r="U142" s="189">
        <f t="shared" si="108"/>
        <v>100</v>
      </c>
      <c r="V142" s="210">
        <f t="shared" si="104"/>
        <v>4</v>
      </c>
      <c r="W142" s="140"/>
      <c r="X142" s="235"/>
      <c r="Y142" s="235"/>
      <c r="Z142" s="235">
        <v>35</v>
      </c>
      <c r="AA142" s="235"/>
      <c r="AB142" s="235"/>
      <c r="AC142" s="235"/>
      <c r="AD142" s="100">
        <f t="shared" si="109"/>
        <v>65</v>
      </c>
      <c r="AE142" s="226">
        <f t="shared" si="105"/>
        <v>35</v>
      </c>
      <c r="AF142" s="219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01" t="s">
        <v>275</v>
      </c>
      <c r="C143" s="306" t="s">
        <v>160</v>
      </c>
      <c r="D143" s="18" t="s">
        <v>170</v>
      </c>
      <c r="E143" s="106" t="s">
        <v>18</v>
      </c>
      <c r="F143" s="234" t="s">
        <v>29</v>
      </c>
      <c r="G143" s="237" t="s">
        <v>242</v>
      </c>
      <c r="H143" s="234" t="s">
        <v>76</v>
      </c>
      <c r="I143" s="234"/>
      <c r="J143" s="89"/>
      <c r="K143" s="188">
        <v>3</v>
      </c>
      <c r="L143" s="131">
        <v>30</v>
      </c>
      <c r="M143" s="234"/>
      <c r="N143" s="234"/>
      <c r="O143" s="234"/>
      <c r="P143" s="234"/>
      <c r="Q143" s="234"/>
      <c r="R143" s="234"/>
      <c r="S143" s="89">
        <f>K143*25-T143</f>
        <v>45</v>
      </c>
      <c r="T143" s="201">
        <f>SUM(L143:R143)</f>
        <v>30</v>
      </c>
      <c r="U143" s="188">
        <f>SUM(L143:S143)</f>
        <v>75</v>
      </c>
      <c r="V143" s="207">
        <f>K143</f>
        <v>3</v>
      </c>
      <c r="W143" s="131">
        <v>15</v>
      </c>
      <c r="X143" s="234"/>
      <c r="Y143" s="234"/>
      <c r="Z143" s="234"/>
      <c r="AA143" s="234"/>
      <c r="AB143" s="234"/>
      <c r="AC143" s="234"/>
      <c r="AD143" s="89">
        <f>V143*25-AE143</f>
        <v>60</v>
      </c>
      <c r="AE143" s="225">
        <f>SUM(W143:AC143)</f>
        <v>15</v>
      </c>
      <c r="AF143" s="218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03"/>
      <c r="C144" s="296"/>
      <c r="D144" s="19" t="s">
        <v>169</v>
      </c>
      <c r="E144" s="232" t="s">
        <v>21</v>
      </c>
      <c r="F144" s="232" t="s">
        <v>60</v>
      </c>
      <c r="G144" s="240" t="s">
        <v>242</v>
      </c>
      <c r="H144" s="232" t="s">
        <v>76</v>
      </c>
      <c r="I144" s="232"/>
      <c r="J144" s="91">
        <v>4</v>
      </c>
      <c r="K144" s="187">
        <v>4</v>
      </c>
      <c r="L144" s="133"/>
      <c r="M144" s="232">
        <v>45</v>
      </c>
      <c r="N144" s="232"/>
      <c r="O144" s="232"/>
      <c r="P144" s="232"/>
      <c r="Q144" s="232"/>
      <c r="R144" s="232"/>
      <c r="S144" s="91">
        <f>K144*25-T144</f>
        <v>55</v>
      </c>
      <c r="T144" s="203">
        <f>SUM(L144:R144)</f>
        <v>45</v>
      </c>
      <c r="U144" s="187">
        <f>SUM(L144:S144)</f>
        <v>100</v>
      </c>
      <c r="V144" s="209">
        <f>K144</f>
        <v>4</v>
      </c>
      <c r="W144" s="133"/>
      <c r="X144" s="232">
        <v>60</v>
      </c>
      <c r="Y144" s="232"/>
      <c r="Z144" s="232"/>
      <c r="AA144" s="232"/>
      <c r="AB144" s="232"/>
      <c r="AC144" s="232"/>
      <c r="AD144" s="91">
        <f>V144*25-AE144</f>
        <v>40</v>
      </c>
      <c r="AE144" s="224">
        <f>SUM(W144:AC144)</f>
        <v>60</v>
      </c>
      <c r="AF144" s="217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20" t="s">
        <v>276</v>
      </c>
      <c r="C145" s="233" t="s">
        <v>64</v>
      </c>
      <c r="D145" s="153" t="s">
        <v>46</v>
      </c>
      <c r="E145" s="233" t="s">
        <v>21</v>
      </c>
      <c r="F145" s="233" t="s">
        <v>190</v>
      </c>
      <c r="G145" s="241" t="s">
        <v>230</v>
      </c>
      <c r="H145" s="233" t="s">
        <v>76</v>
      </c>
      <c r="I145" s="233">
        <v>3</v>
      </c>
      <c r="J145" s="121"/>
      <c r="K145" s="190">
        <v>3</v>
      </c>
      <c r="L145" s="141"/>
      <c r="M145" s="233"/>
      <c r="N145" s="233"/>
      <c r="O145" s="233"/>
      <c r="P145" s="233"/>
      <c r="Q145" s="233">
        <v>15</v>
      </c>
      <c r="R145" s="233"/>
      <c r="S145" s="121">
        <f t="shared" si="103"/>
        <v>60</v>
      </c>
      <c r="T145" s="166">
        <f>SUM(L145:R145)</f>
        <v>15</v>
      </c>
      <c r="U145" s="190">
        <f>SUM(L145:S145)</f>
        <v>75</v>
      </c>
      <c r="V145" s="212">
        <f t="shared" si="104"/>
        <v>3</v>
      </c>
      <c r="W145" s="141"/>
      <c r="X145" s="233"/>
      <c r="Y145" s="233"/>
      <c r="Z145" s="233"/>
      <c r="AA145" s="233"/>
      <c r="AB145" s="233">
        <v>15</v>
      </c>
      <c r="AC145" s="233"/>
      <c r="AD145" s="121">
        <f t="shared" si="109"/>
        <v>60</v>
      </c>
      <c r="AE145" s="32">
        <f t="shared" si="105"/>
        <v>15</v>
      </c>
      <c r="AF145" s="236">
        <f t="shared" si="106"/>
        <v>75</v>
      </c>
    </row>
    <row r="146" spans="1:36" s="3" customFormat="1" ht="30" customHeight="1" thickBot="1" x14ac:dyDescent="0.3">
      <c r="A146" s="47"/>
      <c r="B146" s="291" t="s">
        <v>52</v>
      </c>
      <c r="C146" s="292"/>
      <c r="D146" s="292"/>
      <c r="E146" s="292"/>
      <c r="F146" s="292"/>
      <c r="G146" s="292"/>
      <c r="H146" s="292"/>
      <c r="I146" s="292"/>
      <c r="J146" s="293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370</v>
      </c>
      <c r="T146" s="42">
        <f t="shared" si="110"/>
        <v>380</v>
      </c>
      <c r="U146" s="42">
        <f t="shared" si="110"/>
        <v>750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370</v>
      </c>
      <c r="AE146" s="42">
        <f t="shared" si="110"/>
        <v>380</v>
      </c>
      <c r="AF146" s="42">
        <f t="shared" si="110"/>
        <v>750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01" t="s">
        <v>277</v>
      </c>
      <c r="C147" s="306" t="s">
        <v>69</v>
      </c>
      <c r="D147" s="18" t="s">
        <v>184</v>
      </c>
      <c r="E147" s="234" t="s">
        <v>27</v>
      </c>
      <c r="F147" s="234" t="s">
        <v>66</v>
      </c>
      <c r="G147" s="237" t="s">
        <v>237</v>
      </c>
      <c r="H147" s="234" t="s">
        <v>76</v>
      </c>
      <c r="I147" s="234"/>
      <c r="J147" s="89">
        <v>3</v>
      </c>
      <c r="K147" s="188">
        <v>3</v>
      </c>
      <c r="L147" s="131"/>
      <c r="M147" s="234"/>
      <c r="N147" s="234"/>
      <c r="O147" s="234"/>
      <c r="P147" s="234"/>
      <c r="Q147" s="234"/>
      <c r="R147" s="234">
        <v>90</v>
      </c>
      <c r="S147" s="89">
        <f>K147*25-T147</f>
        <v>-15</v>
      </c>
      <c r="T147" s="201">
        <f>SUM(L147:R147)</f>
        <v>90</v>
      </c>
      <c r="U147" s="188">
        <f>SUM(L147:S147)</f>
        <v>75</v>
      </c>
      <c r="V147" s="207">
        <f>K147</f>
        <v>3</v>
      </c>
      <c r="W147" s="131"/>
      <c r="X147" s="234"/>
      <c r="Y147" s="234"/>
      <c r="Z147" s="234"/>
      <c r="AA147" s="234"/>
      <c r="AB147" s="234"/>
      <c r="AC147" s="234">
        <v>90</v>
      </c>
      <c r="AD147" s="89">
        <f>V147*25-AE147</f>
        <v>-15</v>
      </c>
      <c r="AE147" s="225">
        <f>SUM(W147:AC147)</f>
        <v>90</v>
      </c>
      <c r="AF147" s="218">
        <f>SUM(W147:AD147)</f>
        <v>75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02"/>
      <c r="C148" s="307"/>
      <c r="D148" s="97" t="s">
        <v>185</v>
      </c>
      <c r="E148" s="235" t="s">
        <v>27</v>
      </c>
      <c r="F148" s="235" t="s">
        <v>66</v>
      </c>
      <c r="G148" s="238" t="s">
        <v>237</v>
      </c>
      <c r="H148" s="235" t="s">
        <v>76</v>
      </c>
      <c r="I148" s="235"/>
      <c r="J148" s="100">
        <v>3</v>
      </c>
      <c r="K148" s="189">
        <v>3</v>
      </c>
      <c r="L148" s="140"/>
      <c r="M148" s="235"/>
      <c r="N148" s="235"/>
      <c r="O148" s="235"/>
      <c r="P148" s="235"/>
      <c r="Q148" s="235"/>
      <c r="R148" s="235">
        <v>90</v>
      </c>
      <c r="S148" s="100">
        <f t="shared" ref="S148:S156" si="111">K148*25-T148</f>
        <v>-15</v>
      </c>
      <c r="T148" s="204">
        <f>SUM(L148:R148)</f>
        <v>90</v>
      </c>
      <c r="U148" s="189">
        <f>SUM(L148:S148)</f>
        <v>75</v>
      </c>
      <c r="V148" s="210">
        <f t="shared" ref="V148:V156" si="112">K148</f>
        <v>3</v>
      </c>
      <c r="W148" s="140"/>
      <c r="X148" s="235"/>
      <c r="Y148" s="235"/>
      <c r="Z148" s="235"/>
      <c r="AA148" s="235"/>
      <c r="AB148" s="235"/>
      <c r="AC148" s="235">
        <v>90</v>
      </c>
      <c r="AD148" s="100">
        <f t="shared" ref="AD148:AD156" si="113">V148*25-AE148</f>
        <v>-15</v>
      </c>
      <c r="AE148" s="226">
        <f t="shared" ref="AE148:AE156" si="114">SUM(W148:AC148)</f>
        <v>90</v>
      </c>
      <c r="AF148" s="219">
        <f t="shared" ref="AF148:AF156" si="115">SUM(W148:AD148)</f>
        <v>75</v>
      </c>
    </row>
    <row r="149" spans="1:36" s="3" customFormat="1" ht="81.599999999999994" customHeight="1" thickBot="1" x14ac:dyDescent="0.3">
      <c r="A149" s="48"/>
      <c r="B149" s="315" t="s">
        <v>278</v>
      </c>
      <c r="C149" s="306" t="s">
        <v>228</v>
      </c>
      <c r="D149" s="18" t="s">
        <v>220</v>
      </c>
      <c r="E149" s="234" t="s">
        <v>21</v>
      </c>
      <c r="F149" s="234" t="s">
        <v>60</v>
      </c>
      <c r="G149" s="237" t="s">
        <v>241</v>
      </c>
      <c r="H149" s="234" t="s">
        <v>76</v>
      </c>
      <c r="I149" s="234"/>
      <c r="J149" s="89">
        <v>3</v>
      </c>
      <c r="K149" s="188">
        <v>3</v>
      </c>
      <c r="L149" s="139"/>
      <c r="M149" s="18">
        <v>35</v>
      </c>
      <c r="N149" s="18"/>
      <c r="O149" s="18"/>
      <c r="P149" s="234"/>
      <c r="Q149" s="234"/>
      <c r="R149" s="234"/>
      <c r="S149" s="89">
        <f>K149*25-T149</f>
        <v>40</v>
      </c>
      <c r="T149" s="201">
        <f>SUM(L149:R149)</f>
        <v>35</v>
      </c>
      <c r="U149" s="188">
        <f>SUM(L149:S149)</f>
        <v>75</v>
      </c>
      <c r="V149" s="207">
        <f>K149</f>
        <v>3</v>
      </c>
      <c r="W149" s="131"/>
      <c r="X149" s="234">
        <v>35</v>
      </c>
      <c r="Y149" s="234"/>
      <c r="Z149" s="234"/>
      <c r="AA149" s="234"/>
      <c r="AB149" s="234"/>
      <c r="AC149" s="234"/>
      <c r="AD149" s="89">
        <f>V149*25-AE149</f>
        <v>40</v>
      </c>
      <c r="AE149" s="225">
        <f>SUM(W149:AC149)</f>
        <v>35</v>
      </c>
      <c r="AF149" s="218">
        <f>SUM(W149:AD149)</f>
        <v>75</v>
      </c>
    </row>
    <row r="150" spans="1:36" s="3" customFormat="1" ht="60.75" customHeight="1" thickBot="1" x14ac:dyDescent="0.3">
      <c r="A150" s="48"/>
      <c r="B150" s="316"/>
      <c r="C150" s="295"/>
      <c r="D150" s="231" t="s">
        <v>132</v>
      </c>
      <c r="E150" s="70" t="s">
        <v>18</v>
      </c>
      <c r="F150" s="231" t="s">
        <v>29</v>
      </c>
      <c r="G150" s="239" t="s">
        <v>241</v>
      </c>
      <c r="H150" s="231" t="s">
        <v>76</v>
      </c>
      <c r="I150" s="231"/>
      <c r="J150" s="90"/>
      <c r="K150" s="186">
        <v>2</v>
      </c>
      <c r="L150" s="132">
        <v>15</v>
      </c>
      <c r="M150" s="231"/>
      <c r="N150" s="231"/>
      <c r="O150" s="231"/>
      <c r="P150" s="231"/>
      <c r="Q150" s="231"/>
      <c r="R150" s="231"/>
      <c r="S150" s="90">
        <f t="shared" si="111"/>
        <v>35</v>
      </c>
      <c r="T150" s="202">
        <f t="shared" ref="T150:T155" si="116">SUM(L150:R150)</f>
        <v>15</v>
      </c>
      <c r="U150" s="186">
        <f t="shared" ref="U150:U155" si="117">SUM(L150:S150)</f>
        <v>50</v>
      </c>
      <c r="V150" s="208">
        <f t="shared" si="112"/>
        <v>2</v>
      </c>
      <c r="W150" s="132">
        <v>15</v>
      </c>
      <c r="X150" s="231"/>
      <c r="Y150" s="231"/>
      <c r="Z150" s="231"/>
      <c r="AA150" s="231"/>
      <c r="AB150" s="231"/>
      <c r="AC150" s="231"/>
      <c r="AD150" s="90">
        <f t="shared" si="113"/>
        <v>35</v>
      </c>
      <c r="AE150" s="223">
        <f t="shared" si="114"/>
        <v>15</v>
      </c>
      <c r="AF150" s="216">
        <f t="shared" si="115"/>
        <v>50</v>
      </c>
    </row>
    <row r="151" spans="1:36" s="3" customFormat="1" ht="55.5" customHeight="1" thickBot="1" x14ac:dyDescent="0.3">
      <c r="A151" s="48"/>
      <c r="B151" s="316"/>
      <c r="C151" s="295"/>
      <c r="D151" s="231" t="s">
        <v>133</v>
      </c>
      <c r="E151" s="231" t="s">
        <v>21</v>
      </c>
      <c r="F151" s="231" t="s">
        <v>60</v>
      </c>
      <c r="G151" s="239" t="s">
        <v>241</v>
      </c>
      <c r="H151" s="231" t="s">
        <v>76</v>
      </c>
      <c r="I151" s="231"/>
      <c r="J151" s="90">
        <v>4</v>
      </c>
      <c r="K151" s="186">
        <v>4</v>
      </c>
      <c r="L151" s="132"/>
      <c r="M151" s="231"/>
      <c r="N151" s="231"/>
      <c r="O151" s="231">
        <v>35</v>
      </c>
      <c r="P151" s="231"/>
      <c r="Q151" s="231"/>
      <c r="R151" s="231"/>
      <c r="S151" s="90">
        <f t="shared" si="111"/>
        <v>65</v>
      </c>
      <c r="T151" s="202">
        <f t="shared" si="116"/>
        <v>35</v>
      </c>
      <c r="U151" s="186">
        <f t="shared" si="117"/>
        <v>100</v>
      </c>
      <c r="V151" s="208">
        <f t="shared" si="112"/>
        <v>4</v>
      </c>
      <c r="W151" s="132"/>
      <c r="X151" s="231"/>
      <c r="Y151" s="231"/>
      <c r="Z151" s="231">
        <v>35</v>
      </c>
      <c r="AA151" s="231"/>
      <c r="AB151" s="231"/>
      <c r="AC151" s="231"/>
      <c r="AD151" s="90">
        <f t="shared" si="113"/>
        <v>65</v>
      </c>
      <c r="AE151" s="223">
        <f t="shared" si="114"/>
        <v>35</v>
      </c>
      <c r="AF151" s="216">
        <f t="shared" si="115"/>
        <v>100</v>
      </c>
    </row>
    <row r="152" spans="1:36" s="3" customFormat="1" ht="47.25" customHeight="1" thickBot="1" x14ac:dyDescent="0.3">
      <c r="A152" s="48"/>
      <c r="B152" s="316"/>
      <c r="C152" s="295"/>
      <c r="D152" s="231" t="s">
        <v>130</v>
      </c>
      <c r="E152" s="70" t="s">
        <v>18</v>
      </c>
      <c r="F152" s="231" t="s">
        <v>29</v>
      </c>
      <c r="G152" s="239" t="s">
        <v>241</v>
      </c>
      <c r="H152" s="231" t="s">
        <v>76</v>
      </c>
      <c r="I152" s="231"/>
      <c r="J152" s="90"/>
      <c r="K152" s="186">
        <v>2</v>
      </c>
      <c r="L152" s="132">
        <v>15</v>
      </c>
      <c r="M152" s="231"/>
      <c r="N152" s="231"/>
      <c r="O152" s="231"/>
      <c r="P152" s="231"/>
      <c r="Q152" s="231"/>
      <c r="R152" s="231"/>
      <c r="S152" s="90">
        <f>K152*25-T152</f>
        <v>35</v>
      </c>
      <c r="T152" s="202">
        <f t="shared" si="116"/>
        <v>15</v>
      </c>
      <c r="U152" s="186">
        <f t="shared" si="117"/>
        <v>50</v>
      </c>
      <c r="V152" s="208">
        <f>K152</f>
        <v>2</v>
      </c>
      <c r="W152" s="132">
        <v>15</v>
      </c>
      <c r="X152" s="231"/>
      <c r="Y152" s="231"/>
      <c r="Z152" s="231"/>
      <c r="AA152" s="231"/>
      <c r="AB152" s="231"/>
      <c r="AC152" s="231"/>
      <c r="AD152" s="90">
        <f>V152*25-AE152</f>
        <v>35</v>
      </c>
      <c r="AE152" s="223">
        <f>SUM(W152:AC152)</f>
        <v>15</v>
      </c>
      <c r="AF152" s="216">
        <f>SUM(W152:AD152)</f>
        <v>50</v>
      </c>
    </row>
    <row r="153" spans="1:36" s="3" customFormat="1" ht="45.75" customHeight="1" thickBot="1" x14ac:dyDescent="0.3">
      <c r="A153" s="48"/>
      <c r="B153" s="316"/>
      <c r="C153" s="295"/>
      <c r="D153" s="231" t="s">
        <v>131</v>
      </c>
      <c r="E153" s="231" t="s">
        <v>21</v>
      </c>
      <c r="F153" s="231" t="s">
        <v>60</v>
      </c>
      <c r="G153" s="239" t="s">
        <v>241</v>
      </c>
      <c r="H153" s="231" t="s">
        <v>76</v>
      </c>
      <c r="I153" s="231"/>
      <c r="J153" s="90">
        <v>4</v>
      </c>
      <c r="K153" s="186">
        <v>4</v>
      </c>
      <c r="L153" s="132"/>
      <c r="M153" s="231"/>
      <c r="N153" s="231"/>
      <c r="O153" s="231">
        <v>40</v>
      </c>
      <c r="P153" s="231"/>
      <c r="Q153" s="231"/>
      <c r="R153" s="231"/>
      <c r="S153" s="90">
        <f>K153*25-T153</f>
        <v>60</v>
      </c>
      <c r="T153" s="202">
        <f t="shared" si="116"/>
        <v>40</v>
      </c>
      <c r="U153" s="186">
        <f t="shared" si="117"/>
        <v>100</v>
      </c>
      <c r="V153" s="208">
        <f>K153</f>
        <v>4</v>
      </c>
      <c r="W153" s="132"/>
      <c r="X153" s="231"/>
      <c r="Y153" s="231"/>
      <c r="Z153" s="231">
        <v>40</v>
      </c>
      <c r="AA153" s="231"/>
      <c r="AB153" s="231"/>
      <c r="AC153" s="231"/>
      <c r="AD153" s="90">
        <f>V153*25-AE153</f>
        <v>60</v>
      </c>
      <c r="AE153" s="223">
        <f>SUM(W153:AC153)</f>
        <v>40</v>
      </c>
      <c r="AF153" s="216">
        <f>SUM(W153:AD153)</f>
        <v>100</v>
      </c>
    </row>
    <row r="154" spans="1:36" s="3" customFormat="1" ht="44.25" customHeight="1" thickBot="1" x14ac:dyDescent="0.3">
      <c r="A154" s="48"/>
      <c r="B154" s="316"/>
      <c r="C154" s="295"/>
      <c r="D154" s="231" t="s">
        <v>137</v>
      </c>
      <c r="E154" s="231" t="s">
        <v>21</v>
      </c>
      <c r="F154" s="231" t="s">
        <v>29</v>
      </c>
      <c r="G154" s="239" t="s">
        <v>241</v>
      </c>
      <c r="H154" s="231" t="s">
        <v>76</v>
      </c>
      <c r="I154" s="231"/>
      <c r="J154" s="90"/>
      <c r="K154" s="186">
        <v>2</v>
      </c>
      <c r="L154" s="132">
        <v>15</v>
      </c>
      <c r="M154" s="231"/>
      <c r="N154" s="231"/>
      <c r="O154" s="231"/>
      <c r="P154" s="231"/>
      <c r="Q154" s="231"/>
      <c r="R154" s="231"/>
      <c r="S154" s="90">
        <f t="shared" si="111"/>
        <v>35</v>
      </c>
      <c r="T154" s="202">
        <f t="shared" si="116"/>
        <v>15</v>
      </c>
      <c r="U154" s="186">
        <f t="shared" si="117"/>
        <v>50</v>
      </c>
      <c r="V154" s="208">
        <f t="shared" si="112"/>
        <v>2</v>
      </c>
      <c r="W154" s="132">
        <v>15</v>
      </c>
      <c r="X154" s="231"/>
      <c r="Y154" s="231"/>
      <c r="Z154" s="231"/>
      <c r="AA154" s="231"/>
      <c r="AB154" s="231"/>
      <c r="AC154" s="231"/>
      <c r="AD154" s="90">
        <f t="shared" si="113"/>
        <v>35</v>
      </c>
      <c r="AE154" s="223">
        <f t="shared" si="114"/>
        <v>15</v>
      </c>
      <c r="AF154" s="216">
        <f t="shared" si="115"/>
        <v>50</v>
      </c>
    </row>
    <row r="155" spans="1:36" s="3" customFormat="1" ht="54" customHeight="1" thickBot="1" x14ac:dyDescent="0.3">
      <c r="A155" s="48"/>
      <c r="B155" s="317"/>
      <c r="C155" s="296"/>
      <c r="D155" s="232" t="s">
        <v>138</v>
      </c>
      <c r="E155" s="232" t="s">
        <v>21</v>
      </c>
      <c r="F155" s="232" t="s">
        <v>60</v>
      </c>
      <c r="G155" s="240" t="s">
        <v>241</v>
      </c>
      <c r="H155" s="232" t="s">
        <v>76</v>
      </c>
      <c r="I155" s="232"/>
      <c r="J155" s="91">
        <v>4</v>
      </c>
      <c r="K155" s="187">
        <v>4</v>
      </c>
      <c r="L155" s="133"/>
      <c r="M155" s="232"/>
      <c r="N155" s="232"/>
      <c r="O155" s="232"/>
      <c r="P155" s="232">
        <v>30</v>
      </c>
      <c r="Q155" s="232"/>
      <c r="R155" s="232"/>
      <c r="S155" s="91">
        <f t="shared" si="111"/>
        <v>70</v>
      </c>
      <c r="T155" s="203">
        <f t="shared" si="116"/>
        <v>30</v>
      </c>
      <c r="U155" s="187">
        <f t="shared" si="117"/>
        <v>100</v>
      </c>
      <c r="V155" s="209">
        <f t="shared" si="112"/>
        <v>4</v>
      </c>
      <c r="W155" s="133"/>
      <c r="X155" s="232"/>
      <c r="Y155" s="232"/>
      <c r="Z155" s="232"/>
      <c r="AA155" s="232">
        <v>30</v>
      </c>
      <c r="AB155" s="232"/>
      <c r="AC155" s="232"/>
      <c r="AD155" s="91">
        <f t="shared" si="113"/>
        <v>70</v>
      </c>
      <c r="AE155" s="224">
        <f t="shared" si="114"/>
        <v>30</v>
      </c>
      <c r="AF155" s="217">
        <f t="shared" si="115"/>
        <v>100</v>
      </c>
    </row>
    <row r="156" spans="1:36" s="3" customFormat="1" ht="66.75" customHeight="1" thickBot="1" x14ac:dyDescent="0.3">
      <c r="A156" s="48">
        <v>37</v>
      </c>
      <c r="B156" s="46" t="s">
        <v>279</v>
      </c>
      <c r="C156" s="20" t="s">
        <v>64</v>
      </c>
      <c r="D156" s="21" t="s">
        <v>58</v>
      </c>
      <c r="E156" s="20" t="s">
        <v>21</v>
      </c>
      <c r="F156" s="20" t="s">
        <v>190</v>
      </c>
      <c r="G156" s="20" t="s">
        <v>230</v>
      </c>
      <c r="H156" s="20" t="s">
        <v>76</v>
      </c>
      <c r="I156" s="20">
        <v>3</v>
      </c>
      <c r="J156" s="95"/>
      <c r="K156" s="42">
        <v>3</v>
      </c>
      <c r="L156" s="184"/>
      <c r="M156" s="20"/>
      <c r="N156" s="20"/>
      <c r="O156" s="20"/>
      <c r="P156" s="20"/>
      <c r="Q156" s="20">
        <v>15</v>
      </c>
      <c r="R156" s="20"/>
      <c r="S156" s="95">
        <f t="shared" si="111"/>
        <v>60</v>
      </c>
      <c r="T156" s="170">
        <f>SUM(L156:R156)</f>
        <v>15</v>
      </c>
      <c r="U156" s="42">
        <f>SUM(L156:S156)</f>
        <v>75</v>
      </c>
      <c r="V156" s="171">
        <f t="shared" si="112"/>
        <v>3</v>
      </c>
      <c r="W156" s="184"/>
      <c r="X156" s="20"/>
      <c r="Y156" s="20"/>
      <c r="Z156" s="20"/>
      <c r="AA156" s="20"/>
      <c r="AB156" s="20">
        <v>15</v>
      </c>
      <c r="AC156" s="20"/>
      <c r="AD156" s="95">
        <f t="shared" si="113"/>
        <v>60</v>
      </c>
      <c r="AE156" s="45">
        <f t="shared" si="114"/>
        <v>15</v>
      </c>
      <c r="AF156" s="220">
        <f t="shared" si="115"/>
        <v>75</v>
      </c>
    </row>
    <row r="157" spans="1:36" ht="59.25" customHeight="1" thickBot="1" x14ac:dyDescent="0.3">
      <c r="A157" s="26"/>
      <c r="B157" s="24"/>
      <c r="C157" s="24"/>
      <c r="D157" s="24"/>
      <c r="E157" s="63"/>
      <c r="F157" s="63"/>
      <c r="G157" s="242"/>
      <c r="H157" s="66"/>
      <c r="I157" s="49">
        <f>SUM(I6:I156)</f>
        <v>17</v>
      </c>
      <c r="J157" s="50">
        <f>SUM(J11:J156)</f>
        <v>196</v>
      </c>
      <c r="K157" s="299">
        <f>K5+K29+K49+K66+K86+K100+K116+K134+K146</f>
        <v>331</v>
      </c>
      <c r="L157" s="51">
        <f t="shared" ref="L157:S157" si="118">(L5+L29+L49+L66+L86+L100+L116+L134+L146)</f>
        <v>833</v>
      </c>
      <c r="M157" s="51">
        <f t="shared" si="118"/>
        <v>1450</v>
      </c>
      <c r="N157" s="51">
        <f t="shared" si="118"/>
        <v>150</v>
      </c>
      <c r="O157" s="51">
        <f t="shared" si="118"/>
        <v>190</v>
      </c>
      <c r="P157" s="51">
        <f t="shared" si="118"/>
        <v>295</v>
      </c>
      <c r="Q157" s="51">
        <f t="shared" si="118"/>
        <v>45</v>
      </c>
      <c r="R157" s="51">
        <f t="shared" si="118"/>
        <v>240</v>
      </c>
      <c r="S157" s="51">
        <f t="shared" si="118"/>
        <v>5032</v>
      </c>
      <c r="T157" s="62">
        <f>T5+T29+T49+T66+T86+T100+T116+T134+T146</f>
        <v>3203</v>
      </c>
      <c r="U157" s="51">
        <f>(U5+U29+U49+U66+U86+U100+U116+U134+U146)</f>
        <v>8235</v>
      </c>
      <c r="V157" s="299">
        <f>V5+V29+V49+V66+V86+V100+V116+V134+V146</f>
        <v>331</v>
      </c>
      <c r="W157" s="51">
        <f t="shared" ref="W157:AB157" si="119">(W5+W29+W49+W66+W86+W100+W116+W134+W146)</f>
        <v>818</v>
      </c>
      <c r="X157" s="51">
        <f t="shared" si="119"/>
        <v>1405</v>
      </c>
      <c r="Y157" s="51">
        <f t="shared" si="119"/>
        <v>150</v>
      </c>
      <c r="Z157" s="51">
        <f t="shared" si="119"/>
        <v>185</v>
      </c>
      <c r="AA157" s="51">
        <f t="shared" si="119"/>
        <v>268</v>
      </c>
      <c r="AB157" s="51">
        <f t="shared" si="119"/>
        <v>45</v>
      </c>
      <c r="AC157" s="51">
        <v>720</v>
      </c>
      <c r="AD157" s="51">
        <f>(AD5+AD29+AD49+AD66+AD86+AD100+AD116+AD134+AD146)</f>
        <v>5149</v>
      </c>
      <c r="AE157" s="161">
        <f>AE5+AE29+AE49+AE66+AE86+AE100+AE116+AE134+AE146</f>
        <v>3111</v>
      </c>
      <c r="AF157" s="51">
        <f>(AF5+AF29+AF49+AF66+AF86+AF100+AF116+AF134+AF146)</f>
        <v>8260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299</v>
      </c>
      <c r="J158" s="9" t="s">
        <v>300</v>
      </c>
      <c r="K158" s="299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2"/>
      <c r="R158" s="51" t="s">
        <v>68</v>
      </c>
      <c r="S158" s="62"/>
      <c r="T158" s="62"/>
      <c r="U158" s="51"/>
      <c r="V158" s="299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2"/>
      <c r="AF158" s="62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00"/>
      <c r="L159" s="53">
        <f>L157/T157</f>
        <v>0.26006868560724322</v>
      </c>
      <c r="M159" s="54">
        <f>M157/T157</f>
        <v>0.45270059319388073</v>
      </c>
      <c r="N159" s="54">
        <f>N157/T157</f>
        <v>4.6831095847642834E-2</v>
      </c>
      <c r="O159" s="54">
        <f>O157/T157</f>
        <v>5.9319388073680923E-2</v>
      </c>
      <c r="P159" s="54">
        <f>P157/T157</f>
        <v>9.2101155167030907E-2</v>
      </c>
      <c r="Q159" s="54">
        <f>Q157/T157</f>
        <v>1.404932875429285E-2</v>
      </c>
      <c r="R159" s="55">
        <f>R157/T157</f>
        <v>7.4929753356228534E-2</v>
      </c>
      <c r="S159" s="55">
        <f>S157/U157</f>
        <v>0.61105039465695199</v>
      </c>
      <c r="T159" s="45">
        <f>SUM(L159:R159)</f>
        <v>0.99999999999999989</v>
      </c>
      <c r="U159" s="56"/>
      <c r="V159" s="300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0.23143683702989393</v>
      </c>
      <c r="AD159" s="54">
        <f>AD157/AF157</f>
        <v>0.62336561743341401</v>
      </c>
      <c r="AE159" s="45">
        <f>SUM(W159:AD159)</f>
        <v>1.7776568421200101</v>
      </c>
      <c r="AF159" s="57"/>
    </row>
    <row r="160" spans="1:36" s="3" customFormat="1" ht="84" customHeight="1" thickBot="1" x14ac:dyDescent="0.3">
      <c r="A160" s="47"/>
      <c r="B160" s="313" t="s">
        <v>9</v>
      </c>
      <c r="C160" s="314"/>
      <c r="D160" s="26"/>
      <c r="E160" s="57"/>
      <c r="F160" s="57"/>
      <c r="G160" s="57"/>
      <c r="H160" s="57"/>
      <c r="I160" s="57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8" t="s">
        <v>18</v>
      </c>
      <c r="C161" s="58" t="s">
        <v>19</v>
      </c>
      <c r="D161" s="26"/>
      <c r="E161" s="24"/>
      <c r="F161" s="24"/>
      <c r="G161" s="24"/>
      <c r="H161" s="24"/>
      <c r="I161" s="26"/>
      <c r="J161" s="312"/>
      <c r="K161" s="312"/>
      <c r="L161" s="312"/>
      <c r="M161" s="312"/>
      <c r="N161" s="312"/>
      <c r="O161" s="312"/>
      <c r="P161" s="312"/>
      <c r="Q161" s="312"/>
      <c r="R161" s="312"/>
      <c r="S161" s="312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4"/>
      <c r="I163" s="26"/>
      <c r="J163" s="312"/>
      <c r="K163" s="312"/>
      <c r="L163" s="312"/>
      <c r="M163" s="312"/>
      <c r="N163" s="312"/>
      <c r="O163" s="312"/>
      <c r="P163" s="312"/>
      <c r="Q163" s="312"/>
      <c r="R163" s="312"/>
      <c r="S163" s="312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8" t="s">
        <v>76</v>
      </c>
      <c r="C164" s="229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8" t="s">
        <v>74</v>
      </c>
      <c r="C165" s="229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B66:J66"/>
    <mergeCell ref="B72:B73"/>
    <mergeCell ref="C72:C73"/>
    <mergeCell ref="B47:B48"/>
    <mergeCell ref="C47:C48"/>
    <mergeCell ref="C67:C69"/>
    <mergeCell ref="B67:B69"/>
    <mergeCell ref="B125:B127"/>
    <mergeCell ref="B75:B84"/>
    <mergeCell ref="C75:C84"/>
    <mergeCell ref="B88:B93"/>
    <mergeCell ref="B70:B71"/>
    <mergeCell ref="C70:C71"/>
    <mergeCell ref="B86:J86"/>
    <mergeCell ref="B1:F1"/>
    <mergeCell ref="B2:F2"/>
    <mergeCell ref="B14:B19"/>
    <mergeCell ref="C14:C19"/>
    <mergeCell ref="B5:J5"/>
    <mergeCell ref="B6:B13"/>
    <mergeCell ref="C6:C13"/>
    <mergeCell ref="C125:C127"/>
    <mergeCell ref="C88:C93"/>
    <mergeCell ref="C94:C95"/>
    <mergeCell ref="B100:J100"/>
    <mergeCell ref="B96:B99"/>
    <mergeCell ref="C102:C103"/>
    <mergeCell ref="B102:B103"/>
    <mergeCell ref="B105:B110"/>
    <mergeCell ref="J161:S161"/>
    <mergeCell ref="J163:S163"/>
    <mergeCell ref="B160:C160"/>
    <mergeCell ref="C131:C132"/>
    <mergeCell ref="B128:B130"/>
    <mergeCell ref="C128:C130"/>
    <mergeCell ref="B147:B148"/>
    <mergeCell ref="C147:C148"/>
    <mergeCell ref="B149:B155"/>
    <mergeCell ref="C149:C155"/>
    <mergeCell ref="B141:B142"/>
    <mergeCell ref="C141:C142"/>
    <mergeCell ref="B146:J146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31" workbookViewId="0">
      <selection activeCell="H44" sqref="H44"/>
    </sheetView>
  </sheetViews>
  <sheetFormatPr defaultRowHeight="14.4" x14ac:dyDescent="0.3"/>
  <cols>
    <col min="1" max="1" width="70.44140625" customWidth="1"/>
    <col min="2" max="2" width="14.109375" customWidth="1"/>
  </cols>
  <sheetData>
    <row r="1" spans="1:2" x14ac:dyDescent="0.3">
      <c r="A1" s="323" t="s">
        <v>289</v>
      </c>
      <c r="B1" s="324"/>
    </row>
    <row r="2" spans="1:2" ht="15" thickBot="1" x14ac:dyDescent="0.35">
      <c r="A2" s="272" t="s">
        <v>290</v>
      </c>
      <c r="B2" s="273" t="s">
        <v>10</v>
      </c>
    </row>
    <row r="3" spans="1:2" x14ac:dyDescent="0.3">
      <c r="A3" s="274" t="s">
        <v>197</v>
      </c>
      <c r="B3" s="275">
        <v>1</v>
      </c>
    </row>
    <row r="4" spans="1:2" x14ac:dyDescent="0.3">
      <c r="A4" s="276" t="s">
        <v>198</v>
      </c>
      <c r="B4" s="277">
        <v>0</v>
      </c>
    </row>
    <row r="5" spans="1:2" x14ac:dyDescent="0.3">
      <c r="A5" s="276" t="s">
        <v>291</v>
      </c>
      <c r="B5" s="277">
        <v>1</v>
      </c>
    </row>
    <row r="6" spans="1:2" x14ac:dyDescent="0.3">
      <c r="A6" s="276" t="s">
        <v>292</v>
      </c>
      <c r="B6" s="277">
        <v>2</v>
      </c>
    </row>
    <row r="7" spans="1:2" x14ac:dyDescent="0.3">
      <c r="A7" s="276" t="s">
        <v>191</v>
      </c>
      <c r="B7" s="277">
        <v>2</v>
      </c>
    </row>
    <row r="8" spans="1:2" x14ac:dyDescent="0.3">
      <c r="A8" s="276" t="s">
        <v>65</v>
      </c>
      <c r="B8" s="277">
        <v>2</v>
      </c>
    </row>
    <row r="9" spans="1:2" x14ac:dyDescent="0.3">
      <c r="A9" s="276" t="s">
        <v>72</v>
      </c>
      <c r="B9" s="277">
        <v>2</v>
      </c>
    </row>
    <row r="10" spans="1:2" x14ac:dyDescent="0.3">
      <c r="A10" s="276" t="s">
        <v>202</v>
      </c>
      <c r="B10" s="277">
        <v>2</v>
      </c>
    </row>
    <row r="11" spans="1:2" x14ac:dyDescent="0.3">
      <c r="A11" s="276" t="s">
        <v>34</v>
      </c>
      <c r="B11" s="277">
        <v>2</v>
      </c>
    </row>
    <row r="12" spans="1:2" x14ac:dyDescent="0.3">
      <c r="A12" s="276" t="s">
        <v>226</v>
      </c>
      <c r="B12" s="277">
        <v>1</v>
      </c>
    </row>
    <row r="13" spans="1:2" x14ac:dyDescent="0.3">
      <c r="A13" s="276" t="s">
        <v>36</v>
      </c>
      <c r="B13" s="277">
        <v>2</v>
      </c>
    </row>
    <row r="14" spans="1:2" x14ac:dyDescent="0.3">
      <c r="A14" s="276" t="s">
        <v>70</v>
      </c>
      <c r="B14" s="277">
        <v>2</v>
      </c>
    </row>
    <row r="15" spans="1:2" x14ac:dyDescent="0.3">
      <c r="A15" s="276" t="s">
        <v>39</v>
      </c>
      <c r="B15" s="277">
        <v>2</v>
      </c>
    </row>
    <row r="16" spans="1:2" x14ac:dyDescent="0.3">
      <c r="A16" s="276" t="s">
        <v>43</v>
      </c>
      <c r="B16" s="277">
        <v>2</v>
      </c>
    </row>
    <row r="17" spans="1:2" x14ac:dyDescent="0.3">
      <c r="A17" s="276" t="s">
        <v>37</v>
      </c>
      <c r="B17" s="277">
        <v>2</v>
      </c>
    </row>
    <row r="18" spans="1:2" x14ac:dyDescent="0.3">
      <c r="A18" s="276" t="s">
        <v>67</v>
      </c>
      <c r="B18" s="277">
        <v>2</v>
      </c>
    </row>
    <row r="19" spans="1:2" x14ac:dyDescent="0.3">
      <c r="A19" s="276" t="s">
        <v>84</v>
      </c>
      <c r="B19" s="277">
        <v>1</v>
      </c>
    </row>
    <row r="20" spans="1:2" x14ac:dyDescent="0.3">
      <c r="A20" s="276" t="s">
        <v>85</v>
      </c>
      <c r="B20" s="277">
        <v>2</v>
      </c>
    </row>
    <row r="21" spans="1:2" x14ac:dyDescent="0.3">
      <c r="A21" s="276" t="s">
        <v>293</v>
      </c>
      <c r="B21" s="277">
        <v>2</v>
      </c>
    </row>
    <row r="22" spans="1:2" x14ac:dyDescent="0.3">
      <c r="A22" s="276" t="s">
        <v>214</v>
      </c>
      <c r="B22" s="277">
        <v>1</v>
      </c>
    </row>
    <row r="23" spans="1:2" x14ac:dyDescent="0.3">
      <c r="A23" s="276" t="s">
        <v>93</v>
      </c>
      <c r="B23" s="277">
        <v>2</v>
      </c>
    </row>
    <row r="24" spans="1:2" x14ac:dyDescent="0.3">
      <c r="A24" s="276" t="s">
        <v>89</v>
      </c>
      <c r="B24" s="277">
        <v>2</v>
      </c>
    </row>
    <row r="25" spans="1:2" x14ac:dyDescent="0.3">
      <c r="A25" s="276" t="s">
        <v>95</v>
      </c>
      <c r="B25" s="277">
        <v>2</v>
      </c>
    </row>
    <row r="26" spans="1:2" x14ac:dyDescent="0.3">
      <c r="A26" s="276" t="s">
        <v>97</v>
      </c>
      <c r="B26" s="277">
        <v>2</v>
      </c>
    </row>
    <row r="27" spans="1:2" x14ac:dyDescent="0.3">
      <c r="A27" s="276" t="s">
        <v>101</v>
      </c>
      <c r="B27" s="277">
        <v>2</v>
      </c>
    </row>
    <row r="28" spans="1:2" x14ac:dyDescent="0.3">
      <c r="A28" s="276" t="s">
        <v>41</v>
      </c>
      <c r="B28" s="277">
        <v>3</v>
      </c>
    </row>
    <row r="29" spans="1:2" x14ac:dyDescent="0.3">
      <c r="A29" s="276" t="s">
        <v>294</v>
      </c>
      <c r="B29" s="277">
        <v>2</v>
      </c>
    </row>
    <row r="30" spans="1:2" x14ac:dyDescent="0.3">
      <c r="A30" s="276" t="s">
        <v>295</v>
      </c>
      <c r="B30" s="277">
        <v>2</v>
      </c>
    </row>
    <row r="31" spans="1:2" x14ac:dyDescent="0.3">
      <c r="A31" s="276" t="s">
        <v>109</v>
      </c>
      <c r="B31" s="277">
        <v>2</v>
      </c>
    </row>
    <row r="32" spans="1:2" x14ac:dyDescent="0.3">
      <c r="A32" s="276" t="s">
        <v>110</v>
      </c>
      <c r="B32" s="277">
        <v>2</v>
      </c>
    </row>
    <row r="33" spans="1:2" x14ac:dyDescent="0.3">
      <c r="A33" s="276" t="s">
        <v>112</v>
      </c>
      <c r="B33" s="277">
        <v>2</v>
      </c>
    </row>
    <row r="34" spans="1:2" x14ac:dyDescent="0.3">
      <c r="A34" s="276" t="s">
        <v>146</v>
      </c>
      <c r="B34" s="277">
        <v>2</v>
      </c>
    </row>
    <row r="35" spans="1:2" x14ac:dyDescent="0.3">
      <c r="A35" s="276" t="s">
        <v>165</v>
      </c>
      <c r="B35" s="277">
        <v>2</v>
      </c>
    </row>
    <row r="36" spans="1:2" x14ac:dyDescent="0.3">
      <c r="A36" s="276" t="s">
        <v>136</v>
      </c>
      <c r="B36" s="277">
        <v>2</v>
      </c>
    </row>
    <row r="37" spans="1:2" x14ac:dyDescent="0.3">
      <c r="A37" s="276" t="s">
        <v>164</v>
      </c>
      <c r="B37" s="277">
        <v>3</v>
      </c>
    </row>
    <row r="38" spans="1:2" x14ac:dyDescent="0.3">
      <c r="A38" s="276" t="s">
        <v>114</v>
      </c>
      <c r="B38" s="277">
        <v>3</v>
      </c>
    </row>
    <row r="39" spans="1:2" x14ac:dyDescent="0.3">
      <c r="A39" s="276" t="s">
        <v>120</v>
      </c>
      <c r="B39" s="277">
        <v>2</v>
      </c>
    </row>
    <row r="40" spans="1:2" x14ac:dyDescent="0.3">
      <c r="A40" s="276" t="s">
        <v>118</v>
      </c>
      <c r="B40" s="277">
        <v>2</v>
      </c>
    </row>
    <row r="41" spans="1:2" x14ac:dyDescent="0.3">
      <c r="A41" s="276" t="s">
        <v>116</v>
      </c>
      <c r="B41" s="277">
        <v>3</v>
      </c>
    </row>
    <row r="42" spans="1:2" x14ac:dyDescent="0.3">
      <c r="A42" s="276" t="s">
        <v>122</v>
      </c>
      <c r="B42" s="277">
        <v>2</v>
      </c>
    </row>
    <row r="43" spans="1:2" x14ac:dyDescent="0.3">
      <c r="A43" s="276" t="s">
        <v>124</v>
      </c>
      <c r="B43" s="277">
        <v>2</v>
      </c>
    </row>
    <row r="44" spans="1:2" ht="15" thickBot="1" x14ac:dyDescent="0.35">
      <c r="A44" s="278" t="s">
        <v>130</v>
      </c>
      <c r="B44" s="279">
        <v>2</v>
      </c>
    </row>
    <row r="45" spans="1:2" x14ac:dyDescent="0.3">
      <c r="A45" s="280" t="s">
        <v>297</v>
      </c>
      <c r="B45" s="281">
        <v>81</v>
      </c>
    </row>
    <row r="46" spans="1:2" x14ac:dyDescent="0.3">
      <c r="A46" s="282" t="s">
        <v>298</v>
      </c>
      <c r="B46" s="283">
        <v>331</v>
      </c>
    </row>
    <row r="47" spans="1:2" ht="15" thickBot="1" x14ac:dyDescent="0.35">
      <c r="A47" s="284" t="s">
        <v>296</v>
      </c>
      <c r="B47" s="285">
        <v>0.24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2025-10-16T07:26:12Z</dcterms:modified>
</cp:coreProperties>
</file>