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II rok - nabór 2022-2023\"/>
    </mc:Choice>
  </mc:AlternateContent>
  <bookViews>
    <workbookView xWindow="0" yWindow="0" windowWidth="20496" windowHeight="7656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Arkusz1!$A$5:$AF$133</definedName>
    <definedName name="_xlnm.Print_Area" localSheetId="0">Arkusz1!$A$1:$AF$126</definedName>
  </definedNames>
  <calcPr calcId="162913"/>
</workbook>
</file>

<file path=xl/calcChain.xml><?xml version="1.0" encoding="utf-8"?>
<calcChain xmlns="http://schemas.openxmlformats.org/spreadsheetml/2006/main">
  <c r="U27" i="1" l="1"/>
  <c r="I27" i="1"/>
  <c r="I47" i="1" l="1"/>
  <c r="J27" i="1" l="1"/>
  <c r="K27" i="1"/>
  <c r="L27" i="1"/>
  <c r="M27" i="1"/>
  <c r="N27" i="1"/>
  <c r="O27" i="1"/>
  <c r="P27" i="1"/>
  <c r="Q27" i="1"/>
  <c r="V27" i="1"/>
  <c r="W27" i="1"/>
  <c r="X27" i="1"/>
  <c r="Y27" i="1"/>
  <c r="Z27" i="1"/>
  <c r="AA27" i="1"/>
  <c r="AB27" i="1"/>
  <c r="AC27" i="1"/>
  <c r="I70" i="1" l="1"/>
  <c r="I108" i="1"/>
  <c r="AE86" i="1"/>
  <c r="AD86" i="1" s="1"/>
  <c r="AF86" i="1" s="1"/>
  <c r="AE87" i="1"/>
  <c r="AD87" i="1" s="1"/>
  <c r="AF87" i="1" s="1"/>
  <c r="AE66" i="1"/>
  <c r="AD66" i="1" s="1"/>
  <c r="AF66" i="1" s="1"/>
  <c r="AE89" i="1"/>
  <c r="AD89" i="1" s="1"/>
  <c r="AF89" i="1" s="1"/>
  <c r="S86" i="1"/>
  <c r="R86" i="1" s="1"/>
  <c r="T86" i="1" s="1"/>
  <c r="S87" i="1"/>
  <c r="R87" i="1" s="1"/>
  <c r="T87" i="1" s="1"/>
  <c r="S66" i="1"/>
  <c r="R66" i="1" s="1"/>
  <c r="T66" i="1" s="1"/>
  <c r="S89" i="1"/>
  <c r="R89" i="1" s="1"/>
  <c r="T89" i="1" s="1"/>
  <c r="AE63" i="1" l="1"/>
  <c r="AD63" i="1" s="1"/>
  <c r="AF63" i="1" s="1"/>
  <c r="AE64" i="1"/>
  <c r="AD64" i="1" s="1"/>
  <c r="AF64" i="1" s="1"/>
  <c r="AE65" i="1"/>
  <c r="AD65" i="1" s="1"/>
  <c r="AF65" i="1" s="1"/>
  <c r="AE88" i="1"/>
  <c r="AD88" i="1" s="1"/>
  <c r="AF88" i="1" s="1"/>
  <c r="AE67" i="1"/>
  <c r="AD67" i="1" s="1"/>
  <c r="AF67" i="1" s="1"/>
  <c r="AE68" i="1"/>
  <c r="AD68" i="1" s="1"/>
  <c r="AF68" i="1" s="1"/>
  <c r="AE69" i="1"/>
  <c r="AD69" i="1" s="1"/>
  <c r="AF69" i="1" s="1"/>
  <c r="S63" i="1"/>
  <c r="R63" i="1" s="1"/>
  <c r="T63" i="1" s="1"/>
  <c r="S64" i="1"/>
  <c r="R64" i="1" s="1"/>
  <c r="T64" i="1" s="1"/>
  <c r="S65" i="1"/>
  <c r="R65" i="1" s="1"/>
  <c r="T65" i="1" s="1"/>
  <c r="S88" i="1"/>
  <c r="R88" i="1" s="1"/>
  <c r="T88" i="1" s="1"/>
  <c r="S67" i="1"/>
  <c r="R67" i="1" s="1"/>
  <c r="T67" i="1" s="1"/>
  <c r="S68" i="1"/>
  <c r="R68" i="1" s="1"/>
  <c r="T68" i="1" s="1"/>
  <c r="S69" i="1"/>
  <c r="R69" i="1" s="1"/>
  <c r="T69" i="1" s="1"/>
  <c r="AE46" i="1"/>
  <c r="AD46" i="1" s="1"/>
  <c r="AF46" i="1" s="1"/>
  <c r="S46" i="1"/>
  <c r="R46" i="1" s="1"/>
  <c r="T46" i="1" s="1"/>
  <c r="J108" i="1" l="1"/>
  <c r="K108" i="1"/>
  <c r="L108" i="1"/>
  <c r="M108" i="1"/>
  <c r="N108" i="1"/>
  <c r="O108" i="1"/>
  <c r="P108" i="1"/>
  <c r="Q108" i="1"/>
  <c r="U108" i="1"/>
  <c r="V108" i="1"/>
  <c r="W108" i="1"/>
  <c r="X108" i="1"/>
  <c r="Y108" i="1"/>
  <c r="Z108" i="1"/>
  <c r="AA108" i="1"/>
  <c r="AB108" i="1"/>
  <c r="AC108" i="1"/>
  <c r="AF114" i="1"/>
  <c r="AE114" i="1"/>
  <c r="T114" i="1"/>
  <c r="S114" i="1"/>
  <c r="AF113" i="1"/>
  <c r="AE113" i="1"/>
  <c r="T113" i="1"/>
  <c r="S113" i="1"/>
  <c r="AE18" i="1" l="1"/>
  <c r="AD18" i="1" s="1"/>
  <c r="AF18" i="1" s="1"/>
  <c r="S18" i="1"/>
  <c r="R18" i="1" s="1"/>
  <c r="T18" i="1" s="1"/>
  <c r="AE40" i="1"/>
  <c r="AD40" i="1" s="1"/>
  <c r="AF40" i="1" s="1"/>
  <c r="S40" i="1"/>
  <c r="R40" i="1" s="1"/>
  <c r="T40" i="1" s="1"/>
  <c r="AE23" i="1"/>
  <c r="AD23" i="1" s="1"/>
  <c r="AF23" i="1" s="1"/>
  <c r="S23" i="1"/>
  <c r="R23" i="1" s="1"/>
  <c r="T23" i="1" s="1"/>
  <c r="AE22" i="1"/>
  <c r="AD22" i="1" s="1"/>
  <c r="AF22" i="1" s="1"/>
  <c r="S22" i="1"/>
  <c r="R22" i="1" s="1"/>
  <c r="T22" i="1" s="1"/>
  <c r="J93" i="1" l="1"/>
  <c r="K93" i="1"/>
  <c r="L93" i="1"/>
  <c r="M93" i="1"/>
  <c r="N93" i="1"/>
  <c r="O93" i="1"/>
  <c r="P93" i="1"/>
  <c r="Q93" i="1"/>
  <c r="U93" i="1"/>
  <c r="V93" i="1"/>
  <c r="W93" i="1"/>
  <c r="X93" i="1"/>
  <c r="Y93" i="1"/>
  <c r="Z93" i="1"/>
  <c r="AA93" i="1"/>
  <c r="AB93" i="1"/>
  <c r="AC93" i="1"/>
  <c r="J70" i="1"/>
  <c r="K70" i="1"/>
  <c r="L70" i="1"/>
  <c r="M70" i="1"/>
  <c r="N70" i="1"/>
  <c r="O70" i="1"/>
  <c r="P70" i="1"/>
  <c r="Q70" i="1"/>
  <c r="U70" i="1"/>
  <c r="V70" i="1"/>
  <c r="W70" i="1"/>
  <c r="X70" i="1"/>
  <c r="Y70" i="1"/>
  <c r="Z70" i="1"/>
  <c r="AA70" i="1"/>
  <c r="AB70" i="1"/>
  <c r="AC70" i="1"/>
  <c r="J47" i="1"/>
  <c r="K47" i="1"/>
  <c r="L47" i="1"/>
  <c r="M47" i="1"/>
  <c r="N47" i="1"/>
  <c r="O47" i="1"/>
  <c r="P47" i="1"/>
  <c r="Q47" i="1"/>
  <c r="U47" i="1"/>
  <c r="V47" i="1"/>
  <c r="W47" i="1"/>
  <c r="X47" i="1"/>
  <c r="Y47" i="1"/>
  <c r="Z47" i="1"/>
  <c r="AA47" i="1"/>
  <c r="AB47" i="1"/>
  <c r="AC47" i="1"/>
  <c r="J6" i="1"/>
  <c r="K6" i="1"/>
  <c r="L6" i="1"/>
  <c r="M6" i="1"/>
  <c r="N6" i="1"/>
  <c r="O6" i="1"/>
  <c r="P6" i="1"/>
  <c r="Q6" i="1"/>
  <c r="U6" i="1"/>
  <c r="V6" i="1"/>
  <c r="W6" i="1"/>
  <c r="X6" i="1"/>
  <c r="Y6" i="1"/>
  <c r="Z6" i="1"/>
  <c r="AA6" i="1"/>
  <c r="AB6" i="1"/>
  <c r="AC6" i="1"/>
  <c r="AD13" i="1" l="1"/>
  <c r="AE15" i="1"/>
  <c r="AD15" i="1" s="1"/>
  <c r="AF15" i="1" s="1"/>
  <c r="AE16" i="1"/>
  <c r="AD16" i="1" s="1"/>
  <c r="AF16" i="1" s="1"/>
  <c r="AE17" i="1"/>
  <c r="AD17" i="1" s="1"/>
  <c r="AF17" i="1" s="1"/>
  <c r="AE19" i="1"/>
  <c r="AD19" i="1" s="1"/>
  <c r="AF19" i="1" s="1"/>
  <c r="AE26" i="1"/>
  <c r="AD26" i="1" s="1"/>
  <c r="AF26" i="1" s="1"/>
  <c r="AE24" i="1"/>
  <c r="AD24" i="1" s="1"/>
  <c r="AF24" i="1" s="1"/>
  <c r="AE9" i="1"/>
  <c r="AE8" i="1"/>
  <c r="AD8" i="1" s="1"/>
  <c r="AF8" i="1" s="1"/>
  <c r="AE7" i="1"/>
  <c r="S112" i="1"/>
  <c r="R112" i="1" s="1"/>
  <c r="S105" i="1"/>
  <c r="R105" i="1" s="1"/>
  <c r="S73" i="1"/>
  <c r="R73" i="1" s="1"/>
  <c r="S50" i="1"/>
  <c r="R50" i="1" s="1"/>
  <c r="S44" i="1"/>
  <c r="R44" i="1" s="1"/>
  <c r="S28" i="1"/>
  <c r="S29" i="1"/>
  <c r="R29" i="1" s="1"/>
  <c r="S30" i="1"/>
  <c r="R30" i="1" s="1"/>
  <c r="S31" i="1"/>
  <c r="R31" i="1" s="1"/>
  <c r="S32" i="1"/>
  <c r="R32" i="1" s="1"/>
  <c r="S33" i="1"/>
  <c r="R28" i="1" l="1"/>
  <c r="AD7" i="1"/>
  <c r="AE102" i="1"/>
  <c r="AD102" i="1" s="1"/>
  <c r="AF102" i="1" s="1"/>
  <c r="S102" i="1"/>
  <c r="R102" i="1" s="1"/>
  <c r="T102" i="1" s="1"/>
  <c r="AE101" i="1"/>
  <c r="AD101" i="1" s="1"/>
  <c r="AF101" i="1" s="1"/>
  <c r="S101" i="1"/>
  <c r="R101" i="1" s="1"/>
  <c r="T101" i="1" s="1"/>
  <c r="AE100" i="1"/>
  <c r="AD100" i="1" s="1"/>
  <c r="AF100" i="1" s="1"/>
  <c r="S100" i="1"/>
  <c r="R100" i="1" s="1"/>
  <c r="T100" i="1" s="1"/>
  <c r="AE99" i="1"/>
  <c r="AD99" i="1" s="1"/>
  <c r="AF99" i="1" s="1"/>
  <c r="S99" i="1"/>
  <c r="R99" i="1" s="1"/>
  <c r="T99" i="1" s="1"/>
  <c r="I93" i="1"/>
  <c r="AE98" i="1"/>
  <c r="AD98" i="1" s="1"/>
  <c r="AF98" i="1" s="1"/>
  <c r="S98" i="1"/>
  <c r="R98" i="1" s="1"/>
  <c r="T98" i="1" s="1"/>
  <c r="AE97" i="1"/>
  <c r="AD97" i="1" s="1"/>
  <c r="AF97" i="1" s="1"/>
  <c r="S97" i="1"/>
  <c r="R97" i="1" s="1"/>
  <c r="T97" i="1" s="1"/>
  <c r="AE96" i="1"/>
  <c r="AD96" i="1" s="1"/>
  <c r="AF96" i="1" s="1"/>
  <c r="S96" i="1"/>
  <c r="R96" i="1" s="1"/>
  <c r="T96" i="1" s="1"/>
  <c r="AE95" i="1"/>
  <c r="AD95" i="1" s="1"/>
  <c r="AF95" i="1" s="1"/>
  <c r="S95" i="1"/>
  <c r="R95" i="1" s="1"/>
  <c r="T95" i="1" s="1"/>
  <c r="AE94" i="1"/>
  <c r="S94" i="1"/>
  <c r="AE92" i="1"/>
  <c r="AD92" i="1" s="1"/>
  <c r="AF92" i="1" s="1"/>
  <c r="S92" i="1"/>
  <c r="R92" i="1" s="1"/>
  <c r="T92" i="1" s="1"/>
  <c r="AE91" i="1"/>
  <c r="AD91" i="1" s="1"/>
  <c r="AF91" i="1" s="1"/>
  <c r="S91" i="1"/>
  <c r="R91" i="1" s="1"/>
  <c r="T91" i="1" s="1"/>
  <c r="AE90" i="1"/>
  <c r="AD90" i="1" s="1"/>
  <c r="AF90" i="1" s="1"/>
  <c r="S90" i="1"/>
  <c r="R90" i="1" s="1"/>
  <c r="T90" i="1" s="1"/>
  <c r="AE85" i="1"/>
  <c r="AD85" i="1" s="1"/>
  <c r="AF85" i="1" s="1"/>
  <c r="S85" i="1"/>
  <c r="R85" i="1" s="1"/>
  <c r="T85" i="1" s="1"/>
  <c r="AE84" i="1"/>
  <c r="AD84" i="1" s="1"/>
  <c r="AF84" i="1" s="1"/>
  <c r="S84" i="1"/>
  <c r="R84" i="1" s="1"/>
  <c r="T84" i="1" s="1"/>
  <c r="AE83" i="1"/>
  <c r="AD83" i="1" s="1"/>
  <c r="AF83" i="1" s="1"/>
  <c r="S83" i="1"/>
  <c r="R83" i="1" s="1"/>
  <c r="T83" i="1" s="1"/>
  <c r="AE82" i="1"/>
  <c r="AD82" i="1" s="1"/>
  <c r="AF82" i="1" s="1"/>
  <c r="S82" i="1"/>
  <c r="R82" i="1" s="1"/>
  <c r="T82" i="1" s="1"/>
  <c r="AE81" i="1"/>
  <c r="AD81" i="1" s="1"/>
  <c r="AF81" i="1" s="1"/>
  <c r="S81" i="1"/>
  <c r="R81" i="1" s="1"/>
  <c r="T81" i="1" s="1"/>
  <c r="AE80" i="1"/>
  <c r="AD80" i="1" s="1"/>
  <c r="AF80" i="1" s="1"/>
  <c r="S80" i="1"/>
  <c r="R80" i="1" s="1"/>
  <c r="T80" i="1" s="1"/>
  <c r="AE79" i="1"/>
  <c r="AD79" i="1" s="1"/>
  <c r="AF79" i="1" s="1"/>
  <c r="S79" i="1"/>
  <c r="R79" i="1" s="1"/>
  <c r="T79" i="1" s="1"/>
  <c r="AE62" i="1"/>
  <c r="AD62" i="1" s="1"/>
  <c r="AF62" i="1" s="1"/>
  <c r="S62" i="1"/>
  <c r="R62" i="1" s="1"/>
  <c r="T62" i="1" s="1"/>
  <c r="AE61" i="1"/>
  <c r="AD61" i="1" s="1"/>
  <c r="AF61" i="1" s="1"/>
  <c r="S61" i="1"/>
  <c r="R61" i="1" s="1"/>
  <c r="T61" i="1" s="1"/>
  <c r="AE60" i="1"/>
  <c r="AD60" i="1" s="1"/>
  <c r="AF60" i="1" s="1"/>
  <c r="S60" i="1"/>
  <c r="R60" i="1" s="1"/>
  <c r="T60" i="1" s="1"/>
  <c r="AE59" i="1"/>
  <c r="AD59" i="1" s="1"/>
  <c r="AF59" i="1" s="1"/>
  <c r="S59" i="1"/>
  <c r="R59" i="1" s="1"/>
  <c r="T59" i="1" s="1"/>
  <c r="AE58" i="1"/>
  <c r="AD58" i="1" s="1"/>
  <c r="AF58" i="1" s="1"/>
  <c r="S58" i="1"/>
  <c r="R58" i="1" s="1"/>
  <c r="T58" i="1" s="1"/>
  <c r="AE57" i="1"/>
  <c r="AD57" i="1" s="1"/>
  <c r="AF57" i="1" s="1"/>
  <c r="S57" i="1"/>
  <c r="R57" i="1" s="1"/>
  <c r="T57" i="1" s="1"/>
  <c r="AE56" i="1"/>
  <c r="AD56" i="1" s="1"/>
  <c r="AF56" i="1" s="1"/>
  <c r="S56" i="1"/>
  <c r="R56" i="1" s="1"/>
  <c r="T56" i="1" s="1"/>
  <c r="AE53" i="1"/>
  <c r="AD53" i="1" s="1"/>
  <c r="AF53" i="1" s="1"/>
  <c r="S53" i="1"/>
  <c r="R53" i="1" s="1"/>
  <c r="T53" i="1" s="1"/>
  <c r="AE52" i="1"/>
  <c r="AD52" i="1" s="1"/>
  <c r="AF52" i="1" s="1"/>
  <c r="S52" i="1"/>
  <c r="R52" i="1" s="1"/>
  <c r="T52" i="1" s="1"/>
  <c r="AE51" i="1"/>
  <c r="AD51" i="1" s="1"/>
  <c r="AF51" i="1" s="1"/>
  <c r="S51" i="1"/>
  <c r="R51" i="1" s="1"/>
  <c r="T51" i="1" s="1"/>
  <c r="AE39" i="1"/>
  <c r="AD39" i="1" s="1"/>
  <c r="AF39" i="1" s="1"/>
  <c r="S39" i="1"/>
  <c r="R39" i="1" s="1"/>
  <c r="T39" i="1" s="1"/>
  <c r="AE38" i="1"/>
  <c r="AD38" i="1" s="1"/>
  <c r="AF38" i="1" s="1"/>
  <c r="S38" i="1"/>
  <c r="AE107" i="1"/>
  <c r="AD107" i="1" s="1"/>
  <c r="AF107" i="1" s="1"/>
  <c r="S107" i="1"/>
  <c r="R107" i="1" s="1"/>
  <c r="T107" i="1" s="1"/>
  <c r="R38" i="1" l="1"/>
  <c r="T38" i="1" s="1"/>
  <c r="R94" i="1"/>
  <c r="AD94" i="1"/>
  <c r="I6" i="1"/>
  <c r="S7" i="1"/>
  <c r="S8" i="1"/>
  <c r="R8" i="1" s="1"/>
  <c r="T8" i="1" s="1"/>
  <c r="S9" i="1"/>
  <c r="T9" i="1"/>
  <c r="S10" i="1"/>
  <c r="R10" i="1" s="1"/>
  <c r="T10" i="1" s="1"/>
  <c r="S11" i="1"/>
  <c r="R11" i="1" s="1"/>
  <c r="T11" i="1" s="1"/>
  <c r="S12" i="1"/>
  <c r="R12" i="1" s="1"/>
  <c r="T12" i="1" s="1"/>
  <c r="S13" i="1"/>
  <c r="T13" i="1"/>
  <c r="S14" i="1"/>
  <c r="R14" i="1" s="1"/>
  <c r="T14" i="1" s="1"/>
  <c r="S20" i="1"/>
  <c r="R20" i="1" s="1"/>
  <c r="T20" i="1" s="1"/>
  <c r="S21" i="1"/>
  <c r="R21" i="1" s="1"/>
  <c r="T21" i="1" s="1"/>
  <c r="S24" i="1"/>
  <c r="R24" i="1" s="1"/>
  <c r="T24" i="1" s="1"/>
  <c r="S25" i="1"/>
  <c r="R25" i="1" s="1"/>
  <c r="T25" i="1" s="1"/>
  <c r="S26" i="1"/>
  <c r="R26" i="1" s="1"/>
  <c r="T26" i="1" s="1"/>
  <c r="S15" i="1"/>
  <c r="R15" i="1" s="1"/>
  <c r="T15" i="1" s="1"/>
  <c r="S16" i="1"/>
  <c r="R16" i="1" s="1"/>
  <c r="T16" i="1" s="1"/>
  <c r="S17" i="1"/>
  <c r="R17" i="1" s="1"/>
  <c r="T17" i="1" s="1"/>
  <c r="S19" i="1"/>
  <c r="R19" i="1" s="1"/>
  <c r="T19" i="1" s="1"/>
  <c r="T28" i="1"/>
  <c r="T29" i="1"/>
  <c r="T30" i="1"/>
  <c r="T31" i="1"/>
  <c r="T32" i="1"/>
  <c r="T33" i="1"/>
  <c r="S34" i="1"/>
  <c r="S35" i="1"/>
  <c r="R35" i="1" s="1"/>
  <c r="T35" i="1" s="1"/>
  <c r="S36" i="1"/>
  <c r="R36" i="1" s="1"/>
  <c r="T36" i="1" s="1"/>
  <c r="S37" i="1"/>
  <c r="R37" i="1" s="1"/>
  <c r="T37" i="1" s="1"/>
  <c r="S54" i="1"/>
  <c r="R54" i="1" s="1"/>
  <c r="T54" i="1" s="1"/>
  <c r="S55" i="1"/>
  <c r="R55" i="1" s="1"/>
  <c r="T55" i="1" s="1"/>
  <c r="S41" i="1"/>
  <c r="R41" i="1" s="1"/>
  <c r="T41" i="1" s="1"/>
  <c r="S42" i="1"/>
  <c r="R42" i="1" s="1"/>
  <c r="T42" i="1" s="1"/>
  <c r="S43" i="1"/>
  <c r="R43" i="1" s="1"/>
  <c r="T43" i="1" s="1"/>
  <c r="T44" i="1"/>
  <c r="S45" i="1"/>
  <c r="R45" i="1" s="1"/>
  <c r="T45" i="1" s="1"/>
  <c r="S48" i="1"/>
  <c r="S49" i="1"/>
  <c r="R49" i="1" s="1"/>
  <c r="T49" i="1" s="1"/>
  <c r="T50" i="1"/>
  <c r="S71" i="1"/>
  <c r="S72" i="1"/>
  <c r="R72" i="1" s="1"/>
  <c r="T72" i="1" s="1"/>
  <c r="T73" i="1"/>
  <c r="S74" i="1"/>
  <c r="R74" i="1" s="1"/>
  <c r="T74" i="1" s="1"/>
  <c r="S75" i="1"/>
  <c r="R75" i="1" s="1"/>
  <c r="T75" i="1" s="1"/>
  <c r="S76" i="1"/>
  <c r="R76" i="1" s="1"/>
  <c r="T76" i="1" s="1"/>
  <c r="S77" i="1"/>
  <c r="R77" i="1" s="1"/>
  <c r="T77" i="1" s="1"/>
  <c r="S78" i="1"/>
  <c r="R78" i="1" s="1"/>
  <c r="T78" i="1" s="1"/>
  <c r="S103" i="1"/>
  <c r="R103" i="1" s="1"/>
  <c r="T103" i="1" s="1"/>
  <c r="S104" i="1"/>
  <c r="R104" i="1" s="1"/>
  <c r="T104" i="1" s="1"/>
  <c r="T105" i="1"/>
  <c r="S106" i="1"/>
  <c r="R106" i="1" s="1"/>
  <c r="T106" i="1" s="1"/>
  <c r="S109" i="1"/>
  <c r="S110" i="1"/>
  <c r="R110" i="1" s="1"/>
  <c r="T110" i="1" s="1"/>
  <c r="S111" i="1"/>
  <c r="R111" i="1" s="1"/>
  <c r="T111" i="1" s="1"/>
  <c r="T112" i="1"/>
  <c r="S27" i="1" l="1"/>
  <c r="S108" i="1"/>
  <c r="S70" i="1"/>
  <c r="S93" i="1"/>
  <c r="S47" i="1"/>
  <c r="S6" i="1"/>
  <c r="R93" i="1"/>
  <c r="R71" i="1"/>
  <c r="R70" i="1" s="1"/>
  <c r="R34" i="1"/>
  <c r="R27" i="1" s="1"/>
  <c r="AF94" i="1"/>
  <c r="T94" i="1"/>
  <c r="T93" i="1" s="1"/>
  <c r="R109" i="1"/>
  <c r="R108" i="1" s="1"/>
  <c r="R48" i="1"/>
  <c r="R47" i="1" s="1"/>
  <c r="R7" i="1"/>
  <c r="R6" i="1" s="1"/>
  <c r="P115" i="1"/>
  <c r="N115" i="1"/>
  <c r="L115" i="1"/>
  <c r="J115" i="1"/>
  <c r="I115" i="1"/>
  <c r="Q115" i="1"/>
  <c r="O115" i="1"/>
  <c r="M115" i="1"/>
  <c r="K115" i="1"/>
  <c r="AE12" i="1"/>
  <c r="AD12" i="1" s="1"/>
  <c r="AF12" i="1" s="1"/>
  <c r="AE20" i="1"/>
  <c r="AD20" i="1" s="1"/>
  <c r="AF20" i="1" s="1"/>
  <c r="AF9" i="1"/>
  <c r="AF13" i="1"/>
  <c r="AF7" i="1"/>
  <c r="AE110" i="1"/>
  <c r="AD110" i="1" s="1"/>
  <c r="AF110" i="1" s="1"/>
  <c r="AE111" i="1"/>
  <c r="AD111" i="1" s="1"/>
  <c r="AF111" i="1" s="1"/>
  <c r="AE112" i="1"/>
  <c r="AD112" i="1" s="1"/>
  <c r="AF112" i="1" s="1"/>
  <c r="AE109" i="1"/>
  <c r="AE104" i="1"/>
  <c r="AD104" i="1" s="1"/>
  <c r="AF104" i="1" s="1"/>
  <c r="AE105" i="1"/>
  <c r="AD105" i="1" s="1"/>
  <c r="AF105" i="1" s="1"/>
  <c r="AE106" i="1"/>
  <c r="AD106" i="1" s="1"/>
  <c r="AF106" i="1" s="1"/>
  <c r="AE103" i="1"/>
  <c r="AE72" i="1"/>
  <c r="AD72" i="1" s="1"/>
  <c r="AF72" i="1" s="1"/>
  <c r="AE73" i="1"/>
  <c r="AD73" i="1" s="1"/>
  <c r="AF73" i="1" s="1"/>
  <c r="AE74" i="1"/>
  <c r="AD74" i="1" s="1"/>
  <c r="AF74" i="1" s="1"/>
  <c r="AE75" i="1"/>
  <c r="AD75" i="1" s="1"/>
  <c r="AF75" i="1" s="1"/>
  <c r="AE76" i="1"/>
  <c r="AD76" i="1" s="1"/>
  <c r="AF76" i="1" s="1"/>
  <c r="AE77" i="1"/>
  <c r="AD77" i="1" s="1"/>
  <c r="AF77" i="1" s="1"/>
  <c r="AE78" i="1"/>
  <c r="AD78" i="1" s="1"/>
  <c r="AF78" i="1" s="1"/>
  <c r="AE71" i="1"/>
  <c r="AE49" i="1"/>
  <c r="AE50" i="1"/>
  <c r="AD50" i="1" s="1"/>
  <c r="AF50" i="1" s="1"/>
  <c r="AE48" i="1"/>
  <c r="AE45" i="1"/>
  <c r="AD45" i="1" s="1"/>
  <c r="AF45" i="1" s="1"/>
  <c r="AE54" i="1"/>
  <c r="AD54" i="1" s="1"/>
  <c r="AF54" i="1" s="1"/>
  <c r="AE55" i="1"/>
  <c r="AD55" i="1" s="1"/>
  <c r="AF55" i="1" s="1"/>
  <c r="AE41" i="1"/>
  <c r="AD41" i="1" s="1"/>
  <c r="AF41" i="1" s="1"/>
  <c r="AE42" i="1"/>
  <c r="AD42" i="1" s="1"/>
  <c r="AF42" i="1" s="1"/>
  <c r="AE43" i="1"/>
  <c r="AD43" i="1" s="1"/>
  <c r="AF43" i="1" s="1"/>
  <c r="AE44" i="1"/>
  <c r="AD44" i="1" s="1"/>
  <c r="AF44" i="1" s="1"/>
  <c r="AE29" i="1"/>
  <c r="AE30" i="1"/>
  <c r="AD30" i="1" s="1"/>
  <c r="AF30" i="1" s="1"/>
  <c r="AE31" i="1"/>
  <c r="AD31" i="1" s="1"/>
  <c r="AF31" i="1" s="1"/>
  <c r="AE32" i="1"/>
  <c r="AD32" i="1" s="1"/>
  <c r="AF32" i="1" s="1"/>
  <c r="AE33" i="1"/>
  <c r="AD33" i="1" s="1"/>
  <c r="AF33" i="1" s="1"/>
  <c r="AE34" i="1"/>
  <c r="AD34" i="1" s="1"/>
  <c r="AF34" i="1" s="1"/>
  <c r="AE35" i="1"/>
  <c r="AD35" i="1" s="1"/>
  <c r="AF35" i="1" s="1"/>
  <c r="AE36" i="1"/>
  <c r="AD36" i="1" s="1"/>
  <c r="AF36" i="1" s="1"/>
  <c r="AE37" i="1"/>
  <c r="AD37" i="1" s="1"/>
  <c r="AF37" i="1" s="1"/>
  <c r="AE28" i="1"/>
  <c r="AE25" i="1"/>
  <c r="AD25" i="1" s="1"/>
  <c r="AF25" i="1" s="1"/>
  <c r="AE21" i="1"/>
  <c r="AD21" i="1" s="1"/>
  <c r="AF21" i="1" s="1"/>
  <c r="AE14" i="1"/>
  <c r="AD14" i="1" s="1"/>
  <c r="AF14" i="1" s="1"/>
  <c r="AE11" i="1"/>
  <c r="AD11" i="1" s="1"/>
  <c r="AF11" i="1" s="1"/>
  <c r="AE10" i="1"/>
  <c r="AE27" i="1" l="1"/>
  <c r="AE93" i="1"/>
  <c r="AE108" i="1"/>
  <c r="AE70" i="1"/>
  <c r="AD29" i="1"/>
  <c r="AF29" i="1" s="1"/>
  <c r="AE6" i="1"/>
  <c r="AD49" i="1"/>
  <c r="AF49" i="1" s="1"/>
  <c r="AE47" i="1"/>
  <c r="S115" i="1"/>
  <c r="Q116" i="1" s="1"/>
  <c r="AD10" i="1"/>
  <c r="AD6" i="1" s="1"/>
  <c r="AD48" i="1"/>
  <c r="T7" i="1"/>
  <c r="T71" i="1"/>
  <c r="T70" i="1" s="1"/>
  <c r="AD28" i="1"/>
  <c r="AD71" i="1"/>
  <c r="AD70" i="1" s="1"/>
  <c r="AD103" i="1"/>
  <c r="AD93" i="1" s="1"/>
  <c r="AD109" i="1"/>
  <c r="AD108" i="1" s="1"/>
  <c r="T48" i="1"/>
  <c r="T47" i="1" s="1"/>
  <c r="T109" i="1"/>
  <c r="T108" i="1" s="1"/>
  <c r="T34" i="1"/>
  <c r="T27" i="1" s="1"/>
  <c r="W115" i="1"/>
  <c r="AB115" i="1"/>
  <c r="U115" i="1"/>
  <c r="Z115" i="1"/>
  <c r="AA115" i="1"/>
  <c r="V115" i="1"/>
  <c r="X115" i="1"/>
  <c r="AC115" i="1"/>
  <c r="Y115" i="1"/>
  <c r="AD47" i="1" l="1"/>
  <c r="AD27" i="1"/>
  <c r="T6" i="1"/>
  <c r="T115" i="1" s="1"/>
  <c r="AF28" i="1"/>
  <c r="AF27" i="1" s="1"/>
  <c r="AF48" i="1"/>
  <c r="AF47" i="1" s="1"/>
  <c r="AF109" i="1"/>
  <c r="AF108" i="1" s="1"/>
  <c r="AF103" i="1"/>
  <c r="AF93" i="1" s="1"/>
  <c r="AF71" i="1"/>
  <c r="AF70" i="1" s="1"/>
  <c r="R115" i="1"/>
  <c r="AF10" i="1"/>
  <c r="AF6" i="1" s="1"/>
  <c r="AE115" i="1"/>
  <c r="W116" i="1" s="1"/>
  <c r="O116" i="1"/>
  <c r="K116" i="1"/>
  <c r="P116" i="1"/>
  <c r="N116" i="1"/>
  <c r="L116" i="1"/>
  <c r="M116" i="1"/>
  <c r="J116" i="1"/>
  <c r="AF115" i="1" l="1"/>
  <c r="AD115" i="1"/>
  <c r="AC116" i="1"/>
  <c r="Y116" i="1"/>
  <c r="S116" i="1"/>
  <c r="X116" i="1"/>
  <c r="AA116" i="1"/>
  <c r="V116" i="1"/>
  <c r="AB116" i="1"/>
  <c r="Z116" i="1"/>
  <c r="AE116" i="1" l="1"/>
</calcChain>
</file>

<file path=xl/sharedStrings.xml><?xml version="1.0" encoding="utf-8"?>
<sst xmlns="http://schemas.openxmlformats.org/spreadsheetml/2006/main" count="618" uniqueCount="205">
  <si>
    <t>Numer i nazwa modułu</t>
  </si>
  <si>
    <t>Elementy modułu</t>
  </si>
  <si>
    <t>M1. Wprowadzenie do studiowania</t>
  </si>
  <si>
    <t>M2. Kompetencje osobowościowe i społeczne cz.1.</t>
  </si>
  <si>
    <t>M5. Kompetencje osobowościowe i społeczne cz.2.</t>
  </si>
  <si>
    <t>M8. Kompetencje osobowościowe i społeczne cz. 3</t>
  </si>
  <si>
    <t>M11. Kompetencje osobowościowe i społeczne cz.4</t>
  </si>
  <si>
    <t>M7. Kultura w stosunkach międzynarodowych</t>
  </si>
  <si>
    <t>Opis modułu</t>
  </si>
  <si>
    <t xml:space="preserve">Semestr 1 </t>
  </si>
  <si>
    <t>Semestr 2</t>
  </si>
  <si>
    <t>Semestr 3</t>
  </si>
  <si>
    <t>Semestr 4</t>
  </si>
  <si>
    <t>Semestr 5</t>
  </si>
  <si>
    <t>Semestr 6</t>
  </si>
  <si>
    <t>Opisy modułów są sformułowane na podstawie efektów uzyskanych dzięki zdobytej wiedzy i praktycznym  ćwiczeniom realizowanym w trakcie zajęć przez studentów.</t>
  </si>
  <si>
    <t>LEGENDA</t>
  </si>
  <si>
    <t>specjalności do wyboru</t>
  </si>
  <si>
    <t>ECTS</t>
  </si>
  <si>
    <t>w</t>
  </si>
  <si>
    <t>ćw</t>
  </si>
  <si>
    <t>lab</t>
  </si>
  <si>
    <t>proj</t>
  </si>
  <si>
    <t>war</t>
  </si>
  <si>
    <t>sem</t>
  </si>
  <si>
    <t>Semestr 1</t>
  </si>
  <si>
    <t>Forma zaliczenia przedmiotu</t>
  </si>
  <si>
    <t>E</t>
  </si>
  <si>
    <t>egzamin</t>
  </si>
  <si>
    <t>Z/o</t>
  </si>
  <si>
    <t>zaliczenie na ocenę</t>
  </si>
  <si>
    <t>Z/O</t>
  </si>
  <si>
    <t xml:space="preserve"> Dzięki modułowi student zna zasady i procedury współpracy transgranicznej, nabywa umiejętności związane z ruchem granicznym, wymianą transgraniczną i prowadzeniem projektów współpracy transgranicznej.</t>
  </si>
  <si>
    <t>Dzięki modułowi student zna procesy wymiany gospodarczej na poziomie międzynarodowym oraz nabywa umiejętności potrzebne w międzynarodowej wymianie gospodarczej.</t>
  </si>
  <si>
    <t>Inne</t>
  </si>
  <si>
    <t>Systemy polityczne - ćwiczenia</t>
  </si>
  <si>
    <t>Podstawy wiedzy o stosunkach międzynarodowych - wykład</t>
  </si>
  <si>
    <t>Podstawy wiedzy o stosunkach międzynarodowych - ćwiczenia</t>
  </si>
  <si>
    <t>Organizacje międzynarodowe - ćwiczenia</t>
  </si>
  <si>
    <t>Prawo międzynarodowe publiczne - wykład</t>
  </si>
  <si>
    <t>Prawo międzynarodowe publiczne - ćwiczenia</t>
  </si>
  <si>
    <t>Międzynarodowe stosunki polityczne - wykład</t>
  </si>
  <si>
    <t>Międzynarodowe stosunki polityczne - ćwiczenia</t>
  </si>
  <si>
    <t>Międzynarodowa ochrona praw człowieka - projekt</t>
  </si>
  <si>
    <t>Międzynarodowe stosunki kulturalne - wykład</t>
  </si>
  <si>
    <t>Międzynarodowe stosunki kulturalne - projekt</t>
  </si>
  <si>
    <t>Polityka zagraniczna RP - wykład</t>
  </si>
  <si>
    <t>Polityka zagraniczna RP - ćwiczenia</t>
  </si>
  <si>
    <t>Międzynarodowe stosunki gospodarcze - wykład</t>
  </si>
  <si>
    <t>Międzynarodowe stosunki gospodarcze - ćwiczenia</t>
  </si>
  <si>
    <t>Makroekonomia - wykład</t>
  </si>
  <si>
    <t>Makroekonomia - ćwiczenia</t>
  </si>
  <si>
    <t>Procesy globalizacyjne we współczesnym świecie - wykład</t>
  </si>
  <si>
    <t>Procesy globalizacyjne we współczesnym świecie - ćwiczenia</t>
  </si>
  <si>
    <t>Integracja europejska i prawo UE - wykład</t>
  </si>
  <si>
    <t>Integracja europejska i prawo UE - ćwiczenia</t>
  </si>
  <si>
    <t>Zarządzanie projektami współpracy transgranicznej - wykład</t>
  </si>
  <si>
    <t>Zarządzanie projektami współpracy transgranicznej - ćwiczenia</t>
  </si>
  <si>
    <t>Zarządzanie granicą państwa - wykład</t>
  </si>
  <si>
    <t>Zarządzanie granicą państwa - ćwiczenia</t>
  </si>
  <si>
    <t>Samokształcenie</t>
  </si>
  <si>
    <t>E-learning</t>
  </si>
  <si>
    <t>Wymiar godzin przedmiotu razem</t>
  </si>
  <si>
    <t>Wymiar godzin z udziałem nauczyciela</t>
  </si>
  <si>
    <t>Unia gospodarcza i walutowa w ramach UE - wykład</t>
  </si>
  <si>
    <t>Unia gospodarcza i walutowa w ramach UE - ćwiczenia</t>
  </si>
  <si>
    <t>Logistyka w biznesie międzynarodowym - wykład</t>
  </si>
  <si>
    <t>Logistyka w biznesie międzynarodowym - ćwiczenia</t>
  </si>
  <si>
    <t xml:space="preserve">Moduł rozwija kompetencje językowe, sprawność fizyczną oraz umiejętność wykorzystania komputera w pracy. Moduł wprowadza do zagadnień związanych z ekonomią. </t>
  </si>
  <si>
    <t xml:space="preserve">Moduł przygotowuje studenta do realizacji własnych pomysłów, rozwija kreatywność w działaniu, a także pozwala na dalszy rozwój kompetencji językowych. </t>
  </si>
  <si>
    <t>zaliczenie bez oceny</t>
  </si>
  <si>
    <t>Ekonomia - ćwiczenia</t>
  </si>
  <si>
    <t>Kierunkowy</t>
  </si>
  <si>
    <t>Kierunkowy/Praktyczny</t>
  </si>
  <si>
    <t>Praktyczny</t>
  </si>
  <si>
    <t>Z</t>
  </si>
  <si>
    <t>Podstawy kreatywności - wykład</t>
  </si>
  <si>
    <t>Podstawy kreatywności - ćwiczenia</t>
  </si>
  <si>
    <t>Współpraca transgraniczna i handel zagraniczny - wykład</t>
  </si>
  <si>
    <t>Współpraca transgraniczna i handel zagraniczny - ćwiczenia</t>
  </si>
  <si>
    <t>Do wyboru</t>
  </si>
  <si>
    <t>Seminarium i przygotowanie pracy dyplomowej</t>
  </si>
  <si>
    <t>Praktyka zawodowa cz. 1</t>
  </si>
  <si>
    <t>M17. Przygotowanie pracy dyplomowej i praktyka zawodowa cz. 2</t>
  </si>
  <si>
    <t>Praktyka zawodowa cz. 2</t>
  </si>
  <si>
    <t>Dyscyplina</t>
  </si>
  <si>
    <t>O</t>
  </si>
  <si>
    <t>P</t>
  </si>
  <si>
    <t>A</t>
  </si>
  <si>
    <t>nauki o polityce i administracji</t>
  </si>
  <si>
    <t>ekonomia i finanse</t>
  </si>
  <si>
    <t>nauki prawne</t>
  </si>
  <si>
    <t>przedmiot ogólnouczelniany</t>
  </si>
  <si>
    <t>Moduł wprowadza studenta w świat stosunków międzynarodowych; pozwala zrozumieć podstawowe zjawiska i procesy na poziomie ponadnarodowym.</t>
  </si>
  <si>
    <t>Dzięki modułowi student umie wskazać i interpretować związki pomiędzy jednostką a innymi podmiotami stosunków międzynarodowych.</t>
  </si>
  <si>
    <t>Moduł rozwija wrażliwość na drugiego człowieka, poszerza horyzonty myślowe nawiązując do koncepcji filozoficznych,a także rozwija postawy kreatywne i etyczne.  Pozwala także na dalsze rozwijanie sprawności fizycznej oraz kompetencji językowych.</t>
  </si>
  <si>
    <t>Dzięki modułowi student rozumie i ceni rolę kultury jako czynnika w stosunkach międzynarodowych.</t>
  </si>
  <si>
    <t>M10. S1. Biznes międzynarodowy i współpraca transgraniczna cz. 1</t>
  </si>
  <si>
    <r>
      <t>Sylwetka absolwenta:</t>
    </r>
    <r>
      <rPr>
        <sz val="10"/>
        <rFont val="Century Gothic"/>
        <family val="2"/>
        <charset val="238"/>
      </rPr>
      <t xml:space="preserve">
Osoba, która zna i rozumie współczesne procesy ponadnarodowe, potrafi pracować w środowisku międzynarodowym i w obsłudze wymiany międzynarodowej, ma wysokie kompetencje społeczne i interkulturowe, działa i myśli podmiotowo.
</t>
    </r>
  </si>
  <si>
    <t>Moduł zapoznaje studenta z zasadami ochrony własności intelektualnej. Pozwala na pogłębianie kompetencji językowych oraz nabycie umiejętności związanych z konstruktywnym rozwiązywaniem konfliktów.</t>
  </si>
  <si>
    <t>M12. Integracja Europejska</t>
  </si>
  <si>
    <t>Dzieki modułowi student poznaje główne instytucje i procesy integracji europejskiej.</t>
  </si>
  <si>
    <t>M13. S1. Biznes międzynarodowy i współpraca transgraniczna cz. 2</t>
  </si>
  <si>
    <t>Dzięki modułowi student zna podstawowe instrumenty polityki zagranicznej państw, zna polską politykę zagraniczną, rozumie zasady działań dyplomatycznych oraz potrafi zastosować w praktyce zasady protokołu dyplomatycznego.</t>
  </si>
  <si>
    <t>M14. Polityka zagraniczna i dyplomacja</t>
  </si>
  <si>
    <t>M15. Globalizacja i regionalizacja</t>
  </si>
  <si>
    <t>Po module student rozumie i potrafi interpretować procesy globalizacyjne we współczesnym świecie, jak również towarzyszące im tendencje odśrodkowe; zna problemy rozwoju międzynarodowego oraz potrafi zastosować mechanizmy pomocy międzynarodowej dla ich rozwiązania.</t>
  </si>
  <si>
    <t>M16. Przygotowanie pracy dyplomowej i praktyka zawodowa cz. 1</t>
  </si>
  <si>
    <t>Moduł rozwija kompetencje językowe i umiejętności praktyczne studenta, pozwala także na kreowanie poczucia własnej wartości. Student jest też przygotowany do napisania pracy dyplomowej.</t>
  </si>
  <si>
    <t>Po zakończonym module student ma napisaną pracę dyplomową i jest przygotowany do jej obrony. Moduł rozwija także kompetencje językowe i umiejętności praktyczne studenta.</t>
  </si>
  <si>
    <t>Ogólnouczelniany</t>
  </si>
  <si>
    <t>Ogólnouczelniany/Do wyboru/Praktyczny</t>
  </si>
  <si>
    <t>Do wyboru/Praktyczny</t>
  </si>
  <si>
    <t>Kierunkowy/Do wyboru</t>
  </si>
  <si>
    <t>Rodzaj przedmiotu: ogólnouczelniany, międzykierunkowy, kierunkowy, praktyczny, do wyboru</t>
  </si>
  <si>
    <t>Międzykierunkowy</t>
  </si>
  <si>
    <t>Międzykierunkowy/Praktyczny</t>
  </si>
  <si>
    <t>Systemy polityczne - wykład</t>
  </si>
  <si>
    <t>Organizacje międzynarodowe - wykład</t>
  </si>
  <si>
    <t>M18. Dyplomacja</t>
  </si>
  <si>
    <t>Protokół dyplomatyczny w praktyce - ćwiczenia</t>
  </si>
  <si>
    <t>Podstawowy/praktyczny</t>
  </si>
  <si>
    <t>Wizerunek instytucji (precedencja, wizyty) - ćwiczenia</t>
  </si>
  <si>
    <t>Instytucje Unii Europejskiej - ćwiczenia</t>
  </si>
  <si>
    <t>Dyplomacja i protokół dyplomatyczny - projekt</t>
  </si>
  <si>
    <t>M3. Człowiek w otoczeniu międzynarodowym</t>
  </si>
  <si>
    <t>M4. Wprowadzenie do stosunków międzynarodowych</t>
  </si>
  <si>
    <t>Ogólnouczelniany/Kierunkowy/Praktyczny</t>
  </si>
  <si>
    <t>Ogólnouczelniany/Kierunkowy</t>
  </si>
  <si>
    <t>Język wykładowy</t>
  </si>
  <si>
    <t>polski</t>
  </si>
  <si>
    <t>do wyboru</t>
  </si>
  <si>
    <t>angielski</t>
  </si>
  <si>
    <t>rosyjski</t>
  </si>
  <si>
    <t>Komunikacja interpersonalna - warsztat</t>
  </si>
  <si>
    <t>Ochrona danych osobowych - wykład</t>
  </si>
  <si>
    <t>BHP - wykład</t>
  </si>
  <si>
    <t>Język obcy pierwszy cz.1. - laboratorium</t>
  </si>
  <si>
    <t>Ekonomia - wykład</t>
  </si>
  <si>
    <t>WF - ćwiczenia</t>
  </si>
  <si>
    <t>Technologie informacyjne - laboratorium</t>
  </si>
  <si>
    <t>Demografia - wykład</t>
  </si>
  <si>
    <t>Doktryna państwa i prawa - wykład</t>
  </si>
  <si>
    <t>Wstęp do nauki o państwie i polityce - ćwiczenia</t>
  </si>
  <si>
    <t>Ustroje państw współczesnych - wykład</t>
  </si>
  <si>
    <t>Rola konstytucji w systemie prawnym - ćwiczenia</t>
  </si>
  <si>
    <t>Geografia polityczna świata - ćwiczenia</t>
  </si>
  <si>
    <t>Język obcy pierwszy cz.2. - laboratorium</t>
  </si>
  <si>
    <t>Podstawy psychologii - wykład</t>
  </si>
  <si>
    <t>WF - laboratorium</t>
  </si>
  <si>
    <t>Koncepcja praw i wolności człowieka - wykład</t>
  </si>
  <si>
    <t>Międzynarodowa ochrona praw człowieka - wykład</t>
  </si>
  <si>
    <t>Komunikacja międzykulturowa - ćwiczenia</t>
  </si>
  <si>
    <t>Procesy migracyjne we współczesnym świecie - projekt</t>
  </si>
  <si>
    <t>Międzynarodowy marketing terytorialny - projekt</t>
  </si>
  <si>
    <t>Język obcy pierwszy cz. 3 - laboratorium</t>
  </si>
  <si>
    <t>Język obcy drugi cz. 1 - laboratorium</t>
  </si>
  <si>
    <t>Kreatywny rozwój podmiotu - ćwiczenia</t>
  </si>
  <si>
    <t>Analiza sytuacji w gospodarce światowej - projekt</t>
  </si>
  <si>
    <t>Język obcy pierwszy cz. 4 - laboratorium</t>
  </si>
  <si>
    <t>Język obcy drugi cz 2. - laboratorium</t>
  </si>
  <si>
    <t>Konstruktywne rozwiązywanie konfliktów - warsztat</t>
  </si>
  <si>
    <t>Ochrona własności intelektualnej - wykład</t>
  </si>
  <si>
    <t>Instytucje Unii Europejskiej - wykład</t>
  </si>
  <si>
    <t>Internacjonalizacja przedsiębiorstw - projekt</t>
  </si>
  <si>
    <t>Negocjacje międzynarodowe - warsztat</t>
  </si>
  <si>
    <t>Dyplomacja i protokół dyplomatyczny - wykład</t>
  </si>
  <si>
    <t>Wypowiedzi publiczne - warsztat</t>
  </si>
  <si>
    <t>Regiony i samorządy w stosunkach międzynarodowych - ćwiczenia</t>
  </si>
  <si>
    <t>Rozwój międzynarodowy i pomoc rozwojowa/Fundusze pomocowe - projekt</t>
  </si>
  <si>
    <t>Język obcy pierwszy cz. 5. - laboratorium</t>
  </si>
  <si>
    <t>Język obcy drugi cz. 3 - laboratorium</t>
  </si>
  <si>
    <t>Świadomość wartości - warsztat</t>
  </si>
  <si>
    <t>Język obcy drugi cz. 4 - laboratorium</t>
  </si>
  <si>
    <t>Projekt własnego przedsięwzięcia - projekt</t>
  </si>
  <si>
    <t>Moduł pozwala zrozumieć znaczenie dyplomacji we współczesnych stosunkach międzynarodowych, a także nabyć wiedzę o pragmatyce dyplomacji oraz umiejętność stosowania protokołu dyplomatycznego.</t>
  </si>
  <si>
    <t>Religie we współczesnym świecie - ćwiczenia</t>
  </si>
  <si>
    <t>M10. S2. Zarządzanie procesami migracyjnymi cz. 1
cz. 1</t>
  </si>
  <si>
    <t>Polityka migracyjna i azylowa RP - wykład</t>
  </si>
  <si>
    <t>Instytucje i organy odpowiedzialne za politykę migracyjną i azylową w Polsce - ćwiczenia</t>
  </si>
  <si>
    <t>Współcześni repatrianci w Polsce - ćwiczenia</t>
  </si>
  <si>
    <t>Sposoby nabycia obywatelstwa RP - projekt</t>
  </si>
  <si>
    <t>Migracja zarobkowa w Polsce - projekt</t>
  </si>
  <si>
    <t>M13. S2. Zarządzanie procesami migracyjnymi cz.2</t>
  </si>
  <si>
    <t>Polityka migracyjna i azylowa UE - wykład</t>
  </si>
  <si>
    <t>Instytucje i organy ochrony zewnętrznej granicy UE - wykład</t>
  </si>
  <si>
    <t>Instytucje i organy ochrony zewnętrznej granicy UE -  ćwiczenia</t>
  </si>
  <si>
    <t>Integracja cudzoziemców w UE - ćwiczenia</t>
  </si>
  <si>
    <t>Fundusze pomocowe - projekt</t>
  </si>
  <si>
    <t>Międzynarodowe programy edukacyjne - projekt</t>
  </si>
  <si>
    <t>M9. Prawne i ekonomiczne aspekty stosunków międzynarodowych</t>
  </si>
  <si>
    <t>Dzięki modułowi student rozumie funkcjonowanie organizacji i prawa międzynarodowego oraz międzynarodowej ochrony praw człowieka, a także potrafi analizować i interpretować procesy ekonomiczne w aspekcie międzynarodowym.</t>
  </si>
  <si>
    <t>Dzięki modułowi student zdobywa umiejętności z zakresu makroekonomii, rozumie funkcjonowanie organizacji i prawa międzynarodowego oraz koncepcję praw i wolności człowieka, a także potrafi analizować stosunki polityczne i gospodarcze na poziomie międzynaroodwym.</t>
  </si>
  <si>
    <t>p</t>
  </si>
  <si>
    <t xml:space="preserve">Moduł pozwala nabyć wiedzę i umiejętności w zakresie zjawisk i procesów zachodzących w obszarze polityki migracyjnej i azylowej Unii Europejskiej. Zapewnia także przygotowanie do realizacji międzynarodowych programów edukacyjnych oraz projektów pomocy, wsparcia i integracji cudzoziemców w Polsce. </t>
  </si>
  <si>
    <t xml:space="preserve">Moduł pozwala nabyć wiedzę i umiejętności w zakresie zjawisk i procesów zachodzących w obszarze polskiej polityki migracyjnej i azylowej. Zapewnia także przygotowanie do realizacji projektów współpracy transgranicznej oraz projektów pomocy, wsparcia i integracji cudzoziemców w Polsce. </t>
  </si>
  <si>
    <t>Studia stacjonarne</t>
  </si>
  <si>
    <t>Studia niestacjonarne</t>
  </si>
  <si>
    <t>Moduł stwarza możliwość poznania własnego stylu komunikowania się 
oraz uświadomienia barier utrudniających komunikację, zapewnia także podstawowe przygotowanie dotyczące bezpieczeństwa i higieny pracy oraz ochrony danych osobowych.</t>
  </si>
  <si>
    <t>Załacznik nr 3 do Programu studiów - Plan studiów dla kierunku Stosunki Międzynarodowe (nabór 2022/2023)</t>
  </si>
  <si>
    <t>Filozofia z etyką - wykład</t>
  </si>
  <si>
    <t>Status cudzoziemca w RP - ćwiczenia</t>
  </si>
  <si>
    <t>M6. Podstawy stosunków międzynarodowych</t>
  </si>
  <si>
    <t>polski z elementami języka angielskiego</t>
  </si>
  <si>
    <t>polski z elementami języka rosyjskiego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</si>
</sst>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  <font>
      <sz val="8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2"/>
      <color indexed="10"/>
      <name val="Century Gothic"/>
      <family val="2"/>
      <charset val="238"/>
    </font>
    <font>
      <b/>
      <sz val="14"/>
      <name val="Century Gothic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indexed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0"/>
      <color indexed="10"/>
      <name val="Century Gothic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74D7FA"/>
        <bgColor indexed="64"/>
      </patternFill>
    </fill>
    <fill>
      <patternFill patternType="solid">
        <fgColor rgb="FF79D7F5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3" applyNumberFormat="0" applyAlignment="0" applyProtection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66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29" borderId="0" xfId="0" applyFont="1" applyFill="1" applyAlignment="1">
      <alignment horizontal="center" vertical="center" wrapText="1"/>
    </xf>
    <xf numFmtId="0" fontId="22" fillId="29" borderId="0" xfId="0" applyFont="1" applyFill="1" applyAlignment="1">
      <alignment horizontal="center" vertical="center" wrapText="1"/>
    </xf>
    <xf numFmtId="0" fontId="19" fillId="3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34" borderId="38" xfId="0" applyFont="1" applyFill="1" applyBorder="1" applyAlignment="1">
      <alignment horizontal="center" vertical="center" wrapText="1"/>
    </xf>
    <xf numFmtId="0" fontId="25" fillId="34" borderId="42" xfId="0" applyFont="1" applyFill="1" applyBorder="1" applyAlignment="1">
      <alignment horizontal="center" vertical="center" wrapText="1"/>
    </xf>
    <xf numFmtId="0" fontId="25" fillId="34" borderId="40" xfId="0" applyFont="1" applyFill="1" applyBorder="1" applyAlignment="1">
      <alignment horizontal="center" vertical="center" wrapText="1"/>
    </xf>
    <xf numFmtId="0" fontId="25" fillId="31" borderId="38" xfId="0" applyFont="1" applyFill="1" applyBorder="1" applyAlignment="1">
      <alignment horizontal="center" vertical="center" wrapText="1"/>
    </xf>
    <xf numFmtId="0" fontId="25" fillId="31" borderId="42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31" borderId="46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1" fillId="28" borderId="30" xfId="0" applyFont="1" applyFill="1" applyBorder="1" applyAlignment="1">
      <alignment horizontal="center" vertical="center" wrapText="1"/>
    </xf>
    <xf numFmtId="0" fontId="21" fillId="28" borderId="31" xfId="0" applyFont="1" applyFill="1" applyBorder="1" applyAlignment="1">
      <alignment horizontal="center" vertical="center" wrapText="1"/>
    </xf>
    <xf numFmtId="0" fontId="21" fillId="28" borderId="2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27" borderId="0" xfId="0" applyFont="1" applyFill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1" fillId="25" borderId="33" xfId="0" applyFont="1" applyFill="1" applyBorder="1" applyAlignment="1">
      <alignment horizontal="center" vertical="center" wrapText="1"/>
    </xf>
    <xf numFmtId="0" fontId="21" fillId="25" borderId="34" xfId="0" applyFont="1" applyFill="1" applyBorder="1" applyAlignment="1">
      <alignment horizontal="center" vertical="center" wrapText="1"/>
    </xf>
    <xf numFmtId="0" fontId="21" fillId="33" borderId="35" xfId="0" applyFont="1" applyFill="1" applyBorder="1" applyAlignment="1">
      <alignment horizontal="center" vertical="center" wrapText="1"/>
    </xf>
    <xf numFmtId="0" fontId="21" fillId="25" borderId="44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36" xfId="0" applyFont="1" applyFill="1" applyBorder="1" applyAlignment="1">
      <alignment horizontal="center"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1" fillId="25" borderId="61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1" fillId="25" borderId="24" xfId="0" applyFont="1" applyFill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1" fillId="25" borderId="52" xfId="0" applyFont="1" applyFill="1" applyBorder="1" applyAlignment="1">
      <alignment horizontal="center" vertical="center" wrapText="1"/>
    </xf>
    <xf numFmtId="0" fontId="21" fillId="25" borderId="17" xfId="0" applyFont="1" applyFill="1" applyBorder="1" applyAlignment="1">
      <alignment horizontal="center" vertical="center" wrapText="1"/>
    </xf>
    <xf numFmtId="0" fontId="21" fillId="25" borderId="16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1" fillId="25" borderId="64" xfId="0" applyFont="1" applyFill="1" applyBorder="1" applyAlignment="1">
      <alignment horizontal="center" vertical="center" wrapText="1"/>
    </xf>
    <xf numFmtId="0" fontId="21" fillId="25" borderId="50" xfId="0" applyFont="1" applyFill="1" applyBorder="1" applyAlignment="1">
      <alignment horizontal="center" vertical="center" wrapText="1"/>
    </xf>
    <xf numFmtId="0" fontId="21" fillId="25" borderId="20" xfId="0" applyFont="1" applyFill="1" applyBorder="1" applyAlignment="1">
      <alignment horizontal="center" vertical="center" wrapText="1"/>
    </xf>
    <xf numFmtId="0" fontId="21" fillId="25" borderId="21" xfId="0" applyFont="1" applyFill="1" applyBorder="1" applyAlignment="1">
      <alignment horizontal="center" vertical="center" wrapText="1"/>
    </xf>
    <xf numFmtId="0" fontId="21" fillId="25" borderId="74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18" xfId="0" applyFont="1" applyFill="1" applyBorder="1" applyAlignment="1">
      <alignment horizontal="center" vertical="center" wrapText="1"/>
    </xf>
    <xf numFmtId="0" fontId="24" fillId="26" borderId="38" xfId="0" applyFont="1" applyFill="1" applyBorder="1" applyAlignment="1">
      <alignment horizontal="center" vertical="center" wrapText="1"/>
    </xf>
    <xf numFmtId="0" fontId="21" fillId="25" borderId="65" xfId="0" applyFont="1" applyFill="1" applyBorder="1" applyAlignment="1">
      <alignment horizontal="center" vertical="center" wrapText="1"/>
    </xf>
    <xf numFmtId="0" fontId="21" fillId="25" borderId="60" xfId="0" applyFont="1" applyFill="1" applyBorder="1" applyAlignment="1">
      <alignment horizontal="center" vertical="center" wrapText="1"/>
    </xf>
    <xf numFmtId="0" fontId="24" fillId="26" borderId="42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1" fillId="25" borderId="55" xfId="0" applyFont="1" applyFill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4" fillId="32" borderId="4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25" borderId="76" xfId="0" applyFont="1" applyFill="1" applyBorder="1" applyAlignment="1">
      <alignment horizontal="center" vertical="center" wrapText="1"/>
    </xf>
    <xf numFmtId="0" fontId="21" fillId="25" borderId="54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1" fillId="25" borderId="75" xfId="0" applyFont="1" applyFill="1" applyBorder="1" applyAlignment="1">
      <alignment horizontal="center" vertical="center" wrapText="1"/>
    </xf>
    <xf numFmtId="0" fontId="21" fillId="25" borderId="63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4" fillId="32" borderId="44" xfId="0" applyFont="1" applyFill="1" applyBorder="1" applyAlignment="1">
      <alignment horizontal="center" vertical="center" wrapText="1"/>
    </xf>
    <xf numFmtId="0" fontId="24" fillId="35" borderId="45" xfId="0" applyFont="1" applyFill="1" applyBorder="1" applyAlignment="1">
      <alignment horizontal="center" vertical="center" wrapText="1"/>
    </xf>
    <xf numFmtId="0" fontId="24" fillId="34" borderId="56" xfId="0" applyFont="1" applyFill="1" applyBorder="1" applyAlignment="1">
      <alignment horizontal="center" vertical="center" wrapText="1"/>
    </xf>
    <xf numFmtId="0" fontId="24" fillId="34" borderId="41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49" xfId="0" applyFont="1" applyFill="1" applyBorder="1" applyAlignment="1">
      <alignment horizontal="center" vertical="center" wrapText="1"/>
    </xf>
    <xf numFmtId="0" fontId="21" fillId="25" borderId="62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5" fillId="32" borderId="38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5" fillId="31" borderId="67" xfId="0" applyFont="1" applyFill="1" applyBorder="1" applyAlignment="1">
      <alignment horizontal="center" vertical="center" wrapText="1"/>
    </xf>
    <xf numFmtId="0" fontId="24" fillId="31" borderId="38" xfId="0" applyFont="1" applyFill="1" applyBorder="1" applyAlignment="1">
      <alignment horizontal="center" vertical="center" wrapText="1"/>
    </xf>
    <xf numFmtId="0" fontId="25" fillId="31" borderId="66" xfId="0" applyFont="1" applyFill="1" applyBorder="1" applyAlignment="1">
      <alignment horizontal="center" vertical="center" wrapText="1"/>
    </xf>
    <xf numFmtId="0" fontId="24" fillId="31" borderId="42" xfId="0" applyFont="1" applyFill="1" applyBorder="1" applyAlignment="1">
      <alignment horizontal="center" vertical="center" wrapText="1"/>
    </xf>
    <xf numFmtId="0" fontId="21" fillId="33" borderId="55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5" fillId="31" borderId="68" xfId="0" applyFont="1" applyFill="1" applyBorder="1" applyAlignment="1">
      <alignment horizontal="center" vertical="center" wrapText="1"/>
    </xf>
    <xf numFmtId="0" fontId="25" fillId="31" borderId="40" xfId="0" applyFont="1" applyFill="1" applyBorder="1" applyAlignment="1">
      <alignment horizontal="center" vertical="center" wrapText="1"/>
    </xf>
    <xf numFmtId="0" fontId="24" fillId="31" borderId="40" xfId="0" applyFont="1" applyFill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4" fillId="26" borderId="44" xfId="0" applyFont="1" applyFill="1" applyBorder="1" applyAlignment="1">
      <alignment horizontal="center" vertical="center" wrapText="1"/>
    </xf>
    <xf numFmtId="0" fontId="24" fillId="32" borderId="3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7" fillId="25" borderId="22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1" borderId="60" xfId="0" applyFont="1" applyFill="1" applyBorder="1" applyAlignment="1">
      <alignment horizontal="center" vertical="center" textRotation="90" wrapText="1"/>
    </xf>
    <xf numFmtId="0" fontId="27" fillId="33" borderId="13" xfId="0" applyFont="1" applyFill="1" applyBorder="1" applyAlignment="1">
      <alignment horizontal="center" vertical="center" wrapText="1"/>
    </xf>
    <xf numFmtId="0" fontId="21" fillId="33" borderId="52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1" fillId="33" borderId="64" xfId="0" applyFont="1" applyFill="1" applyBorder="1" applyAlignment="1">
      <alignment horizontal="center" vertical="center" wrapText="1"/>
    </xf>
    <xf numFmtId="0" fontId="21" fillId="33" borderId="61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50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10" fontId="21" fillId="25" borderId="36" xfId="0" applyNumberFormat="1" applyFont="1" applyFill="1" applyBorder="1" applyAlignment="1">
      <alignment horizontal="center" vertical="center" wrapText="1"/>
    </xf>
    <xf numFmtId="10" fontId="21" fillId="25" borderId="29" xfId="0" applyNumberFormat="1" applyFont="1" applyFill="1" applyBorder="1" applyAlignment="1">
      <alignment horizontal="center" vertical="center" wrapText="1"/>
    </xf>
    <xf numFmtId="10" fontId="21" fillId="25" borderId="62" xfId="0" applyNumberFormat="1" applyFont="1" applyFill="1" applyBorder="1" applyAlignment="1">
      <alignment horizontal="center" vertical="center" wrapText="1"/>
    </xf>
    <xf numFmtId="0" fontId="28" fillId="31" borderId="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vertical="center" wrapText="1"/>
    </xf>
    <xf numFmtId="0" fontId="28" fillId="31" borderId="0" xfId="0" applyFont="1" applyFill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1" fillId="33" borderId="65" xfId="0" applyFont="1" applyFill="1" applyBorder="1" applyAlignment="1">
      <alignment horizontal="center" vertical="center" wrapText="1"/>
    </xf>
    <xf numFmtId="0" fontId="21" fillId="33" borderId="60" xfId="0" applyFont="1" applyFill="1" applyBorder="1" applyAlignment="1">
      <alignment horizontal="center" vertical="center" wrapText="1"/>
    </xf>
    <xf numFmtId="0" fontId="21" fillId="33" borderId="63" xfId="0" applyFont="1" applyFill="1" applyBorder="1" applyAlignment="1">
      <alignment horizontal="center" vertical="center" wrapText="1"/>
    </xf>
    <xf numFmtId="0" fontId="24" fillId="31" borderId="67" xfId="0" applyFont="1" applyFill="1" applyBorder="1" applyAlignment="1">
      <alignment horizontal="center" vertical="center" wrapText="1"/>
    </xf>
    <xf numFmtId="0" fontId="24" fillId="31" borderId="66" xfId="0" applyFont="1" applyFill="1" applyBorder="1" applyAlignment="1">
      <alignment horizontal="center" vertical="center" wrapText="1"/>
    </xf>
    <xf numFmtId="0" fontId="24" fillId="31" borderId="6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textRotation="90" wrapText="1"/>
    </xf>
    <xf numFmtId="0" fontId="24" fillId="0" borderId="46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35" borderId="44" xfId="0" applyFont="1" applyFill="1" applyBorder="1" applyAlignment="1">
      <alignment horizontal="center" vertical="center" wrapText="1"/>
    </xf>
    <xf numFmtId="0" fontId="24" fillId="35" borderId="42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34" borderId="45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34" borderId="71" xfId="0" applyFont="1" applyFill="1" applyBorder="1" applyAlignment="1">
      <alignment horizontal="center" vertical="center" wrapText="1"/>
    </xf>
    <xf numFmtId="0" fontId="25" fillId="35" borderId="38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1" fillId="33" borderId="62" xfId="0" applyFont="1" applyFill="1" applyBorder="1" applyAlignment="1">
      <alignment horizontal="center" vertical="center" wrapText="1"/>
    </xf>
    <xf numFmtId="0" fontId="25" fillId="0" borderId="77" xfId="0" applyFont="1" applyFill="1" applyBorder="1" applyAlignment="1">
      <alignment horizontal="center" vertical="center" wrapText="1"/>
    </xf>
    <xf numFmtId="0" fontId="25" fillId="0" borderId="79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8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54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9" xfId="0" applyFont="1" applyBorder="1" applyAlignment="1">
      <alignment horizontal="center" vertical="center" textRotation="90" wrapText="1"/>
    </xf>
    <xf numFmtId="0" fontId="24" fillId="34" borderId="72" xfId="0" applyFont="1" applyFill="1" applyBorder="1" applyAlignment="1">
      <alignment horizontal="center" vertical="center" wrapText="1"/>
    </xf>
    <xf numFmtId="0" fontId="24" fillId="34" borderId="66" xfId="0" applyFont="1" applyFill="1" applyBorder="1" applyAlignment="1">
      <alignment horizontal="center" vertical="center" wrapText="1"/>
    </xf>
    <xf numFmtId="0" fontId="24" fillId="34" borderId="73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3" fillId="25" borderId="57" xfId="0" applyFont="1" applyFill="1" applyBorder="1" applyAlignment="1">
      <alignment horizontal="center" vertical="center" wrapText="1"/>
    </xf>
    <xf numFmtId="0" fontId="23" fillId="25" borderId="53" xfId="0" applyFont="1" applyFill="1" applyBorder="1" applyAlignment="1">
      <alignment horizontal="center" vertical="center" wrapText="1"/>
    </xf>
    <xf numFmtId="0" fontId="23" fillId="25" borderId="15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1" fillId="0" borderId="54" xfId="0" applyFont="1" applyBorder="1" applyAlignment="1">
      <alignment horizontal="center" vertical="center" textRotation="90" wrapText="1"/>
    </xf>
    <xf numFmtId="0" fontId="24" fillId="0" borderId="68" xfId="0" applyFont="1" applyFill="1" applyBorder="1" applyAlignment="1">
      <alignment horizontal="center" vertical="center" wrapText="1"/>
    </xf>
    <xf numFmtId="0" fontId="25" fillId="34" borderId="67" xfId="0" applyFont="1" applyFill="1" applyBorder="1" applyAlignment="1">
      <alignment horizontal="center" vertical="center" wrapText="1"/>
    </xf>
    <xf numFmtId="0" fontId="25" fillId="34" borderId="66" xfId="0" applyFont="1" applyFill="1" applyBorder="1" applyAlignment="1">
      <alignment horizontal="center" vertical="center" wrapText="1"/>
    </xf>
    <xf numFmtId="0" fontId="25" fillId="34" borderId="68" xfId="0" applyFont="1" applyFill="1" applyBorder="1" applyAlignment="1">
      <alignment horizontal="center" vertical="center" wrapText="1"/>
    </xf>
    <xf numFmtId="0" fontId="21" fillId="24" borderId="57" xfId="0" applyFont="1" applyFill="1" applyBorder="1" applyAlignment="1">
      <alignment horizontal="center" vertical="center" wrapText="1"/>
    </xf>
    <xf numFmtId="0" fontId="21" fillId="24" borderId="53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1" fillId="24" borderId="62" xfId="0" applyFont="1" applyFill="1" applyBorder="1" applyAlignment="1">
      <alignment horizontal="center" vertical="center" wrapText="1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3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79D7F5"/>
      <color rgb="FF74D7FA"/>
      <color rgb="FFCC99FF"/>
      <color rgb="FF79CCF5"/>
      <color rgb="FFFFFF99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3"/>
  <sheetViews>
    <sheetView tabSelected="1" view="pageBreakPreview" zoomScale="70" zoomScaleNormal="78" zoomScaleSheetLayoutView="70" zoomScalePageLayoutView="48" workbookViewId="0">
      <selection activeCell="E79" sqref="E79"/>
    </sheetView>
  </sheetViews>
  <sheetFormatPr defaultColWidth="9.109375" defaultRowHeight="13.2" x14ac:dyDescent="0.3"/>
  <cols>
    <col min="1" max="1" width="21.5546875" style="1" customWidth="1"/>
    <col min="2" max="2" width="36.5546875" style="1" customWidth="1"/>
    <col min="3" max="3" width="41.33203125" style="1" customWidth="1"/>
    <col min="4" max="6" width="14.109375" style="1" customWidth="1"/>
    <col min="7" max="7" width="24.109375" style="1" customWidth="1"/>
    <col min="8" max="8" width="10.109375" style="1" customWidth="1"/>
    <col min="9" max="9" width="9.88671875" style="1" customWidth="1"/>
    <col min="10" max="10" width="8.6640625" style="1" customWidth="1"/>
    <col min="11" max="11" width="8" style="1" customWidth="1"/>
    <col min="12" max="16" width="6.88671875" style="1" customWidth="1"/>
    <col min="17" max="17" width="8.33203125" style="1" customWidth="1"/>
    <col min="18" max="18" width="6.88671875" style="1" customWidth="1"/>
    <col min="19" max="19" width="10.5546875" style="1" customWidth="1"/>
    <col min="20" max="20" width="9.44140625" style="1" customWidth="1"/>
    <col min="21" max="21" width="7.44140625" style="1" customWidth="1"/>
    <col min="22" max="22" width="7.88671875" style="1" customWidth="1"/>
    <col min="23" max="23" width="7.6640625" style="1" customWidth="1"/>
    <col min="24" max="28" width="6.5546875" style="1" customWidth="1"/>
    <col min="29" max="29" width="7.6640625" style="1" customWidth="1"/>
    <col min="30" max="30" width="6.5546875" style="1" customWidth="1"/>
    <col min="31" max="31" width="11.33203125" style="1" customWidth="1"/>
    <col min="32" max="32" width="7.44140625" style="1" customWidth="1"/>
    <col min="33" max="16384" width="9.109375" style="1"/>
  </cols>
  <sheetData>
    <row r="1" spans="1:32" ht="17.399999999999999" x14ac:dyDescent="0.3">
      <c r="A1" s="263" t="s">
        <v>199</v>
      </c>
      <c r="B1" s="263"/>
      <c r="C1" s="263"/>
      <c r="D1" s="263"/>
      <c r="E1" s="263"/>
      <c r="F1" s="263"/>
      <c r="G1" s="263"/>
    </row>
    <row r="2" spans="1:32" ht="66" customHeight="1" x14ac:dyDescent="0.3">
      <c r="A2" s="264" t="s">
        <v>98</v>
      </c>
      <c r="B2" s="264"/>
      <c r="C2" s="264"/>
      <c r="D2" s="264"/>
      <c r="E2" s="264"/>
      <c r="F2" s="264"/>
      <c r="G2" s="3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30.75" customHeight="1" thickBot="1" x14ac:dyDescent="0.35">
      <c r="A3" s="265" t="s">
        <v>15</v>
      </c>
      <c r="B3" s="265"/>
      <c r="C3" s="265"/>
      <c r="D3" s="265"/>
      <c r="E3" s="265"/>
      <c r="F3" s="26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" customHeight="1" thickBot="1" x14ac:dyDescent="0.35">
      <c r="A4" s="34"/>
      <c r="B4" s="34"/>
      <c r="C4" s="34"/>
      <c r="D4" s="34"/>
      <c r="E4" s="34"/>
      <c r="F4" s="34"/>
      <c r="G4" s="34"/>
      <c r="H4" s="34"/>
      <c r="I4" s="243" t="s">
        <v>196</v>
      </c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5"/>
      <c r="U4" s="243" t="s">
        <v>197</v>
      </c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5"/>
    </row>
    <row r="5" spans="1:32" ht="75" customHeight="1" thickBot="1" x14ac:dyDescent="0.35">
      <c r="A5" s="27" t="s">
        <v>0</v>
      </c>
      <c r="B5" s="28" t="s">
        <v>8</v>
      </c>
      <c r="C5" s="28" t="s">
        <v>1</v>
      </c>
      <c r="D5" s="28" t="s">
        <v>26</v>
      </c>
      <c r="E5" s="28" t="s">
        <v>129</v>
      </c>
      <c r="F5" s="28" t="s">
        <v>85</v>
      </c>
      <c r="G5" s="29" t="s">
        <v>114</v>
      </c>
      <c r="H5" s="35"/>
      <c r="I5" s="36" t="s">
        <v>18</v>
      </c>
      <c r="J5" s="37" t="s">
        <v>19</v>
      </c>
      <c r="K5" s="38" t="s">
        <v>20</v>
      </c>
      <c r="L5" s="38" t="s">
        <v>21</v>
      </c>
      <c r="M5" s="38" t="s">
        <v>22</v>
      </c>
      <c r="N5" s="38" t="s">
        <v>23</v>
      </c>
      <c r="O5" s="38" t="s">
        <v>24</v>
      </c>
      <c r="P5" s="39" t="s">
        <v>61</v>
      </c>
      <c r="Q5" s="40" t="s">
        <v>34</v>
      </c>
      <c r="R5" s="41" t="s">
        <v>60</v>
      </c>
      <c r="S5" s="36" t="s">
        <v>63</v>
      </c>
      <c r="T5" s="42" t="s">
        <v>62</v>
      </c>
      <c r="U5" s="43" t="s">
        <v>18</v>
      </c>
      <c r="V5" s="37" t="s">
        <v>19</v>
      </c>
      <c r="W5" s="38" t="s">
        <v>20</v>
      </c>
      <c r="X5" s="38" t="s">
        <v>21</v>
      </c>
      <c r="Y5" s="38" t="s">
        <v>22</v>
      </c>
      <c r="Z5" s="38" t="s">
        <v>23</v>
      </c>
      <c r="AA5" s="38" t="s">
        <v>24</v>
      </c>
      <c r="AB5" s="44" t="s">
        <v>61</v>
      </c>
      <c r="AC5" s="38" t="s">
        <v>34</v>
      </c>
      <c r="AD5" s="39" t="s">
        <v>60</v>
      </c>
      <c r="AE5" s="36" t="s">
        <v>63</v>
      </c>
      <c r="AF5" s="42" t="s">
        <v>62</v>
      </c>
    </row>
    <row r="6" spans="1:32" ht="17.25" customHeight="1" thickBot="1" x14ac:dyDescent="0.35">
      <c r="A6" s="260" t="s">
        <v>9</v>
      </c>
      <c r="B6" s="261"/>
      <c r="C6" s="261"/>
      <c r="D6" s="261"/>
      <c r="E6" s="261"/>
      <c r="F6" s="261"/>
      <c r="G6" s="262"/>
      <c r="H6" s="247" t="s">
        <v>25</v>
      </c>
      <c r="I6" s="45">
        <f t="shared" ref="I6:AF6" si="0">SUM(I7:I26)</f>
        <v>30</v>
      </c>
      <c r="J6" s="45">
        <f t="shared" si="0"/>
        <v>153</v>
      </c>
      <c r="K6" s="45">
        <f t="shared" si="0"/>
        <v>165</v>
      </c>
      <c r="L6" s="45">
        <f t="shared" si="0"/>
        <v>30</v>
      </c>
      <c r="M6" s="45">
        <f t="shared" si="0"/>
        <v>0</v>
      </c>
      <c r="N6" s="45">
        <f t="shared" si="0"/>
        <v>15</v>
      </c>
      <c r="O6" s="45">
        <f t="shared" si="0"/>
        <v>0</v>
      </c>
      <c r="P6" s="45">
        <f t="shared" si="0"/>
        <v>22</v>
      </c>
      <c r="Q6" s="45">
        <f t="shared" si="0"/>
        <v>0</v>
      </c>
      <c r="R6" s="45">
        <f t="shared" si="0"/>
        <v>400</v>
      </c>
      <c r="S6" s="45">
        <f>SUM(S7:S26)</f>
        <v>385</v>
      </c>
      <c r="T6" s="45">
        <f t="shared" si="0"/>
        <v>785</v>
      </c>
      <c r="U6" s="45">
        <f t="shared" si="0"/>
        <v>30</v>
      </c>
      <c r="V6" s="45">
        <f t="shared" si="0"/>
        <v>78</v>
      </c>
      <c r="W6" s="45">
        <f t="shared" si="0"/>
        <v>75</v>
      </c>
      <c r="X6" s="45">
        <f t="shared" si="0"/>
        <v>30</v>
      </c>
      <c r="Y6" s="45">
        <f t="shared" si="0"/>
        <v>0</v>
      </c>
      <c r="Z6" s="45">
        <f t="shared" si="0"/>
        <v>10</v>
      </c>
      <c r="AA6" s="45">
        <f t="shared" si="0"/>
        <v>0</v>
      </c>
      <c r="AB6" s="45">
        <f t="shared" si="0"/>
        <v>22</v>
      </c>
      <c r="AC6" s="45">
        <f t="shared" si="0"/>
        <v>0</v>
      </c>
      <c r="AD6" s="45">
        <f t="shared" si="0"/>
        <v>540</v>
      </c>
      <c r="AE6" s="45">
        <f>SUM(AE7:AE26)</f>
        <v>215</v>
      </c>
      <c r="AF6" s="45">
        <f t="shared" si="0"/>
        <v>755</v>
      </c>
    </row>
    <row r="7" spans="1:32" ht="36.6" customHeight="1" x14ac:dyDescent="0.3">
      <c r="A7" s="240" t="s">
        <v>2</v>
      </c>
      <c r="B7" s="237" t="s">
        <v>198</v>
      </c>
      <c r="C7" s="9" t="s">
        <v>134</v>
      </c>
      <c r="D7" s="18" t="s">
        <v>31</v>
      </c>
      <c r="E7" s="46" t="s">
        <v>130</v>
      </c>
      <c r="F7" s="46" t="s">
        <v>88</v>
      </c>
      <c r="G7" s="47" t="s">
        <v>110</v>
      </c>
      <c r="H7" s="248"/>
      <c r="I7" s="48">
        <v>1</v>
      </c>
      <c r="J7" s="49"/>
      <c r="K7" s="50"/>
      <c r="L7" s="50"/>
      <c r="M7" s="50"/>
      <c r="N7" s="50">
        <v>15</v>
      </c>
      <c r="O7" s="50"/>
      <c r="P7" s="50"/>
      <c r="Q7" s="50"/>
      <c r="R7" s="51">
        <f>I7*25-S7</f>
        <v>10</v>
      </c>
      <c r="S7" s="52">
        <f t="shared" ref="S7:S33" si="1">SUM(J7:Q7)</f>
        <v>15</v>
      </c>
      <c r="T7" s="53">
        <f>SUM(J7:R7)</f>
        <v>25</v>
      </c>
      <c r="U7" s="48">
        <v>1</v>
      </c>
      <c r="V7" s="49"/>
      <c r="W7" s="50"/>
      <c r="X7" s="50"/>
      <c r="Y7" s="50"/>
      <c r="Z7" s="50">
        <v>10</v>
      </c>
      <c r="AA7" s="50"/>
      <c r="AB7" s="50"/>
      <c r="AC7" s="50"/>
      <c r="AD7" s="51">
        <f>U7*25-AE7</f>
        <v>15</v>
      </c>
      <c r="AE7" s="52">
        <f t="shared" ref="AE7:AE12" si="2">SUM(V7:AC7)</f>
        <v>10</v>
      </c>
      <c r="AF7" s="53">
        <f>SUM(V7:AD7)</f>
        <v>25</v>
      </c>
    </row>
    <row r="8" spans="1:32" ht="38.4" customHeight="1" x14ac:dyDescent="0.3">
      <c r="A8" s="241"/>
      <c r="B8" s="238"/>
      <c r="C8" s="10" t="s">
        <v>135</v>
      </c>
      <c r="D8" s="19" t="s">
        <v>75</v>
      </c>
      <c r="E8" s="54" t="s">
        <v>130</v>
      </c>
      <c r="F8" s="54" t="s">
        <v>87</v>
      </c>
      <c r="G8" s="55" t="s">
        <v>110</v>
      </c>
      <c r="H8" s="248"/>
      <c r="I8" s="56">
        <v>1</v>
      </c>
      <c r="J8" s="57">
        <v>2</v>
      </c>
      <c r="K8" s="31"/>
      <c r="L8" s="31"/>
      <c r="M8" s="31"/>
      <c r="N8" s="31"/>
      <c r="O8" s="31"/>
      <c r="P8" s="31">
        <v>3</v>
      </c>
      <c r="Q8" s="31"/>
      <c r="R8" s="58">
        <f>I8*25-S8</f>
        <v>20</v>
      </c>
      <c r="S8" s="59">
        <f t="shared" si="1"/>
        <v>5</v>
      </c>
      <c r="T8" s="60">
        <f t="shared" ref="T8:T77" si="3">SUM(J8:R8)</f>
        <v>25</v>
      </c>
      <c r="U8" s="56">
        <v>1</v>
      </c>
      <c r="V8" s="57">
        <v>2</v>
      </c>
      <c r="W8" s="31"/>
      <c r="X8" s="31"/>
      <c r="Y8" s="31"/>
      <c r="Z8" s="31"/>
      <c r="AA8" s="31"/>
      <c r="AB8" s="31">
        <v>3</v>
      </c>
      <c r="AC8" s="31"/>
      <c r="AD8" s="58">
        <f t="shared" ref="AD8:AD78" si="4">U8*25-AE8</f>
        <v>20</v>
      </c>
      <c r="AE8" s="59">
        <f t="shared" si="2"/>
        <v>5</v>
      </c>
      <c r="AF8" s="61">
        <f>SUM(V8:AD8)</f>
        <v>25</v>
      </c>
    </row>
    <row r="9" spans="1:32" ht="33.6" customHeight="1" thickBot="1" x14ac:dyDescent="0.35">
      <c r="A9" s="251"/>
      <c r="B9" s="246"/>
      <c r="C9" s="162" t="s">
        <v>136</v>
      </c>
      <c r="D9" s="21" t="s">
        <v>75</v>
      </c>
      <c r="E9" s="62" t="s">
        <v>130</v>
      </c>
      <c r="F9" s="62" t="s">
        <v>88</v>
      </c>
      <c r="G9" s="63" t="s">
        <v>110</v>
      </c>
      <c r="H9" s="248"/>
      <c r="I9" s="64">
        <v>0</v>
      </c>
      <c r="J9" s="65">
        <v>1</v>
      </c>
      <c r="K9" s="66"/>
      <c r="L9" s="66"/>
      <c r="M9" s="66"/>
      <c r="N9" s="66"/>
      <c r="O9" s="66"/>
      <c r="P9" s="66">
        <v>4</v>
      </c>
      <c r="Q9" s="66"/>
      <c r="R9" s="67"/>
      <c r="S9" s="68">
        <f t="shared" si="1"/>
        <v>5</v>
      </c>
      <c r="T9" s="69">
        <f t="shared" si="3"/>
        <v>5</v>
      </c>
      <c r="U9" s="64">
        <v>0</v>
      </c>
      <c r="V9" s="65">
        <v>1</v>
      </c>
      <c r="W9" s="66"/>
      <c r="X9" s="66"/>
      <c r="Y9" s="66"/>
      <c r="Z9" s="66"/>
      <c r="AA9" s="66"/>
      <c r="AB9" s="66">
        <v>4</v>
      </c>
      <c r="AC9" s="66"/>
      <c r="AD9" s="67"/>
      <c r="AE9" s="68">
        <f t="shared" si="2"/>
        <v>5</v>
      </c>
      <c r="AF9" s="70">
        <f t="shared" ref="AF9:AF33" si="5">SUM(V9:AD9)</f>
        <v>5</v>
      </c>
    </row>
    <row r="10" spans="1:32" ht="34.5" customHeight="1" x14ac:dyDescent="0.3">
      <c r="A10" s="240" t="s">
        <v>3</v>
      </c>
      <c r="B10" s="237" t="s">
        <v>68</v>
      </c>
      <c r="C10" s="163" t="s">
        <v>137</v>
      </c>
      <c r="D10" s="18" t="s">
        <v>31</v>
      </c>
      <c r="E10" s="46" t="s">
        <v>131</v>
      </c>
      <c r="F10" s="46" t="s">
        <v>88</v>
      </c>
      <c r="G10" s="47" t="s">
        <v>111</v>
      </c>
      <c r="H10" s="248"/>
      <c r="I10" s="71">
        <v>2</v>
      </c>
      <c r="J10" s="49"/>
      <c r="K10" s="50"/>
      <c r="L10" s="50">
        <v>15</v>
      </c>
      <c r="M10" s="50"/>
      <c r="N10" s="50"/>
      <c r="O10" s="50"/>
      <c r="P10" s="50">
        <v>15</v>
      </c>
      <c r="Q10" s="50"/>
      <c r="R10" s="51">
        <f t="shared" ref="R10:R79" si="6">I10*25-S10</f>
        <v>20</v>
      </c>
      <c r="S10" s="69">
        <f t="shared" si="1"/>
        <v>30</v>
      </c>
      <c r="T10" s="53">
        <f t="shared" si="3"/>
        <v>50</v>
      </c>
      <c r="U10" s="71">
        <v>2</v>
      </c>
      <c r="V10" s="49"/>
      <c r="W10" s="50"/>
      <c r="X10" s="50">
        <v>15</v>
      </c>
      <c r="Y10" s="50"/>
      <c r="Z10" s="50"/>
      <c r="AA10" s="50"/>
      <c r="AB10" s="50">
        <v>15</v>
      </c>
      <c r="AC10" s="50"/>
      <c r="AD10" s="51">
        <f t="shared" si="4"/>
        <v>20</v>
      </c>
      <c r="AE10" s="72">
        <f t="shared" si="2"/>
        <v>30</v>
      </c>
      <c r="AF10" s="53">
        <f t="shared" si="5"/>
        <v>50</v>
      </c>
    </row>
    <row r="11" spans="1:32" ht="28.95" customHeight="1" x14ac:dyDescent="0.3">
      <c r="A11" s="241"/>
      <c r="B11" s="238"/>
      <c r="C11" s="161" t="s">
        <v>138</v>
      </c>
      <c r="D11" s="19" t="s">
        <v>31</v>
      </c>
      <c r="E11" s="54" t="s">
        <v>203</v>
      </c>
      <c r="F11" s="54" t="s">
        <v>27</v>
      </c>
      <c r="G11" s="55" t="s">
        <v>110</v>
      </c>
      <c r="H11" s="248"/>
      <c r="I11" s="71">
        <v>1</v>
      </c>
      <c r="J11" s="57">
        <v>15</v>
      </c>
      <c r="K11" s="31"/>
      <c r="L11" s="31"/>
      <c r="M11" s="31"/>
      <c r="N11" s="31"/>
      <c r="O11" s="31"/>
      <c r="P11" s="31"/>
      <c r="Q11" s="31"/>
      <c r="R11" s="58">
        <f t="shared" si="6"/>
        <v>10</v>
      </c>
      <c r="S11" s="69">
        <f t="shared" si="1"/>
        <v>15</v>
      </c>
      <c r="T11" s="60">
        <f t="shared" si="3"/>
        <v>25</v>
      </c>
      <c r="U11" s="71">
        <v>1</v>
      </c>
      <c r="V11" s="57">
        <v>15</v>
      </c>
      <c r="W11" s="31"/>
      <c r="X11" s="31"/>
      <c r="Y11" s="31"/>
      <c r="Z11" s="31"/>
      <c r="AA11" s="31"/>
      <c r="AB11" s="31"/>
      <c r="AC11" s="31"/>
      <c r="AD11" s="58">
        <f t="shared" si="4"/>
        <v>10</v>
      </c>
      <c r="AE11" s="72">
        <f t="shared" si="2"/>
        <v>15</v>
      </c>
      <c r="AF11" s="60">
        <f t="shared" si="5"/>
        <v>25</v>
      </c>
    </row>
    <row r="12" spans="1:32" ht="28.95" customHeight="1" x14ac:dyDescent="0.3">
      <c r="A12" s="241"/>
      <c r="B12" s="238"/>
      <c r="C12" s="161" t="s">
        <v>71</v>
      </c>
      <c r="D12" s="19" t="s">
        <v>31</v>
      </c>
      <c r="E12" s="54" t="s">
        <v>130</v>
      </c>
      <c r="F12" s="54" t="s">
        <v>27</v>
      </c>
      <c r="G12" s="55" t="s">
        <v>110</v>
      </c>
      <c r="H12" s="248"/>
      <c r="I12" s="71">
        <v>1</v>
      </c>
      <c r="J12" s="57"/>
      <c r="K12" s="31">
        <v>15</v>
      </c>
      <c r="L12" s="31"/>
      <c r="M12" s="31"/>
      <c r="N12" s="31"/>
      <c r="O12" s="31"/>
      <c r="P12" s="31"/>
      <c r="Q12" s="31"/>
      <c r="R12" s="58">
        <f t="shared" si="6"/>
        <v>10</v>
      </c>
      <c r="S12" s="69">
        <f t="shared" si="1"/>
        <v>15</v>
      </c>
      <c r="T12" s="60">
        <f t="shared" si="3"/>
        <v>25</v>
      </c>
      <c r="U12" s="71">
        <v>1</v>
      </c>
      <c r="V12" s="57"/>
      <c r="W12" s="31">
        <v>15</v>
      </c>
      <c r="X12" s="31"/>
      <c r="Y12" s="31"/>
      <c r="Z12" s="31"/>
      <c r="AA12" s="31"/>
      <c r="AB12" s="31"/>
      <c r="AC12" s="31"/>
      <c r="AD12" s="58">
        <f t="shared" si="4"/>
        <v>10</v>
      </c>
      <c r="AE12" s="72">
        <f t="shared" si="2"/>
        <v>15</v>
      </c>
      <c r="AF12" s="60">
        <f t="shared" si="5"/>
        <v>25</v>
      </c>
    </row>
    <row r="13" spans="1:32" ht="24.6" customHeight="1" x14ac:dyDescent="0.3">
      <c r="A13" s="241"/>
      <c r="B13" s="238"/>
      <c r="C13" s="19" t="s">
        <v>139</v>
      </c>
      <c r="D13" s="19" t="s">
        <v>75</v>
      </c>
      <c r="E13" s="54" t="s">
        <v>130</v>
      </c>
      <c r="F13" s="54" t="s">
        <v>88</v>
      </c>
      <c r="G13" s="55" t="s">
        <v>110</v>
      </c>
      <c r="H13" s="248"/>
      <c r="I13" s="73">
        <v>0</v>
      </c>
      <c r="J13" s="57"/>
      <c r="K13" s="31">
        <v>30</v>
      </c>
      <c r="L13" s="31"/>
      <c r="M13" s="31"/>
      <c r="N13" s="31"/>
      <c r="O13" s="31"/>
      <c r="P13" s="31"/>
      <c r="Q13" s="31"/>
      <c r="R13" s="58"/>
      <c r="S13" s="69">
        <f t="shared" si="1"/>
        <v>30</v>
      </c>
      <c r="T13" s="60">
        <f t="shared" si="3"/>
        <v>30</v>
      </c>
      <c r="U13" s="73">
        <v>0</v>
      </c>
      <c r="V13" s="57"/>
      <c r="W13" s="19"/>
      <c r="X13" s="31"/>
      <c r="Y13" s="31"/>
      <c r="Z13" s="31"/>
      <c r="AA13" s="31"/>
      <c r="AB13" s="31"/>
      <c r="AC13" s="31"/>
      <c r="AD13" s="58">
        <f t="shared" si="4"/>
        <v>0</v>
      </c>
      <c r="AE13" s="72">
        <v>0</v>
      </c>
      <c r="AF13" s="60">
        <f t="shared" si="5"/>
        <v>0</v>
      </c>
    </row>
    <row r="14" spans="1:32" ht="30.6" customHeight="1" thickBot="1" x14ac:dyDescent="0.35">
      <c r="A14" s="251"/>
      <c r="B14" s="246"/>
      <c r="C14" s="21" t="s">
        <v>140</v>
      </c>
      <c r="D14" s="21" t="s">
        <v>31</v>
      </c>
      <c r="E14" s="74" t="s">
        <v>130</v>
      </c>
      <c r="F14" s="74" t="s">
        <v>88</v>
      </c>
      <c r="G14" s="55" t="s">
        <v>110</v>
      </c>
      <c r="H14" s="248"/>
      <c r="I14" s="64">
        <v>1</v>
      </c>
      <c r="J14" s="65"/>
      <c r="K14" s="66"/>
      <c r="L14" s="66">
        <v>15</v>
      </c>
      <c r="M14" s="66"/>
      <c r="N14" s="66"/>
      <c r="O14" s="66"/>
      <c r="P14" s="66"/>
      <c r="Q14" s="66"/>
      <c r="R14" s="67">
        <f t="shared" si="6"/>
        <v>10</v>
      </c>
      <c r="S14" s="69">
        <f t="shared" si="1"/>
        <v>15</v>
      </c>
      <c r="T14" s="69">
        <f t="shared" si="3"/>
        <v>25</v>
      </c>
      <c r="U14" s="64">
        <v>1</v>
      </c>
      <c r="V14" s="65"/>
      <c r="W14" s="66"/>
      <c r="X14" s="66">
        <v>15</v>
      </c>
      <c r="Y14" s="66"/>
      <c r="Z14" s="66"/>
      <c r="AA14" s="66"/>
      <c r="AB14" s="66"/>
      <c r="AC14" s="66"/>
      <c r="AD14" s="67">
        <f t="shared" si="4"/>
        <v>10</v>
      </c>
      <c r="AE14" s="75">
        <f t="shared" ref="AE14" si="7">SUM(V14:AC14)</f>
        <v>15</v>
      </c>
      <c r="AF14" s="76">
        <f t="shared" si="5"/>
        <v>25</v>
      </c>
    </row>
    <row r="15" spans="1:32" ht="26.4" customHeight="1" x14ac:dyDescent="0.3">
      <c r="A15" s="240" t="s">
        <v>125</v>
      </c>
      <c r="B15" s="237" t="s">
        <v>94</v>
      </c>
      <c r="C15" s="18" t="s">
        <v>141</v>
      </c>
      <c r="D15" s="18" t="s">
        <v>31</v>
      </c>
      <c r="E15" s="46" t="s">
        <v>130</v>
      </c>
      <c r="F15" s="46" t="s">
        <v>88</v>
      </c>
      <c r="G15" s="47" t="s">
        <v>72</v>
      </c>
      <c r="H15" s="248"/>
      <c r="I15" s="48">
        <v>3</v>
      </c>
      <c r="J15" s="49">
        <v>30</v>
      </c>
      <c r="K15" s="50"/>
      <c r="L15" s="50"/>
      <c r="M15" s="50"/>
      <c r="N15" s="50"/>
      <c r="O15" s="50"/>
      <c r="P15" s="50"/>
      <c r="Q15" s="50"/>
      <c r="R15" s="51">
        <f>I15*25-S15</f>
        <v>45</v>
      </c>
      <c r="S15" s="52">
        <f>SUM(J15:Q15)</f>
        <v>30</v>
      </c>
      <c r="T15" s="52">
        <f>SUM(J15:R15)</f>
        <v>75</v>
      </c>
      <c r="U15" s="48">
        <v>3</v>
      </c>
      <c r="V15" s="49">
        <v>10</v>
      </c>
      <c r="W15" s="50"/>
      <c r="X15" s="50"/>
      <c r="Y15" s="50"/>
      <c r="Z15" s="50"/>
      <c r="AA15" s="50"/>
      <c r="AB15" s="50"/>
      <c r="AC15" s="50"/>
      <c r="AD15" s="51">
        <f>U15*25-AE15</f>
        <v>65</v>
      </c>
      <c r="AE15" s="72">
        <f t="shared" ref="AE15:AE24" si="8">SUM(V15:AC15)</f>
        <v>10</v>
      </c>
      <c r="AF15" s="61">
        <f>SUM(V15:AD15)</f>
        <v>75</v>
      </c>
    </row>
    <row r="16" spans="1:32" ht="29.4" customHeight="1" x14ac:dyDescent="0.3">
      <c r="A16" s="241"/>
      <c r="B16" s="238"/>
      <c r="C16" s="10" t="s">
        <v>118</v>
      </c>
      <c r="D16" s="19" t="s">
        <v>31</v>
      </c>
      <c r="E16" s="54" t="s">
        <v>130</v>
      </c>
      <c r="F16" s="54" t="s">
        <v>88</v>
      </c>
      <c r="G16" s="55" t="s">
        <v>72</v>
      </c>
      <c r="H16" s="248"/>
      <c r="I16" s="73">
        <v>2</v>
      </c>
      <c r="J16" s="57">
        <v>15</v>
      </c>
      <c r="K16" s="31"/>
      <c r="L16" s="31"/>
      <c r="M16" s="31"/>
      <c r="N16" s="31"/>
      <c r="O16" s="31"/>
      <c r="P16" s="31"/>
      <c r="Q16" s="31"/>
      <c r="R16" s="58">
        <f>I16*25-S16</f>
        <v>35</v>
      </c>
      <c r="S16" s="59">
        <f>SUM(J16:Q16)</f>
        <v>15</v>
      </c>
      <c r="T16" s="69">
        <f>SUM(J16:R16)</f>
        <v>50</v>
      </c>
      <c r="U16" s="73">
        <v>2</v>
      </c>
      <c r="V16" s="57">
        <v>10</v>
      </c>
      <c r="W16" s="31"/>
      <c r="X16" s="31"/>
      <c r="Y16" s="31"/>
      <c r="Z16" s="31"/>
      <c r="AA16" s="31"/>
      <c r="AB16" s="31"/>
      <c r="AC16" s="31"/>
      <c r="AD16" s="58">
        <f>U16*25-AE16</f>
        <v>40</v>
      </c>
      <c r="AE16" s="79">
        <f t="shared" si="8"/>
        <v>10</v>
      </c>
      <c r="AF16" s="60">
        <f>SUM(V16:AD16)</f>
        <v>50</v>
      </c>
    </row>
    <row r="17" spans="1:32" ht="27.6" customHeight="1" x14ac:dyDescent="0.3">
      <c r="A17" s="241"/>
      <c r="B17" s="238"/>
      <c r="C17" s="10" t="s">
        <v>38</v>
      </c>
      <c r="D17" s="19" t="s">
        <v>31</v>
      </c>
      <c r="E17" s="54" t="s">
        <v>130</v>
      </c>
      <c r="F17" s="54" t="s">
        <v>88</v>
      </c>
      <c r="G17" s="55" t="s">
        <v>73</v>
      </c>
      <c r="H17" s="248"/>
      <c r="I17" s="82">
        <v>2</v>
      </c>
      <c r="J17" s="57"/>
      <c r="K17" s="31">
        <v>15</v>
      </c>
      <c r="L17" s="31"/>
      <c r="M17" s="31"/>
      <c r="N17" s="31"/>
      <c r="O17" s="31"/>
      <c r="P17" s="31"/>
      <c r="Q17" s="31"/>
      <c r="R17" s="58">
        <f>I17*25-S17</f>
        <v>35</v>
      </c>
      <c r="S17" s="59">
        <f>SUM(J17:Q17)</f>
        <v>15</v>
      </c>
      <c r="T17" s="69">
        <f>SUM(J17:R17)</f>
        <v>50</v>
      </c>
      <c r="U17" s="82">
        <v>2</v>
      </c>
      <c r="V17" s="57"/>
      <c r="W17" s="31">
        <v>10</v>
      </c>
      <c r="X17" s="31"/>
      <c r="Y17" s="31"/>
      <c r="Z17" s="31"/>
      <c r="AA17" s="31"/>
      <c r="AB17" s="31"/>
      <c r="AC17" s="31"/>
      <c r="AD17" s="58">
        <f>U17*25-AE17</f>
        <v>40</v>
      </c>
      <c r="AE17" s="79">
        <f t="shared" si="8"/>
        <v>10</v>
      </c>
      <c r="AF17" s="60">
        <f>SUM(V17:AD17)</f>
        <v>50</v>
      </c>
    </row>
    <row r="18" spans="1:32" ht="24.6" customHeight="1" x14ac:dyDescent="0.3">
      <c r="A18" s="242"/>
      <c r="B18" s="239"/>
      <c r="C18" s="153" t="s">
        <v>142</v>
      </c>
      <c r="D18" s="148" t="s">
        <v>31</v>
      </c>
      <c r="E18" s="74" t="s">
        <v>130</v>
      </c>
      <c r="F18" s="74" t="s">
        <v>87</v>
      </c>
      <c r="G18" s="94" t="s">
        <v>72</v>
      </c>
      <c r="H18" s="248"/>
      <c r="I18" s="82">
        <v>1</v>
      </c>
      <c r="J18" s="65">
        <v>15</v>
      </c>
      <c r="K18" s="66"/>
      <c r="L18" s="66"/>
      <c r="M18" s="66"/>
      <c r="N18" s="66"/>
      <c r="O18" s="66"/>
      <c r="P18" s="66"/>
      <c r="Q18" s="66"/>
      <c r="R18" s="58">
        <f>I18*25-S18</f>
        <v>10</v>
      </c>
      <c r="S18" s="59">
        <f>SUM(J18:Q18)</f>
        <v>15</v>
      </c>
      <c r="T18" s="69">
        <f>SUM(J18:R18)</f>
        <v>25</v>
      </c>
      <c r="U18" s="82">
        <v>1</v>
      </c>
      <c r="V18" s="65">
        <v>10</v>
      </c>
      <c r="W18" s="66"/>
      <c r="X18" s="66"/>
      <c r="Y18" s="66"/>
      <c r="Z18" s="66"/>
      <c r="AA18" s="66"/>
      <c r="AB18" s="66"/>
      <c r="AC18" s="66"/>
      <c r="AD18" s="58">
        <f>U18*25-AE18</f>
        <v>15</v>
      </c>
      <c r="AE18" s="79">
        <f t="shared" si="8"/>
        <v>10</v>
      </c>
      <c r="AF18" s="60">
        <f>SUM(V18:AD18)</f>
        <v>25</v>
      </c>
    </row>
    <row r="19" spans="1:32" ht="35.25" customHeight="1" thickBot="1" x14ac:dyDescent="0.35">
      <c r="A19" s="251"/>
      <c r="B19" s="246"/>
      <c r="C19" s="21" t="s">
        <v>143</v>
      </c>
      <c r="D19" s="21" t="s">
        <v>31</v>
      </c>
      <c r="E19" s="62" t="s">
        <v>204</v>
      </c>
      <c r="F19" s="62" t="s">
        <v>88</v>
      </c>
      <c r="G19" s="63" t="s">
        <v>72</v>
      </c>
      <c r="H19" s="248"/>
      <c r="I19" s="64">
        <v>2</v>
      </c>
      <c r="J19" s="83"/>
      <c r="K19" s="84">
        <v>30</v>
      </c>
      <c r="L19" s="84"/>
      <c r="M19" s="84"/>
      <c r="N19" s="84"/>
      <c r="O19" s="84"/>
      <c r="P19" s="84"/>
      <c r="Q19" s="84"/>
      <c r="R19" s="85">
        <f>I19*25-S19</f>
        <v>20</v>
      </c>
      <c r="S19" s="69">
        <f>SUM(J19:Q19)</f>
        <v>30</v>
      </c>
      <c r="T19" s="76">
        <f>SUM(J19:R19)</f>
        <v>50</v>
      </c>
      <c r="U19" s="64">
        <v>2</v>
      </c>
      <c r="V19" s="83"/>
      <c r="W19" s="84">
        <v>10</v>
      </c>
      <c r="X19" s="84"/>
      <c r="Y19" s="84"/>
      <c r="Z19" s="84"/>
      <c r="AA19" s="84"/>
      <c r="AB19" s="84"/>
      <c r="AC19" s="84"/>
      <c r="AD19" s="85">
        <f>U19*25-AE19</f>
        <v>40</v>
      </c>
      <c r="AE19" s="68">
        <f t="shared" si="8"/>
        <v>10</v>
      </c>
      <c r="AF19" s="76">
        <f>SUM(V19:AD19)</f>
        <v>50</v>
      </c>
    </row>
    <row r="20" spans="1:32" ht="27" customHeight="1" x14ac:dyDescent="0.3">
      <c r="A20" s="240" t="s">
        <v>126</v>
      </c>
      <c r="B20" s="237" t="s">
        <v>93</v>
      </c>
      <c r="C20" s="18" t="s">
        <v>117</v>
      </c>
      <c r="D20" s="77" t="s">
        <v>27</v>
      </c>
      <c r="E20" s="46" t="s">
        <v>130</v>
      </c>
      <c r="F20" s="46" t="s">
        <v>88</v>
      </c>
      <c r="G20" s="47" t="s">
        <v>72</v>
      </c>
      <c r="H20" s="248"/>
      <c r="I20" s="48">
        <v>2</v>
      </c>
      <c r="J20" s="49">
        <v>30</v>
      </c>
      <c r="K20" s="50"/>
      <c r="L20" s="50"/>
      <c r="M20" s="50"/>
      <c r="N20" s="50"/>
      <c r="O20" s="50"/>
      <c r="P20" s="50"/>
      <c r="Q20" s="50"/>
      <c r="R20" s="51">
        <f t="shared" si="6"/>
        <v>20</v>
      </c>
      <c r="S20" s="52">
        <f t="shared" si="1"/>
        <v>30</v>
      </c>
      <c r="T20" s="52">
        <f t="shared" si="3"/>
        <v>50</v>
      </c>
      <c r="U20" s="48">
        <v>2</v>
      </c>
      <c r="V20" s="49">
        <v>10</v>
      </c>
      <c r="W20" s="50"/>
      <c r="X20" s="50"/>
      <c r="Y20" s="50"/>
      <c r="Z20" s="50"/>
      <c r="AA20" s="50"/>
      <c r="AB20" s="50"/>
      <c r="AC20" s="50"/>
      <c r="AD20" s="51">
        <f t="shared" si="4"/>
        <v>40</v>
      </c>
      <c r="AE20" s="78">
        <f t="shared" si="8"/>
        <v>10</v>
      </c>
      <c r="AF20" s="61">
        <f t="shared" si="5"/>
        <v>50</v>
      </c>
    </row>
    <row r="21" spans="1:32" ht="30" customHeight="1" x14ac:dyDescent="0.3">
      <c r="A21" s="241"/>
      <c r="B21" s="238"/>
      <c r="C21" s="19" t="s">
        <v>35</v>
      </c>
      <c r="D21" s="19" t="s">
        <v>31</v>
      </c>
      <c r="E21" s="54" t="s">
        <v>130</v>
      </c>
      <c r="F21" s="54" t="s">
        <v>88</v>
      </c>
      <c r="G21" s="55" t="s">
        <v>73</v>
      </c>
      <c r="H21" s="248"/>
      <c r="I21" s="71">
        <v>2</v>
      </c>
      <c r="J21" s="57"/>
      <c r="K21" s="31">
        <v>15</v>
      </c>
      <c r="L21" s="31"/>
      <c r="M21" s="31"/>
      <c r="N21" s="31"/>
      <c r="O21" s="31"/>
      <c r="P21" s="31"/>
      <c r="Q21" s="31"/>
      <c r="R21" s="58">
        <f>I21*25-S21</f>
        <v>35</v>
      </c>
      <c r="S21" s="59">
        <f>SUM(J21:Q21)</f>
        <v>15</v>
      </c>
      <c r="T21" s="59">
        <f t="shared" si="3"/>
        <v>50</v>
      </c>
      <c r="U21" s="71">
        <v>2</v>
      </c>
      <c r="V21" s="57"/>
      <c r="W21" s="31">
        <v>10</v>
      </c>
      <c r="X21" s="31"/>
      <c r="Y21" s="31"/>
      <c r="Z21" s="31"/>
      <c r="AA21" s="31"/>
      <c r="AB21" s="31"/>
      <c r="AC21" s="31"/>
      <c r="AD21" s="58">
        <f t="shared" si="4"/>
        <v>40</v>
      </c>
      <c r="AE21" s="79">
        <f t="shared" si="8"/>
        <v>10</v>
      </c>
      <c r="AF21" s="60">
        <f t="shared" si="5"/>
        <v>50</v>
      </c>
    </row>
    <row r="22" spans="1:32" ht="30" customHeight="1" x14ac:dyDescent="0.3">
      <c r="A22" s="241"/>
      <c r="B22" s="238"/>
      <c r="C22" s="147" t="s">
        <v>144</v>
      </c>
      <c r="D22" s="87" t="s">
        <v>27</v>
      </c>
      <c r="E22" s="54" t="s">
        <v>130</v>
      </c>
      <c r="F22" s="54" t="s">
        <v>87</v>
      </c>
      <c r="G22" s="55" t="s">
        <v>72</v>
      </c>
      <c r="H22" s="248"/>
      <c r="I22" s="71">
        <v>1</v>
      </c>
      <c r="J22" s="57">
        <v>15</v>
      </c>
      <c r="K22" s="149"/>
      <c r="L22" s="149"/>
      <c r="M22" s="149"/>
      <c r="N22" s="149"/>
      <c r="O22" s="149"/>
      <c r="P22" s="149"/>
      <c r="Q22" s="149"/>
      <c r="R22" s="58">
        <f>I22*25-S22</f>
        <v>10</v>
      </c>
      <c r="S22" s="59">
        <f>SUM(J22:Q22)</f>
        <v>15</v>
      </c>
      <c r="T22" s="59">
        <f t="shared" si="3"/>
        <v>25</v>
      </c>
      <c r="U22" s="71">
        <v>1</v>
      </c>
      <c r="V22" s="57">
        <v>10</v>
      </c>
      <c r="W22" s="149"/>
      <c r="X22" s="149"/>
      <c r="Y22" s="149"/>
      <c r="Z22" s="149"/>
      <c r="AA22" s="149"/>
      <c r="AB22" s="149"/>
      <c r="AC22" s="149"/>
      <c r="AD22" s="58">
        <f t="shared" si="4"/>
        <v>15</v>
      </c>
      <c r="AE22" s="79">
        <f t="shared" si="8"/>
        <v>10</v>
      </c>
      <c r="AF22" s="60">
        <f t="shared" si="5"/>
        <v>25</v>
      </c>
    </row>
    <row r="23" spans="1:32" ht="30" customHeight="1" x14ac:dyDescent="0.3">
      <c r="A23" s="241"/>
      <c r="B23" s="238"/>
      <c r="C23" s="147" t="s">
        <v>145</v>
      </c>
      <c r="D23" s="147" t="s">
        <v>31</v>
      </c>
      <c r="E23" s="54" t="s">
        <v>130</v>
      </c>
      <c r="F23" s="54" t="s">
        <v>87</v>
      </c>
      <c r="G23" s="55" t="s">
        <v>73</v>
      </c>
      <c r="H23" s="248"/>
      <c r="I23" s="71">
        <v>1</v>
      </c>
      <c r="J23" s="57"/>
      <c r="K23" s="149">
        <v>15</v>
      </c>
      <c r="L23" s="149"/>
      <c r="M23" s="149"/>
      <c r="N23" s="149"/>
      <c r="O23" s="149"/>
      <c r="P23" s="149"/>
      <c r="Q23" s="149"/>
      <c r="R23" s="58">
        <f>I23*25-S23</f>
        <v>10</v>
      </c>
      <c r="S23" s="59">
        <f>SUM(J23:Q23)</f>
        <v>15</v>
      </c>
      <c r="T23" s="59">
        <f t="shared" si="3"/>
        <v>25</v>
      </c>
      <c r="U23" s="71">
        <v>1</v>
      </c>
      <c r="V23" s="57"/>
      <c r="W23" s="149">
        <v>10</v>
      </c>
      <c r="X23" s="149"/>
      <c r="Y23" s="149"/>
      <c r="Z23" s="149"/>
      <c r="AA23" s="149"/>
      <c r="AB23" s="149"/>
      <c r="AC23" s="149"/>
      <c r="AD23" s="58">
        <f t="shared" si="4"/>
        <v>15</v>
      </c>
      <c r="AE23" s="79">
        <f t="shared" si="8"/>
        <v>10</v>
      </c>
      <c r="AF23" s="60">
        <f t="shared" si="5"/>
        <v>25</v>
      </c>
    </row>
    <row r="24" spans="1:32" ht="37.5" customHeight="1" x14ac:dyDescent="0.3">
      <c r="A24" s="241"/>
      <c r="B24" s="238"/>
      <c r="C24" s="19" t="s">
        <v>36</v>
      </c>
      <c r="D24" s="80" t="s">
        <v>27</v>
      </c>
      <c r="E24" s="54" t="s">
        <v>130</v>
      </c>
      <c r="F24" s="54" t="s">
        <v>88</v>
      </c>
      <c r="G24" s="55" t="s">
        <v>72</v>
      </c>
      <c r="H24" s="248"/>
      <c r="I24" s="73">
        <v>2</v>
      </c>
      <c r="J24" s="57">
        <v>30</v>
      </c>
      <c r="K24" s="31"/>
      <c r="L24" s="31"/>
      <c r="M24" s="31"/>
      <c r="N24" s="31"/>
      <c r="O24" s="31"/>
      <c r="P24" s="31"/>
      <c r="Q24" s="31"/>
      <c r="R24" s="58">
        <f t="shared" si="6"/>
        <v>20</v>
      </c>
      <c r="S24" s="59">
        <f t="shared" si="1"/>
        <v>30</v>
      </c>
      <c r="T24" s="59">
        <f t="shared" si="3"/>
        <v>50</v>
      </c>
      <c r="U24" s="73">
        <v>2</v>
      </c>
      <c r="V24" s="57">
        <v>10</v>
      </c>
      <c r="W24" s="31"/>
      <c r="X24" s="31"/>
      <c r="Y24" s="31"/>
      <c r="Z24" s="31"/>
      <c r="AA24" s="31"/>
      <c r="AB24" s="31"/>
      <c r="AC24" s="31"/>
      <c r="AD24" s="58">
        <f t="shared" si="4"/>
        <v>40</v>
      </c>
      <c r="AE24" s="79">
        <f t="shared" si="8"/>
        <v>10</v>
      </c>
      <c r="AF24" s="60">
        <f t="shared" si="5"/>
        <v>50</v>
      </c>
    </row>
    <row r="25" spans="1:32" ht="33.75" customHeight="1" x14ac:dyDescent="0.3">
      <c r="A25" s="241"/>
      <c r="B25" s="238"/>
      <c r="C25" s="19" t="s">
        <v>37</v>
      </c>
      <c r="D25" s="19" t="s">
        <v>31</v>
      </c>
      <c r="E25" s="16" t="s">
        <v>130</v>
      </c>
      <c r="F25" s="16" t="s">
        <v>88</v>
      </c>
      <c r="G25" s="81" t="s">
        <v>72</v>
      </c>
      <c r="H25" s="248"/>
      <c r="I25" s="82">
        <v>2</v>
      </c>
      <c r="J25" s="57"/>
      <c r="K25" s="31">
        <v>15</v>
      </c>
      <c r="L25" s="31"/>
      <c r="M25" s="31"/>
      <c r="N25" s="31"/>
      <c r="O25" s="31"/>
      <c r="P25" s="31"/>
      <c r="Q25" s="31"/>
      <c r="R25" s="58">
        <f t="shared" si="6"/>
        <v>35</v>
      </c>
      <c r="S25" s="59">
        <f t="shared" si="1"/>
        <v>15</v>
      </c>
      <c r="T25" s="59">
        <f t="shared" si="3"/>
        <v>50</v>
      </c>
      <c r="U25" s="82">
        <v>2</v>
      </c>
      <c r="V25" s="57"/>
      <c r="W25" s="31">
        <v>10</v>
      </c>
      <c r="X25" s="31"/>
      <c r="Y25" s="31"/>
      <c r="Z25" s="31"/>
      <c r="AA25" s="31"/>
      <c r="AB25" s="31"/>
      <c r="AC25" s="31"/>
      <c r="AD25" s="58">
        <f t="shared" si="4"/>
        <v>40</v>
      </c>
      <c r="AE25" s="79">
        <f t="shared" ref="AE25:AE26" si="9">SUM(V25:AC25)</f>
        <v>10</v>
      </c>
      <c r="AF25" s="60">
        <f t="shared" si="5"/>
        <v>50</v>
      </c>
    </row>
    <row r="26" spans="1:32" ht="30.75" customHeight="1" thickBot="1" x14ac:dyDescent="0.35">
      <c r="A26" s="251"/>
      <c r="B26" s="246"/>
      <c r="C26" s="21" t="s">
        <v>146</v>
      </c>
      <c r="D26" s="21" t="s">
        <v>31</v>
      </c>
      <c r="E26" s="62" t="s">
        <v>130</v>
      </c>
      <c r="F26" s="62" t="s">
        <v>88</v>
      </c>
      <c r="G26" s="63" t="s">
        <v>73</v>
      </c>
      <c r="H26" s="248"/>
      <c r="I26" s="73">
        <v>3</v>
      </c>
      <c r="J26" s="65"/>
      <c r="K26" s="66">
        <v>30</v>
      </c>
      <c r="L26" s="66"/>
      <c r="M26" s="66"/>
      <c r="N26" s="66"/>
      <c r="O26" s="66"/>
      <c r="P26" s="66"/>
      <c r="Q26" s="66"/>
      <c r="R26" s="67">
        <f t="shared" si="6"/>
        <v>45</v>
      </c>
      <c r="S26" s="69">
        <f t="shared" si="1"/>
        <v>30</v>
      </c>
      <c r="T26" s="69">
        <f t="shared" si="3"/>
        <v>75</v>
      </c>
      <c r="U26" s="73">
        <v>3</v>
      </c>
      <c r="V26" s="65"/>
      <c r="W26" s="66">
        <v>10</v>
      </c>
      <c r="X26" s="66"/>
      <c r="Y26" s="66"/>
      <c r="Z26" s="66"/>
      <c r="AA26" s="66"/>
      <c r="AB26" s="66"/>
      <c r="AC26" s="66"/>
      <c r="AD26" s="67">
        <f t="shared" si="4"/>
        <v>65</v>
      </c>
      <c r="AE26" s="68">
        <f t="shared" si="9"/>
        <v>10</v>
      </c>
      <c r="AF26" s="76">
        <f t="shared" si="5"/>
        <v>75</v>
      </c>
    </row>
    <row r="27" spans="1:32" ht="21" customHeight="1" thickBot="1" x14ac:dyDescent="0.35">
      <c r="A27" s="255" t="s">
        <v>10</v>
      </c>
      <c r="B27" s="256"/>
      <c r="C27" s="256"/>
      <c r="D27" s="256"/>
      <c r="E27" s="256"/>
      <c r="F27" s="256"/>
      <c r="G27" s="257"/>
      <c r="H27" s="221" t="s">
        <v>10</v>
      </c>
      <c r="I27" s="86">
        <f>SUM(I28:I46)</f>
        <v>30</v>
      </c>
      <c r="J27" s="86">
        <f t="shared" ref="J27:AF27" si="10">SUM(J28:J46)</f>
        <v>119</v>
      </c>
      <c r="K27" s="86">
        <f t="shared" si="10"/>
        <v>140</v>
      </c>
      <c r="L27" s="86">
        <f t="shared" si="10"/>
        <v>15</v>
      </c>
      <c r="M27" s="86">
        <f t="shared" si="10"/>
        <v>65</v>
      </c>
      <c r="N27" s="86">
        <f t="shared" si="10"/>
        <v>0</v>
      </c>
      <c r="O27" s="86">
        <f t="shared" si="10"/>
        <v>0</v>
      </c>
      <c r="P27" s="86">
        <f t="shared" si="10"/>
        <v>30</v>
      </c>
      <c r="Q27" s="86">
        <f t="shared" si="10"/>
        <v>0</v>
      </c>
      <c r="R27" s="86">
        <f t="shared" si="10"/>
        <v>411</v>
      </c>
      <c r="S27" s="86">
        <f t="shared" si="10"/>
        <v>369</v>
      </c>
      <c r="T27" s="86">
        <f t="shared" si="10"/>
        <v>780</v>
      </c>
      <c r="U27" s="86">
        <f>SUM(U28:U46)</f>
        <v>30</v>
      </c>
      <c r="V27" s="86">
        <f t="shared" si="10"/>
        <v>59</v>
      </c>
      <c r="W27" s="86">
        <f t="shared" si="10"/>
        <v>60</v>
      </c>
      <c r="X27" s="86">
        <f t="shared" si="10"/>
        <v>15</v>
      </c>
      <c r="Y27" s="86">
        <f t="shared" si="10"/>
        <v>30</v>
      </c>
      <c r="Z27" s="86">
        <f t="shared" si="10"/>
        <v>0</v>
      </c>
      <c r="AA27" s="86">
        <f t="shared" si="10"/>
        <v>0</v>
      </c>
      <c r="AB27" s="86">
        <f t="shared" si="10"/>
        <v>25</v>
      </c>
      <c r="AC27" s="86">
        <f t="shared" si="10"/>
        <v>0</v>
      </c>
      <c r="AD27" s="86">
        <f t="shared" si="10"/>
        <v>561</v>
      </c>
      <c r="AE27" s="86">
        <f t="shared" si="10"/>
        <v>189</v>
      </c>
      <c r="AF27" s="86">
        <f t="shared" si="10"/>
        <v>750</v>
      </c>
    </row>
    <row r="28" spans="1:32" ht="33" customHeight="1" x14ac:dyDescent="0.3">
      <c r="A28" s="240" t="s">
        <v>4</v>
      </c>
      <c r="B28" s="237" t="s">
        <v>95</v>
      </c>
      <c r="C28" s="18" t="s">
        <v>147</v>
      </c>
      <c r="D28" s="18" t="s">
        <v>31</v>
      </c>
      <c r="E28" s="46" t="s">
        <v>131</v>
      </c>
      <c r="F28" s="46" t="s">
        <v>88</v>
      </c>
      <c r="G28" s="47" t="s">
        <v>111</v>
      </c>
      <c r="H28" s="222"/>
      <c r="I28" s="71">
        <v>2</v>
      </c>
      <c r="J28" s="214"/>
      <c r="K28" s="207"/>
      <c r="L28" s="207">
        <v>15</v>
      </c>
      <c r="M28" s="207"/>
      <c r="N28" s="207"/>
      <c r="O28" s="207"/>
      <c r="P28" s="207">
        <v>15</v>
      </c>
      <c r="Q28" s="207"/>
      <c r="R28" s="183">
        <f t="shared" si="6"/>
        <v>20</v>
      </c>
      <c r="S28" s="69">
        <f t="shared" si="1"/>
        <v>30</v>
      </c>
      <c r="T28" s="69">
        <f t="shared" si="3"/>
        <v>50</v>
      </c>
      <c r="U28" s="71">
        <v>2</v>
      </c>
      <c r="V28" s="214"/>
      <c r="W28" s="207"/>
      <c r="X28" s="207">
        <v>15</v>
      </c>
      <c r="Y28" s="207"/>
      <c r="Z28" s="207"/>
      <c r="AA28" s="207"/>
      <c r="AB28" s="207">
        <v>15</v>
      </c>
      <c r="AC28" s="207"/>
      <c r="AD28" s="183">
        <f t="shared" si="4"/>
        <v>20</v>
      </c>
      <c r="AE28" s="69">
        <f>SUM(V28:AC28)</f>
        <v>30</v>
      </c>
      <c r="AF28" s="61">
        <f t="shared" si="5"/>
        <v>50</v>
      </c>
    </row>
    <row r="29" spans="1:32" ht="25.95" customHeight="1" x14ac:dyDescent="0.3">
      <c r="A29" s="241"/>
      <c r="B29" s="238"/>
      <c r="C29" s="161" t="s">
        <v>76</v>
      </c>
      <c r="D29" s="87" t="s">
        <v>27</v>
      </c>
      <c r="E29" s="54" t="s">
        <v>132</v>
      </c>
      <c r="F29" s="54" t="s">
        <v>88</v>
      </c>
      <c r="G29" s="55" t="s">
        <v>110</v>
      </c>
      <c r="H29" s="222"/>
      <c r="I29" s="88">
        <v>1</v>
      </c>
      <c r="J29" s="57">
        <v>2</v>
      </c>
      <c r="K29" s="31"/>
      <c r="L29" s="31"/>
      <c r="M29" s="31"/>
      <c r="N29" s="31"/>
      <c r="O29" s="31"/>
      <c r="P29" s="31">
        <v>8</v>
      </c>
      <c r="Q29" s="31"/>
      <c r="R29" s="58">
        <f t="shared" si="6"/>
        <v>15</v>
      </c>
      <c r="S29" s="69">
        <f t="shared" si="1"/>
        <v>10</v>
      </c>
      <c r="T29" s="69">
        <f t="shared" si="3"/>
        <v>25</v>
      </c>
      <c r="U29" s="73">
        <v>1</v>
      </c>
      <c r="V29" s="57">
        <v>2</v>
      </c>
      <c r="W29" s="31"/>
      <c r="X29" s="31"/>
      <c r="Y29" s="31"/>
      <c r="Z29" s="31"/>
      <c r="AA29" s="31"/>
      <c r="AB29" s="31">
        <v>3</v>
      </c>
      <c r="AC29" s="31"/>
      <c r="AD29" s="58">
        <f t="shared" si="4"/>
        <v>20</v>
      </c>
      <c r="AE29" s="59">
        <f t="shared" ref="AE29:AE44" si="11">SUM(V29:AC29)</f>
        <v>5</v>
      </c>
      <c r="AF29" s="60">
        <f t="shared" si="5"/>
        <v>25</v>
      </c>
    </row>
    <row r="30" spans="1:32" ht="25.95" customHeight="1" thickBot="1" x14ac:dyDescent="0.35">
      <c r="A30" s="241"/>
      <c r="B30" s="238"/>
      <c r="C30" s="161" t="s">
        <v>77</v>
      </c>
      <c r="D30" s="19" t="s">
        <v>31</v>
      </c>
      <c r="E30" s="54" t="s">
        <v>130</v>
      </c>
      <c r="F30" s="54" t="s">
        <v>88</v>
      </c>
      <c r="G30" s="55" t="s">
        <v>110</v>
      </c>
      <c r="H30" s="222"/>
      <c r="I30" s="88">
        <v>1</v>
      </c>
      <c r="J30" s="57"/>
      <c r="K30" s="31">
        <v>15</v>
      </c>
      <c r="L30" s="31"/>
      <c r="M30" s="31"/>
      <c r="N30" s="31"/>
      <c r="O30" s="31"/>
      <c r="P30" s="31"/>
      <c r="Q30" s="31"/>
      <c r="R30" s="58">
        <f t="shared" si="6"/>
        <v>10</v>
      </c>
      <c r="S30" s="69">
        <f t="shared" si="1"/>
        <v>15</v>
      </c>
      <c r="T30" s="69">
        <f t="shared" si="3"/>
        <v>25</v>
      </c>
      <c r="U30" s="56">
        <v>1</v>
      </c>
      <c r="V30" s="57"/>
      <c r="W30" s="31">
        <v>10</v>
      </c>
      <c r="X30" s="31"/>
      <c r="Y30" s="31"/>
      <c r="Z30" s="31"/>
      <c r="AA30" s="31"/>
      <c r="AB30" s="31"/>
      <c r="AC30" s="31"/>
      <c r="AD30" s="58">
        <f t="shared" si="4"/>
        <v>15</v>
      </c>
      <c r="AE30" s="68">
        <f t="shared" si="11"/>
        <v>10</v>
      </c>
      <c r="AF30" s="36">
        <f t="shared" si="5"/>
        <v>25</v>
      </c>
    </row>
    <row r="31" spans="1:32" ht="26.4" customHeight="1" x14ac:dyDescent="0.3">
      <c r="A31" s="241"/>
      <c r="B31" s="238"/>
      <c r="C31" s="161" t="s">
        <v>200</v>
      </c>
      <c r="D31" s="19" t="s">
        <v>31</v>
      </c>
      <c r="E31" s="54" t="s">
        <v>132</v>
      </c>
      <c r="F31" s="54" t="s">
        <v>88</v>
      </c>
      <c r="G31" s="55" t="s">
        <v>110</v>
      </c>
      <c r="H31" s="222"/>
      <c r="I31" s="71">
        <v>1</v>
      </c>
      <c r="J31" s="57">
        <v>2</v>
      </c>
      <c r="K31" s="31"/>
      <c r="L31" s="31"/>
      <c r="M31" s="31"/>
      <c r="N31" s="31"/>
      <c r="O31" s="31"/>
      <c r="P31" s="31">
        <v>7</v>
      </c>
      <c r="Q31" s="31"/>
      <c r="R31" s="58">
        <f t="shared" si="6"/>
        <v>16</v>
      </c>
      <c r="S31" s="69">
        <f t="shared" si="1"/>
        <v>9</v>
      </c>
      <c r="T31" s="69">
        <f t="shared" si="3"/>
        <v>25</v>
      </c>
      <c r="U31" s="73">
        <v>1</v>
      </c>
      <c r="V31" s="57">
        <v>2</v>
      </c>
      <c r="W31" s="31"/>
      <c r="X31" s="31"/>
      <c r="Y31" s="31"/>
      <c r="Z31" s="31"/>
      <c r="AA31" s="31"/>
      <c r="AB31" s="31">
        <v>7</v>
      </c>
      <c r="AC31" s="31"/>
      <c r="AD31" s="58">
        <f t="shared" si="4"/>
        <v>16</v>
      </c>
      <c r="AE31" s="72">
        <f t="shared" si="11"/>
        <v>9</v>
      </c>
      <c r="AF31" s="53">
        <f t="shared" si="5"/>
        <v>25</v>
      </c>
    </row>
    <row r="32" spans="1:32" ht="30.75" customHeight="1" x14ac:dyDescent="0.3">
      <c r="A32" s="241"/>
      <c r="B32" s="238"/>
      <c r="C32" s="161" t="s">
        <v>148</v>
      </c>
      <c r="D32" s="19" t="s">
        <v>31</v>
      </c>
      <c r="E32" s="54" t="s">
        <v>132</v>
      </c>
      <c r="F32" s="54" t="s">
        <v>88</v>
      </c>
      <c r="G32" s="55" t="s">
        <v>110</v>
      </c>
      <c r="H32" s="222"/>
      <c r="I32" s="56">
        <v>1</v>
      </c>
      <c r="J32" s="57">
        <v>10</v>
      </c>
      <c r="K32" s="31"/>
      <c r="L32" s="31"/>
      <c r="M32" s="31"/>
      <c r="N32" s="31"/>
      <c r="O32" s="31"/>
      <c r="P32" s="31"/>
      <c r="Q32" s="31"/>
      <c r="R32" s="58">
        <f t="shared" si="6"/>
        <v>15</v>
      </c>
      <c r="S32" s="69">
        <f t="shared" si="1"/>
        <v>10</v>
      </c>
      <c r="T32" s="60">
        <f t="shared" si="3"/>
        <v>25</v>
      </c>
      <c r="U32" s="82">
        <v>1</v>
      </c>
      <c r="V32" s="57">
        <v>5</v>
      </c>
      <c r="W32" s="31"/>
      <c r="X32" s="31"/>
      <c r="Y32" s="31"/>
      <c r="Z32" s="31"/>
      <c r="AA32" s="31"/>
      <c r="AB32" s="31"/>
      <c r="AC32" s="31"/>
      <c r="AD32" s="58">
        <f t="shared" si="4"/>
        <v>20</v>
      </c>
      <c r="AE32" s="79">
        <f t="shared" si="11"/>
        <v>5</v>
      </c>
      <c r="AF32" s="60">
        <f t="shared" si="5"/>
        <v>25</v>
      </c>
    </row>
    <row r="33" spans="1:32" ht="27.6" customHeight="1" thickBot="1" x14ac:dyDescent="0.35">
      <c r="A33" s="251"/>
      <c r="B33" s="246"/>
      <c r="C33" s="162" t="s">
        <v>149</v>
      </c>
      <c r="D33" s="21" t="s">
        <v>75</v>
      </c>
      <c r="E33" s="74" t="s">
        <v>130</v>
      </c>
      <c r="F33" s="74" t="s">
        <v>88</v>
      </c>
      <c r="G33" s="55" t="s">
        <v>110</v>
      </c>
      <c r="H33" s="222"/>
      <c r="I33" s="64">
        <v>0</v>
      </c>
      <c r="J33" s="65"/>
      <c r="K33" s="66">
        <v>30</v>
      </c>
      <c r="L33" s="66"/>
      <c r="M33" s="66"/>
      <c r="N33" s="66"/>
      <c r="O33" s="66"/>
      <c r="P33" s="66"/>
      <c r="Q33" s="66"/>
      <c r="R33" s="67"/>
      <c r="S33" s="69">
        <f t="shared" si="1"/>
        <v>30</v>
      </c>
      <c r="T33" s="36">
        <f t="shared" si="3"/>
        <v>30</v>
      </c>
      <c r="U33" s="64">
        <v>0</v>
      </c>
      <c r="V33" s="65"/>
      <c r="W33" s="66">
        <v>0</v>
      </c>
      <c r="X33" s="66"/>
      <c r="Y33" s="66"/>
      <c r="Z33" s="66"/>
      <c r="AA33" s="66"/>
      <c r="AB33" s="66"/>
      <c r="AC33" s="66"/>
      <c r="AD33" s="67">
        <f t="shared" si="4"/>
        <v>0</v>
      </c>
      <c r="AE33" s="89">
        <f t="shared" si="11"/>
        <v>0</v>
      </c>
      <c r="AF33" s="36">
        <f t="shared" si="5"/>
        <v>0</v>
      </c>
    </row>
    <row r="34" spans="1:32" ht="25.95" customHeight="1" thickBot="1" x14ac:dyDescent="0.35">
      <c r="A34" s="240" t="s">
        <v>202</v>
      </c>
      <c r="B34" s="237" t="s">
        <v>192</v>
      </c>
      <c r="C34" s="163" t="s">
        <v>50</v>
      </c>
      <c r="D34" s="77" t="s">
        <v>27</v>
      </c>
      <c r="E34" s="46" t="s">
        <v>130</v>
      </c>
      <c r="F34" s="46" t="s">
        <v>27</v>
      </c>
      <c r="G34" s="47" t="s">
        <v>115</v>
      </c>
      <c r="H34" s="222"/>
      <c r="I34" s="48">
        <v>2</v>
      </c>
      <c r="J34" s="49">
        <v>15</v>
      </c>
      <c r="K34" s="50"/>
      <c r="L34" s="50"/>
      <c r="M34" s="50"/>
      <c r="N34" s="50"/>
      <c r="O34" s="50"/>
      <c r="P34" s="50"/>
      <c r="Q34" s="50"/>
      <c r="R34" s="51">
        <f t="shared" si="6"/>
        <v>35</v>
      </c>
      <c r="S34" s="52">
        <f t="shared" ref="S34:S44" si="12">SUM(J34:Q34)</f>
        <v>15</v>
      </c>
      <c r="T34" s="69">
        <f t="shared" si="3"/>
        <v>50</v>
      </c>
      <c r="U34" s="48">
        <v>2</v>
      </c>
      <c r="V34" s="49">
        <v>10</v>
      </c>
      <c r="W34" s="50"/>
      <c r="X34" s="50"/>
      <c r="Y34" s="50"/>
      <c r="Z34" s="50"/>
      <c r="AA34" s="50"/>
      <c r="AB34" s="50"/>
      <c r="AC34" s="50"/>
      <c r="AD34" s="51">
        <f t="shared" si="4"/>
        <v>40</v>
      </c>
      <c r="AE34" s="78">
        <f t="shared" si="11"/>
        <v>10</v>
      </c>
      <c r="AF34" s="53">
        <f t="shared" ref="AF34:AF45" si="13">SUM(V34:AD34)</f>
        <v>50</v>
      </c>
    </row>
    <row r="35" spans="1:32" ht="33" customHeight="1" x14ac:dyDescent="0.3">
      <c r="A35" s="241"/>
      <c r="B35" s="238"/>
      <c r="C35" s="161" t="s">
        <v>51</v>
      </c>
      <c r="D35" s="19" t="s">
        <v>31</v>
      </c>
      <c r="E35" s="16" t="s">
        <v>130</v>
      </c>
      <c r="F35" s="16" t="s">
        <v>27</v>
      </c>
      <c r="G35" s="47" t="s">
        <v>116</v>
      </c>
      <c r="H35" s="222"/>
      <c r="I35" s="71">
        <v>2</v>
      </c>
      <c r="J35" s="57"/>
      <c r="K35" s="31">
        <v>15</v>
      </c>
      <c r="L35" s="31"/>
      <c r="M35" s="31"/>
      <c r="N35" s="31"/>
      <c r="O35" s="31"/>
      <c r="P35" s="31"/>
      <c r="Q35" s="31"/>
      <c r="R35" s="58">
        <f t="shared" si="6"/>
        <v>35</v>
      </c>
      <c r="S35" s="59">
        <f t="shared" si="12"/>
        <v>15</v>
      </c>
      <c r="T35" s="69">
        <f t="shared" si="3"/>
        <v>50</v>
      </c>
      <c r="U35" s="71">
        <v>2</v>
      </c>
      <c r="V35" s="57"/>
      <c r="W35" s="31">
        <v>10</v>
      </c>
      <c r="X35" s="31"/>
      <c r="Y35" s="31"/>
      <c r="Z35" s="31"/>
      <c r="AA35" s="31"/>
      <c r="AB35" s="31"/>
      <c r="AC35" s="31"/>
      <c r="AD35" s="58">
        <f t="shared" si="4"/>
        <v>40</v>
      </c>
      <c r="AE35" s="79">
        <f t="shared" si="11"/>
        <v>10</v>
      </c>
      <c r="AF35" s="61">
        <f t="shared" si="13"/>
        <v>50</v>
      </c>
    </row>
    <row r="36" spans="1:32" ht="31.2" customHeight="1" x14ac:dyDescent="0.3">
      <c r="A36" s="241"/>
      <c r="B36" s="238"/>
      <c r="C36" s="181" t="s">
        <v>41</v>
      </c>
      <c r="D36" s="80" t="s">
        <v>27</v>
      </c>
      <c r="E36" s="54" t="s">
        <v>130</v>
      </c>
      <c r="F36" s="54" t="s">
        <v>88</v>
      </c>
      <c r="G36" s="55" t="s">
        <v>72</v>
      </c>
      <c r="H36" s="222"/>
      <c r="I36" s="73">
        <v>2</v>
      </c>
      <c r="J36" s="57">
        <v>30</v>
      </c>
      <c r="K36" s="182"/>
      <c r="L36" s="182"/>
      <c r="M36" s="182"/>
      <c r="N36" s="182"/>
      <c r="O36" s="182"/>
      <c r="P36" s="182"/>
      <c r="Q36" s="182"/>
      <c r="R36" s="58">
        <f t="shared" si="6"/>
        <v>20</v>
      </c>
      <c r="S36" s="59">
        <f t="shared" si="12"/>
        <v>30</v>
      </c>
      <c r="T36" s="59">
        <f t="shared" si="3"/>
        <v>50</v>
      </c>
      <c r="U36" s="73">
        <v>2</v>
      </c>
      <c r="V36" s="57">
        <v>10</v>
      </c>
      <c r="W36" s="182"/>
      <c r="X36" s="182"/>
      <c r="Y36" s="182"/>
      <c r="Z36" s="182"/>
      <c r="AA36" s="182"/>
      <c r="AB36" s="182"/>
      <c r="AC36" s="182"/>
      <c r="AD36" s="58">
        <f t="shared" si="4"/>
        <v>40</v>
      </c>
      <c r="AE36" s="79">
        <f t="shared" si="11"/>
        <v>10</v>
      </c>
      <c r="AF36" s="60">
        <f t="shared" si="13"/>
        <v>50</v>
      </c>
    </row>
    <row r="37" spans="1:32" ht="31.95" customHeight="1" x14ac:dyDescent="0.3">
      <c r="A37" s="241"/>
      <c r="B37" s="238"/>
      <c r="C37" s="181" t="s">
        <v>42</v>
      </c>
      <c r="D37" s="181" t="s">
        <v>31</v>
      </c>
      <c r="E37" s="54" t="s">
        <v>130</v>
      </c>
      <c r="F37" s="54" t="s">
        <v>88</v>
      </c>
      <c r="G37" s="55" t="s">
        <v>72</v>
      </c>
      <c r="H37" s="222"/>
      <c r="I37" s="73">
        <v>2</v>
      </c>
      <c r="J37" s="57"/>
      <c r="K37" s="182">
        <v>15</v>
      </c>
      <c r="L37" s="182"/>
      <c r="M37" s="182"/>
      <c r="N37" s="182"/>
      <c r="O37" s="182"/>
      <c r="P37" s="182"/>
      <c r="Q37" s="182"/>
      <c r="R37" s="58">
        <f t="shared" si="6"/>
        <v>35</v>
      </c>
      <c r="S37" s="59">
        <f t="shared" si="12"/>
        <v>15</v>
      </c>
      <c r="T37" s="69">
        <f t="shared" si="3"/>
        <v>50</v>
      </c>
      <c r="U37" s="73">
        <v>2</v>
      </c>
      <c r="V37" s="57"/>
      <c r="W37" s="182">
        <v>10</v>
      </c>
      <c r="X37" s="182"/>
      <c r="Y37" s="182"/>
      <c r="Z37" s="182"/>
      <c r="AA37" s="182"/>
      <c r="AB37" s="182"/>
      <c r="AC37" s="182"/>
      <c r="AD37" s="58">
        <f t="shared" si="4"/>
        <v>40</v>
      </c>
      <c r="AE37" s="79">
        <f t="shared" si="11"/>
        <v>10</v>
      </c>
      <c r="AF37" s="60">
        <f t="shared" si="13"/>
        <v>50</v>
      </c>
    </row>
    <row r="38" spans="1:32" ht="30" customHeight="1" x14ac:dyDescent="0.3">
      <c r="A38" s="241"/>
      <c r="B38" s="238"/>
      <c r="C38" s="180" t="s">
        <v>48</v>
      </c>
      <c r="D38" s="117" t="s">
        <v>27</v>
      </c>
      <c r="E38" s="180" t="s">
        <v>203</v>
      </c>
      <c r="F38" s="180" t="s">
        <v>27</v>
      </c>
      <c r="G38" s="81" t="s">
        <v>72</v>
      </c>
      <c r="H38" s="222"/>
      <c r="I38" s="61">
        <v>1</v>
      </c>
      <c r="J38" s="206">
        <v>15</v>
      </c>
      <c r="K38" s="207"/>
      <c r="L38" s="207"/>
      <c r="M38" s="207"/>
      <c r="N38" s="207"/>
      <c r="O38" s="207"/>
      <c r="P38" s="207"/>
      <c r="Q38" s="207"/>
      <c r="R38" s="208">
        <f>I38*25-S38</f>
        <v>10</v>
      </c>
      <c r="S38" s="71">
        <f>SUM(J38:Q38)</f>
        <v>15</v>
      </c>
      <c r="T38" s="61">
        <f>SUM(J38:R38)</f>
        <v>25</v>
      </c>
      <c r="U38" s="69">
        <v>1</v>
      </c>
      <c r="V38" s="206">
        <v>10</v>
      </c>
      <c r="W38" s="207"/>
      <c r="X38" s="207"/>
      <c r="Y38" s="207"/>
      <c r="Z38" s="207"/>
      <c r="AA38" s="207"/>
      <c r="AB38" s="207"/>
      <c r="AC38" s="207"/>
      <c r="AD38" s="208">
        <f>U38*25-AE38</f>
        <v>15</v>
      </c>
      <c r="AE38" s="61">
        <f>SUM(V38:AC38)</f>
        <v>10</v>
      </c>
      <c r="AF38" s="69">
        <f>SUM(V38:AD38)</f>
        <v>25</v>
      </c>
    </row>
    <row r="39" spans="1:32" ht="30" customHeight="1" x14ac:dyDescent="0.3">
      <c r="A39" s="241"/>
      <c r="B39" s="238"/>
      <c r="C39" s="171" t="s">
        <v>49</v>
      </c>
      <c r="D39" s="171" t="s">
        <v>31</v>
      </c>
      <c r="E39" s="171" t="s">
        <v>130</v>
      </c>
      <c r="F39" s="171" t="s">
        <v>27</v>
      </c>
      <c r="G39" s="55" t="s">
        <v>73</v>
      </c>
      <c r="H39" s="222"/>
      <c r="I39" s="60">
        <v>2</v>
      </c>
      <c r="J39" s="184"/>
      <c r="K39" s="176">
        <v>30</v>
      </c>
      <c r="L39" s="176"/>
      <c r="M39" s="176"/>
      <c r="N39" s="176"/>
      <c r="O39" s="176"/>
      <c r="P39" s="176"/>
      <c r="Q39" s="176"/>
      <c r="R39" s="187">
        <f>I39*25-S39</f>
        <v>20</v>
      </c>
      <c r="S39" s="73">
        <f>SUM(J39:Q39)</f>
        <v>30</v>
      </c>
      <c r="T39" s="60">
        <f>SUM(J39:R39)</f>
        <v>50</v>
      </c>
      <c r="U39" s="59">
        <v>2</v>
      </c>
      <c r="V39" s="184"/>
      <c r="W39" s="176">
        <v>10</v>
      </c>
      <c r="X39" s="176"/>
      <c r="Y39" s="176"/>
      <c r="Z39" s="176"/>
      <c r="AA39" s="176"/>
      <c r="AB39" s="176"/>
      <c r="AC39" s="176"/>
      <c r="AD39" s="187">
        <f>U39*25-AE39</f>
        <v>40</v>
      </c>
      <c r="AE39" s="60">
        <f>SUM(V39:AC39)</f>
        <v>10</v>
      </c>
      <c r="AF39" s="59">
        <f>SUM(V39:AD39)</f>
        <v>50</v>
      </c>
    </row>
    <row r="40" spans="1:32" ht="30" customHeight="1" thickBot="1" x14ac:dyDescent="0.35">
      <c r="A40" s="242"/>
      <c r="B40" s="239"/>
      <c r="C40" s="203" t="s">
        <v>150</v>
      </c>
      <c r="D40" s="203" t="s">
        <v>31</v>
      </c>
      <c r="E40" s="74" t="s">
        <v>130</v>
      </c>
      <c r="F40" s="74" t="s">
        <v>87</v>
      </c>
      <c r="G40" s="94" t="s">
        <v>72</v>
      </c>
      <c r="H40" s="222"/>
      <c r="I40" s="82">
        <v>1</v>
      </c>
      <c r="J40" s="65">
        <v>15</v>
      </c>
      <c r="K40" s="66"/>
      <c r="L40" s="66"/>
      <c r="M40" s="66"/>
      <c r="N40" s="66"/>
      <c r="O40" s="66"/>
      <c r="P40" s="66"/>
      <c r="Q40" s="66"/>
      <c r="R40" s="67">
        <f t="shared" si="6"/>
        <v>10</v>
      </c>
      <c r="S40" s="92">
        <f t="shared" si="12"/>
        <v>15</v>
      </c>
      <c r="T40" s="90">
        <f t="shared" si="3"/>
        <v>25</v>
      </c>
      <c r="U40" s="82">
        <v>1</v>
      </c>
      <c r="V40" s="65">
        <v>10</v>
      </c>
      <c r="W40" s="66"/>
      <c r="X40" s="66"/>
      <c r="Y40" s="66"/>
      <c r="Z40" s="66"/>
      <c r="AA40" s="66"/>
      <c r="AB40" s="66"/>
      <c r="AC40" s="66"/>
      <c r="AD40" s="67">
        <f t="shared" si="4"/>
        <v>15</v>
      </c>
      <c r="AE40" s="89">
        <f t="shared" si="11"/>
        <v>10</v>
      </c>
      <c r="AF40" s="70">
        <f t="shared" si="13"/>
        <v>25</v>
      </c>
    </row>
    <row r="41" spans="1:32" ht="34.5" customHeight="1" x14ac:dyDescent="0.3">
      <c r="A41" s="240" t="s">
        <v>7</v>
      </c>
      <c r="B41" s="237" t="s">
        <v>96</v>
      </c>
      <c r="C41" s="9" t="s">
        <v>44</v>
      </c>
      <c r="D41" s="77" t="s">
        <v>27</v>
      </c>
      <c r="E41" s="200" t="s">
        <v>130</v>
      </c>
      <c r="F41" s="200" t="s">
        <v>88</v>
      </c>
      <c r="G41" s="47" t="s">
        <v>72</v>
      </c>
      <c r="H41" s="222"/>
      <c r="I41" s="48">
        <v>2</v>
      </c>
      <c r="J41" s="49">
        <v>30</v>
      </c>
      <c r="K41" s="50"/>
      <c r="L41" s="50"/>
      <c r="M41" s="50"/>
      <c r="N41" s="50"/>
      <c r="O41" s="50"/>
      <c r="P41" s="50"/>
      <c r="Q41" s="50"/>
      <c r="R41" s="186">
        <f t="shared" si="6"/>
        <v>20</v>
      </c>
      <c r="S41" s="48">
        <f t="shared" si="12"/>
        <v>30</v>
      </c>
      <c r="T41" s="48">
        <f t="shared" si="3"/>
        <v>50</v>
      </c>
      <c r="U41" s="48">
        <v>2</v>
      </c>
      <c r="V41" s="49">
        <v>10</v>
      </c>
      <c r="W41" s="50"/>
      <c r="X41" s="50"/>
      <c r="Y41" s="50"/>
      <c r="Z41" s="50"/>
      <c r="AA41" s="50"/>
      <c r="AB41" s="50"/>
      <c r="AC41" s="50"/>
      <c r="AD41" s="186">
        <f t="shared" si="4"/>
        <v>40</v>
      </c>
      <c r="AE41" s="48">
        <f t="shared" si="11"/>
        <v>10</v>
      </c>
      <c r="AF41" s="53">
        <f t="shared" si="13"/>
        <v>50</v>
      </c>
    </row>
    <row r="42" spans="1:32" ht="27.75" customHeight="1" x14ac:dyDescent="0.3">
      <c r="A42" s="241"/>
      <c r="B42" s="238"/>
      <c r="C42" s="10" t="s">
        <v>45</v>
      </c>
      <c r="D42" s="202" t="s">
        <v>31</v>
      </c>
      <c r="E42" s="202" t="s">
        <v>130</v>
      </c>
      <c r="F42" s="202" t="s">
        <v>88</v>
      </c>
      <c r="G42" s="55" t="s">
        <v>73</v>
      </c>
      <c r="H42" s="222"/>
      <c r="I42" s="73">
        <v>2</v>
      </c>
      <c r="J42" s="57"/>
      <c r="K42" s="205"/>
      <c r="L42" s="205"/>
      <c r="M42" s="205">
        <v>15</v>
      </c>
      <c r="N42" s="205"/>
      <c r="O42" s="205"/>
      <c r="P42" s="205"/>
      <c r="Q42" s="205"/>
      <c r="R42" s="187">
        <f t="shared" si="6"/>
        <v>35</v>
      </c>
      <c r="S42" s="73">
        <f t="shared" si="12"/>
        <v>15</v>
      </c>
      <c r="T42" s="73">
        <f t="shared" si="3"/>
        <v>50</v>
      </c>
      <c r="U42" s="73">
        <v>2</v>
      </c>
      <c r="V42" s="57"/>
      <c r="W42" s="205"/>
      <c r="X42" s="205"/>
      <c r="Y42" s="205">
        <v>10</v>
      </c>
      <c r="Z42" s="205"/>
      <c r="AA42" s="205"/>
      <c r="AB42" s="205"/>
      <c r="AC42" s="205"/>
      <c r="AD42" s="187">
        <f t="shared" si="4"/>
        <v>40</v>
      </c>
      <c r="AE42" s="73">
        <f t="shared" si="11"/>
        <v>10</v>
      </c>
      <c r="AF42" s="60">
        <f t="shared" si="13"/>
        <v>50</v>
      </c>
    </row>
    <row r="43" spans="1:32" ht="24.6" customHeight="1" x14ac:dyDescent="0.3">
      <c r="A43" s="241"/>
      <c r="B43" s="238"/>
      <c r="C43" s="202" t="s">
        <v>152</v>
      </c>
      <c r="D43" s="202" t="s">
        <v>31</v>
      </c>
      <c r="E43" s="202" t="s">
        <v>204</v>
      </c>
      <c r="F43" s="202" t="s">
        <v>88</v>
      </c>
      <c r="G43" s="55" t="s">
        <v>73</v>
      </c>
      <c r="H43" s="222"/>
      <c r="I43" s="73">
        <v>2</v>
      </c>
      <c r="J43" s="57"/>
      <c r="K43" s="205">
        <v>20</v>
      </c>
      <c r="L43" s="205"/>
      <c r="M43" s="205"/>
      <c r="N43" s="205"/>
      <c r="O43" s="205"/>
      <c r="P43" s="205"/>
      <c r="Q43" s="205"/>
      <c r="R43" s="187">
        <f t="shared" si="6"/>
        <v>30</v>
      </c>
      <c r="S43" s="73">
        <f t="shared" si="12"/>
        <v>20</v>
      </c>
      <c r="T43" s="73">
        <f t="shared" si="3"/>
        <v>50</v>
      </c>
      <c r="U43" s="73">
        <v>2</v>
      </c>
      <c r="V43" s="57"/>
      <c r="W43" s="205">
        <v>10</v>
      </c>
      <c r="X43" s="205"/>
      <c r="Y43" s="205"/>
      <c r="Z43" s="205"/>
      <c r="AA43" s="205"/>
      <c r="AB43" s="205"/>
      <c r="AC43" s="205"/>
      <c r="AD43" s="187">
        <f t="shared" si="4"/>
        <v>40</v>
      </c>
      <c r="AE43" s="73">
        <f t="shared" si="11"/>
        <v>10</v>
      </c>
      <c r="AF43" s="60">
        <f t="shared" si="13"/>
        <v>50</v>
      </c>
    </row>
    <row r="44" spans="1:32" ht="34.5" customHeight="1" x14ac:dyDescent="0.3">
      <c r="A44" s="241"/>
      <c r="B44" s="238"/>
      <c r="C44" s="202" t="s">
        <v>153</v>
      </c>
      <c r="D44" s="202" t="s">
        <v>31</v>
      </c>
      <c r="E44" s="202" t="s">
        <v>133</v>
      </c>
      <c r="F44" s="202" t="s">
        <v>88</v>
      </c>
      <c r="G44" s="55" t="s">
        <v>73</v>
      </c>
      <c r="H44" s="222"/>
      <c r="I44" s="73">
        <v>2</v>
      </c>
      <c r="J44" s="57"/>
      <c r="K44" s="205"/>
      <c r="L44" s="205"/>
      <c r="M44" s="205">
        <v>20</v>
      </c>
      <c r="N44" s="205"/>
      <c r="O44" s="205"/>
      <c r="P44" s="205"/>
      <c r="Q44" s="205"/>
      <c r="R44" s="187">
        <f t="shared" si="6"/>
        <v>30</v>
      </c>
      <c r="S44" s="73">
        <f t="shared" si="12"/>
        <v>20</v>
      </c>
      <c r="T44" s="73">
        <f t="shared" si="3"/>
        <v>50</v>
      </c>
      <c r="U44" s="73">
        <v>2</v>
      </c>
      <c r="V44" s="57"/>
      <c r="W44" s="205"/>
      <c r="X44" s="205"/>
      <c r="Y44" s="205">
        <v>10</v>
      </c>
      <c r="Z44" s="205"/>
      <c r="AA44" s="205"/>
      <c r="AB44" s="205"/>
      <c r="AC44" s="205"/>
      <c r="AD44" s="187">
        <f t="shared" si="4"/>
        <v>40</v>
      </c>
      <c r="AE44" s="73">
        <f t="shared" si="11"/>
        <v>10</v>
      </c>
      <c r="AF44" s="60">
        <f t="shared" si="13"/>
        <v>50</v>
      </c>
    </row>
    <row r="45" spans="1:32" ht="30" customHeight="1" x14ac:dyDescent="0.3">
      <c r="A45" s="241"/>
      <c r="B45" s="238"/>
      <c r="C45" s="202" t="s">
        <v>154</v>
      </c>
      <c r="D45" s="202" t="s">
        <v>31</v>
      </c>
      <c r="E45" s="202" t="s">
        <v>130</v>
      </c>
      <c r="F45" s="202" t="s">
        <v>27</v>
      </c>
      <c r="G45" s="55" t="s">
        <v>73</v>
      </c>
      <c r="H45" s="222"/>
      <c r="I45" s="73">
        <v>3</v>
      </c>
      <c r="J45" s="57"/>
      <c r="K45" s="205"/>
      <c r="L45" s="205"/>
      <c r="M45" s="205">
        <v>30</v>
      </c>
      <c r="N45" s="205"/>
      <c r="O45" s="205"/>
      <c r="P45" s="205"/>
      <c r="Q45" s="205"/>
      <c r="R45" s="187">
        <f t="shared" si="6"/>
        <v>45</v>
      </c>
      <c r="S45" s="73">
        <f>SUM(J45:Q45)</f>
        <v>30</v>
      </c>
      <c r="T45" s="73">
        <f t="shared" si="3"/>
        <v>75</v>
      </c>
      <c r="U45" s="73">
        <v>3</v>
      </c>
      <c r="V45" s="57"/>
      <c r="W45" s="205"/>
      <c r="X45" s="205"/>
      <c r="Y45" s="205">
        <v>10</v>
      </c>
      <c r="Z45" s="205"/>
      <c r="AA45" s="205"/>
      <c r="AB45" s="205"/>
      <c r="AC45" s="205"/>
      <c r="AD45" s="187">
        <f t="shared" si="4"/>
        <v>65</v>
      </c>
      <c r="AE45" s="73">
        <f>SUM(V45:AC45)</f>
        <v>10</v>
      </c>
      <c r="AF45" s="60">
        <f t="shared" si="13"/>
        <v>75</v>
      </c>
    </row>
    <row r="46" spans="1:32" ht="30" customHeight="1" thickBot="1" x14ac:dyDescent="0.35">
      <c r="A46" s="251"/>
      <c r="B46" s="246"/>
      <c r="C46" s="209" t="s">
        <v>176</v>
      </c>
      <c r="D46" s="201" t="s">
        <v>31</v>
      </c>
      <c r="E46" s="201" t="s">
        <v>130</v>
      </c>
      <c r="F46" s="201" t="s">
        <v>88</v>
      </c>
      <c r="G46" s="63" t="s">
        <v>73</v>
      </c>
      <c r="H46" s="223"/>
      <c r="I46" s="64">
        <v>1</v>
      </c>
      <c r="J46" s="83"/>
      <c r="K46" s="84">
        <v>15</v>
      </c>
      <c r="L46" s="84"/>
      <c r="M46" s="84"/>
      <c r="N46" s="84"/>
      <c r="O46" s="84"/>
      <c r="P46" s="84"/>
      <c r="Q46" s="84"/>
      <c r="R46" s="188">
        <f>I46*25-S46</f>
        <v>10</v>
      </c>
      <c r="S46" s="64">
        <f>SUM(J46:Q46)</f>
        <v>15</v>
      </c>
      <c r="T46" s="64">
        <f>SUM(J46:R46)</f>
        <v>25</v>
      </c>
      <c r="U46" s="64">
        <v>1</v>
      </c>
      <c r="V46" s="83"/>
      <c r="W46" s="84">
        <v>10</v>
      </c>
      <c r="X46" s="84"/>
      <c r="Y46" s="84"/>
      <c r="Z46" s="84"/>
      <c r="AA46" s="84"/>
      <c r="AB46" s="84"/>
      <c r="AC46" s="84"/>
      <c r="AD46" s="188">
        <f t="shared" ref="AD46" si="14">U46*25-AE46</f>
        <v>15</v>
      </c>
      <c r="AE46" s="64">
        <f t="shared" ref="AE46" si="15">SUM(V46:AC46)</f>
        <v>10</v>
      </c>
      <c r="AF46" s="76">
        <f t="shared" ref="AF46" si="16">SUM(V46:AD46)</f>
        <v>25</v>
      </c>
    </row>
    <row r="47" spans="1:32" ht="24.6" customHeight="1" thickBot="1" x14ac:dyDescent="0.35">
      <c r="A47" s="260" t="s">
        <v>11</v>
      </c>
      <c r="B47" s="261"/>
      <c r="C47" s="261"/>
      <c r="D47" s="261"/>
      <c r="E47" s="261"/>
      <c r="F47" s="261"/>
      <c r="G47" s="262"/>
      <c r="H47" s="249" t="s">
        <v>11</v>
      </c>
      <c r="I47" s="204">
        <f>SUM(I48:I61)</f>
        <v>30</v>
      </c>
      <c r="J47" s="204">
        <f t="shared" ref="J47:AF47" si="17">SUM(J48:J61)</f>
        <v>110</v>
      </c>
      <c r="K47" s="204">
        <f t="shared" si="17"/>
        <v>145</v>
      </c>
      <c r="L47" s="204">
        <f t="shared" si="17"/>
        <v>30</v>
      </c>
      <c r="M47" s="204">
        <f t="shared" si="17"/>
        <v>45</v>
      </c>
      <c r="N47" s="204">
        <f t="shared" si="17"/>
        <v>0</v>
      </c>
      <c r="O47" s="204">
        <f t="shared" si="17"/>
        <v>0</v>
      </c>
      <c r="P47" s="204">
        <f t="shared" si="17"/>
        <v>30</v>
      </c>
      <c r="Q47" s="204">
        <f t="shared" si="17"/>
        <v>0</v>
      </c>
      <c r="R47" s="204">
        <f t="shared" si="17"/>
        <v>390</v>
      </c>
      <c r="S47" s="204">
        <f t="shared" si="17"/>
        <v>360</v>
      </c>
      <c r="T47" s="204">
        <f t="shared" si="17"/>
        <v>750</v>
      </c>
      <c r="U47" s="204">
        <f t="shared" si="17"/>
        <v>30</v>
      </c>
      <c r="V47" s="204">
        <f t="shared" si="17"/>
        <v>65</v>
      </c>
      <c r="W47" s="204">
        <f t="shared" si="17"/>
        <v>63</v>
      </c>
      <c r="X47" s="204">
        <f t="shared" si="17"/>
        <v>30</v>
      </c>
      <c r="Y47" s="204">
        <f t="shared" si="17"/>
        <v>20</v>
      </c>
      <c r="Z47" s="204">
        <f t="shared" si="17"/>
        <v>0</v>
      </c>
      <c r="AA47" s="204">
        <f t="shared" si="17"/>
        <v>0</v>
      </c>
      <c r="AB47" s="204">
        <f t="shared" si="17"/>
        <v>30</v>
      </c>
      <c r="AC47" s="204">
        <f t="shared" si="17"/>
        <v>0</v>
      </c>
      <c r="AD47" s="204">
        <f t="shared" si="17"/>
        <v>542</v>
      </c>
      <c r="AE47" s="204">
        <f t="shared" si="17"/>
        <v>208</v>
      </c>
      <c r="AF47" s="204">
        <f t="shared" si="17"/>
        <v>750</v>
      </c>
    </row>
    <row r="48" spans="1:32" ht="33" customHeight="1" x14ac:dyDescent="0.3">
      <c r="A48" s="240" t="s">
        <v>5</v>
      </c>
      <c r="B48" s="237" t="s">
        <v>69</v>
      </c>
      <c r="C48" s="18" t="s">
        <v>155</v>
      </c>
      <c r="D48" s="18" t="s">
        <v>31</v>
      </c>
      <c r="E48" s="46" t="s">
        <v>131</v>
      </c>
      <c r="F48" s="46" t="s">
        <v>88</v>
      </c>
      <c r="G48" s="47" t="s">
        <v>111</v>
      </c>
      <c r="H48" s="250"/>
      <c r="I48" s="71">
        <v>2</v>
      </c>
      <c r="J48" s="49"/>
      <c r="K48" s="50"/>
      <c r="L48" s="50">
        <v>15</v>
      </c>
      <c r="M48" s="50"/>
      <c r="N48" s="50"/>
      <c r="O48" s="50"/>
      <c r="P48" s="50">
        <v>15</v>
      </c>
      <c r="Q48" s="50"/>
      <c r="R48" s="51">
        <f t="shared" si="6"/>
        <v>20</v>
      </c>
      <c r="S48" s="69">
        <f>SUM(J48:Q48)</f>
        <v>30</v>
      </c>
      <c r="T48" s="61">
        <f t="shared" si="3"/>
        <v>50</v>
      </c>
      <c r="U48" s="71">
        <v>2</v>
      </c>
      <c r="V48" s="49"/>
      <c r="W48" s="50"/>
      <c r="X48" s="50">
        <v>15</v>
      </c>
      <c r="Y48" s="50"/>
      <c r="Z48" s="50"/>
      <c r="AA48" s="50"/>
      <c r="AB48" s="50">
        <v>15</v>
      </c>
      <c r="AC48" s="50"/>
      <c r="AD48" s="51">
        <f t="shared" si="4"/>
        <v>20</v>
      </c>
      <c r="AE48" s="78">
        <f>SUM(V48:AC48)</f>
        <v>30</v>
      </c>
      <c r="AF48" s="53">
        <f>SUM(V48:AD48)</f>
        <v>50</v>
      </c>
    </row>
    <row r="49" spans="1:32" ht="30.75" customHeight="1" x14ac:dyDescent="0.3">
      <c r="A49" s="241"/>
      <c r="B49" s="238"/>
      <c r="C49" s="19" t="s">
        <v>156</v>
      </c>
      <c r="D49" s="19" t="s">
        <v>31</v>
      </c>
      <c r="E49" s="16" t="s">
        <v>131</v>
      </c>
      <c r="F49" s="16" t="s">
        <v>88</v>
      </c>
      <c r="G49" s="81" t="s">
        <v>112</v>
      </c>
      <c r="H49" s="250"/>
      <c r="I49" s="73">
        <v>2</v>
      </c>
      <c r="J49" s="57"/>
      <c r="K49" s="31"/>
      <c r="L49" s="31">
        <v>15</v>
      </c>
      <c r="M49" s="31"/>
      <c r="N49" s="31"/>
      <c r="O49" s="31"/>
      <c r="P49" s="31">
        <v>15</v>
      </c>
      <c r="Q49" s="31"/>
      <c r="R49" s="58">
        <f t="shared" si="6"/>
        <v>20</v>
      </c>
      <c r="S49" s="69">
        <f>SUM(J49:Q49)</f>
        <v>30</v>
      </c>
      <c r="T49" s="60">
        <f t="shared" si="3"/>
        <v>50</v>
      </c>
      <c r="U49" s="73">
        <v>2</v>
      </c>
      <c r="V49" s="57"/>
      <c r="W49" s="31"/>
      <c r="X49" s="31">
        <v>15</v>
      </c>
      <c r="Y49" s="31"/>
      <c r="Z49" s="31"/>
      <c r="AA49" s="31"/>
      <c r="AB49" s="31">
        <v>15</v>
      </c>
      <c r="AC49" s="31"/>
      <c r="AD49" s="58">
        <f t="shared" si="4"/>
        <v>20</v>
      </c>
      <c r="AE49" s="79">
        <f t="shared" ref="AE49:AE50" si="18">SUM(V49:AC49)</f>
        <v>30</v>
      </c>
      <c r="AF49" s="60">
        <f>SUM(V49:AD49)</f>
        <v>50</v>
      </c>
    </row>
    <row r="50" spans="1:32" ht="32.25" customHeight="1" thickBot="1" x14ac:dyDescent="0.35">
      <c r="A50" s="242"/>
      <c r="B50" s="239"/>
      <c r="C50" s="17" t="s">
        <v>157</v>
      </c>
      <c r="D50" s="20" t="s">
        <v>31</v>
      </c>
      <c r="E50" s="74" t="s">
        <v>130</v>
      </c>
      <c r="F50" s="74" t="s">
        <v>88</v>
      </c>
      <c r="G50" s="94" t="s">
        <v>110</v>
      </c>
      <c r="H50" s="250"/>
      <c r="I50" s="82">
        <v>1</v>
      </c>
      <c r="J50" s="65"/>
      <c r="K50" s="66">
        <v>15</v>
      </c>
      <c r="L50" s="66"/>
      <c r="M50" s="95"/>
      <c r="N50" s="66"/>
      <c r="O50" s="66"/>
      <c r="P50" s="66"/>
      <c r="Q50" s="66"/>
      <c r="R50" s="67">
        <f t="shared" si="6"/>
        <v>10</v>
      </c>
      <c r="S50" s="92">
        <f>SUM(J50:Q50)</f>
        <v>15</v>
      </c>
      <c r="T50" s="70">
        <f t="shared" si="3"/>
        <v>25</v>
      </c>
      <c r="U50" s="82">
        <v>1</v>
      </c>
      <c r="V50" s="65"/>
      <c r="W50" s="66">
        <v>8</v>
      </c>
      <c r="X50" s="66"/>
      <c r="Y50" s="95"/>
      <c r="Z50" s="66"/>
      <c r="AA50" s="66"/>
      <c r="AB50" s="66"/>
      <c r="AC50" s="66"/>
      <c r="AD50" s="67">
        <f t="shared" si="4"/>
        <v>17</v>
      </c>
      <c r="AE50" s="89">
        <f t="shared" si="18"/>
        <v>8</v>
      </c>
      <c r="AF50" s="70">
        <f t="shared" ref="AF50" si="19">SUM(V50:AD50)</f>
        <v>25</v>
      </c>
    </row>
    <row r="51" spans="1:32" ht="29.25" customHeight="1" x14ac:dyDescent="0.3">
      <c r="A51" s="232" t="s">
        <v>190</v>
      </c>
      <c r="B51" s="229" t="s">
        <v>191</v>
      </c>
      <c r="C51" s="200" t="s">
        <v>39</v>
      </c>
      <c r="D51" s="77" t="s">
        <v>27</v>
      </c>
      <c r="E51" s="200" t="s">
        <v>130</v>
      </c>
      <c r="F51" s="200" t="s">
        <v>87</v>
      </c>
      <c r="G51" s="47" t="s">
        <v>72</v>
      </c>
      <c r="H51" s="248"/>
      <c r="I51" s="53">
        <v>1</v>
      </c>
      <c r="J51" s="210">
        <v>15</v>
      </c>
      <c r="K51" s="50"/>
      <c r="L51" s="50"/>
      <c r="M51" s="50"/>
      <c r="N51" s="50"/>
      <c r="O51" s="50"/>
      <c r="P51" s="50"/>
      <c r="Q51" s="50"/>
      <c r="R51" s="186">
        <f t="shared" si="6"/>
        <v>10</v>
      </c>
      <c r="S51" s="48">
        <f t="shared" ref="S51:S62" si="20">SUM(J51:Q51)</f>
        <v>15</v>
      </c>
      <c r="T51" s="53">
        <f t="shared" ref="T51:T59" si="21">SUM(J51:R51)</f>
        <v>25</v>
      </c>
      <c r="U51" s="52">
        <v>1</v>
      </c>
      <c r="V51" s="210">
        <v>10</v>
      </c>
      <c r="W51" s="50"/>
      <c r="X51" s="50"/>
      <c r="Y51" s="50"/>
      <c r="Z51" s="50"/>
      <c r="AA51" s="50"/>
      <c r="AB51" s="50"/>
      <c r="AC51" s="50"/>
      <c r="AD51" s="186">
        <f t="shared" si="4"/>
        <v>15</v>
      </c>
      <c r="AE51" s="53">
        <f t="shared" ref="AE51:AE62" si="22">SUM(V51:AC51)</f>
        <v>10</v>
      </c>
      <c r="AF51" s="52">
        <f t="shared" ref="AF51:AF62" si="23">SUM(V51:AD51)</f>
        <v>25</v>
      </c>
    </row>
    <row r="52" spans="1:32" ht="33.75" customHeight="1" x14ac:dyDescent="0.3">
      <c r="A52" s="233"/>
      <c r="B52" s="230"/>
      <c r="C52" s="202" t="s">
        <v>40</v>
      </c>
      <c r="D52" s="202" t="s">
        <v>31</v>
      </c>
      <c r="E52" s="202" t="s">
        <v>130</v>
      </c>
      <c r="F52" s="202" t="s">
        <v>87</v>
      </c>
      <c r="G52" s="55" t="s">
        <v>73</v>
      </c>
      <c r="H52" s="248"/>
      <c r="I52" s="60">
        <v>2</v>
      </c>
      <c r="J52" s="184"/>
      <c r="K52" s="205">
        <v>30</v>
      </c>
      <c r="L52" s="205"/>
      <c r="M52" s="205"/>
      <c r="N52" s="205"/>
      <c r="O52" s="205"/>
      <c r="P52" s="205"/>
      <c r="Q52" s="205"/>
      <c r="R52" s="187">
        <f t="shared" si="6"/>
        <v>20</v>
      </c>
      <c r="S52" s="73">
        <f t="shared" si="20"/>
        <v>30</v>
      </c>
      <c r="T52" s="60">
        <f t="shared" si="21"/>
        <v>50</v>
      </c>
      <c r="U52" s="59">
        <v>2</v>
      </c>
      <c r="V52" s="184"/>
      <c r="W52" s="205">
        <v>10</v>
      </c>
      <c r="X52" s="205"/>
      <c r="Y52" s="205"/>
      <c r="Z52" s="205"/>
      <c r="AA52" s="205"/>
      <c r="AB52" s="205"/>
      <c r="AC52" s="205"/>
      <c r="AD52" s="187">
        <f t="shared" si="4"/>
        <v>40</v>
      </c>
      <c r="AE52" s="60">
        <f t="shared" si="22"/>
        <v>10</v>
      </c>
      <c r="AF52" s="59">
        <f t="shared" si="23"/>
        <v>50</v>
      </c>
    </row>
    <row r="53" spans="1:32" ht="31.5" customHeight="1" x14ac:dyDescent="0.3">
      <c r="A53" s="233"/>
      <c r="B53" s="230"/>
      <c r="C53" s="202" t="s">
        <v>158</v>
      </c>
      <c r="D53" s="202" t="s">
        <v>31</v>
      </c>
      <c r="E53" s="202" t="s">
        <v>130</v>
      </c>
      <c r="F53" s="202" t="s">
        <v>27</v>
      </c>
      <c r="G53" s="55" t="s">
        <v>73</v>
      </c>
      <c r="H53" s="248"/>
      <c r="I53" s="60">
        <v>1</v>
      </c>
      <c r="J53" s="184"/>
      <c r="K53" s="205"/>
      <c r="L53" s="205"/>
      <c r="M53" s="205">
        <v>25</v>
      </c>
      <c r="N53" s="205"/>
      <c r="O53" s="205"/>
      <c r="P53" s="205"/>
      <c r="Q53" s="205"/>
      <c r="R53" s="187">
        <f t="shared" si="6"/>
        <v>0</v>
      </c>
      <c r="S53" s="73">
        <f t="shared" si="20"/>
        <v>25</v>
      </c>
      <c r="T53" s="60">
        <f t="shared" si="21"/>
        <v>25</v>
      </c>
      <c r="U53" s="59">
        <v>1</v>
      </c>
      <c r="V53" s="184"/>
      <c r="W53" s="205"/>
      <c r="X53" s="205"/>
      <c r="Y53" s="205">
        <v>10</v>
      </c>
      <c r="Z53" s="205"/>
      <c r="AA53" s="205"/>
      <c r="AB53" s="205"/>
      <c r="AC53" s="205"/>
      <c r="AD53" s="187">
        <f t="shared" si="4"/>
        <v>15</v>
      </c>
      <c r="AE53" s="60">
        <f t="shared" si="22"/>
        <v>10</v>
      </c>
      <c r="AF53" s="59">
        <f t="shared" si="23"/>
        <v>25</v>
      </c>
    </row>
    <row r="54" spans="1:32" ht="30.75" customHeight="1" x14ac:dyDescent="0.3">
      <c r="A54" s="233"/>
      <c r="B54" s="230"/>
      <c r="C54" s="10" t="s">
        <v>151</v>
      </c>
      <c r="D54" s="202" t="s">
        <v>31</v>
      </c>
      <c r="E54" s="202" t="s">
        <v>130</v>
      </c>
      <c r="F54" s="202" t="s">
        <v>88</v>
      </c>
      <c r="G54" s="55" t="s">
        <v>72</v>
      </c>
      <c r="H54" s="248"/>
      <c r="I54" s="60">
        <v>1</v>
      </c>
      <c r="J54" s="184">
        <v>15</v>
      </c>
      <c r="K54" s="205"/>
      <c r="L54" s="205"/>
      <c r="M54" s="205"/>
      <c r="N54" s="205"/>
      <c r="O54" s="205"/>
      <c r="P54" s="205"/>
      <c r="Q54" s="205"/>
      <c r="R54" s="187">
        <f>I54*25-S54</f>
        <v>10</v>
      </c>
      <c r="S54" s="73">
        <f>SUM(J54:Q54)</f>
        <v>15</v>
      </c>
      <c r="T54" s="60">
        <f>SUM(J54:R54)</f>
        <v>25</v>
      </c>
      <c r="U54" s="59">
        <v>1</v>
      </c>
      <c r="V54" s="184">
        <v>10</v>
      </c>
      <c r="W54" s="205"/>
      <c r="X54" s="205"/>
      <c r="Y54" s="205"/>
      <c r="Z54" s="205"/>
      <c r="AA54" s="205"/>
      <c r="AB54" s="205"/>
      <c r="AC54" s="205"/>
      <c r="AD54" s="187">
        <f>U54*25-AE54</f>
        <v>15</v>
      </c>
      <c r="AE54" s="60">
        <f>SUM(V54:AC54)</f>
        <v>10</v>
      </c>
      <c r="AF54" s="59">
        <f>SUM(V54:AD54)</f>
        <v>25</v>
      </c>
    </row>
    <row r="55" spans="1:32" ht="34.5" customHeight="1" thickBot="1" x14ac:dyDescent="0.35">
      <c r="A55" s="234"/>
      <c r="B55" s="231"/>
      <c r="C55" s="8" t="s">
        <v>43</v>
      </c>
      <c r="D55" s="201" t="s">
        <v>31</v>
      </c>
      <c r="E55" s="201" t="s">
        <v>130</v>
      </c>
      <c r="F55" s="201" t="s">
        <v>88</v>
      </c>
      <c r="G55" s="63" t="s">
        <v>73</v>
      </c>
      <c r="H55" s="248"/>
      <c r="I55" s="76">
        <v>2</v>
      </c>
      <c r="J55" s="185"/>
      <c r="K55" s="84"/>
      <c r="L55" s="84"/>
      <c r="M55" s="84">
        <v>20</v>
      </c>
      <c r="N55" s="84"/>
      <c r="O55" s="84"/>
      <c r="P55" s="84"/>
      <c r="Q55" s="84"/>
      <c r="R55" s="188">
        <f>I55*25-S55</f>
        <v>30</v>
      </c>
      <c r="S55" s="64">
        <f>SUM(J55:Q55)</f>
        <v>20</v>
      </c>
      <c r="T55" s="76">
        <f>SUM(J55:R55)</f>
        <v>50</v>
      </c>
      <c r="U55" s="68">
        <v>2</v>
      </c>
      <c r="V55" s="185"/>
      <c r="W55" s="84"/>
      <c r="X55" s="84"/>
      <c r="Y55" s="84">
        <v>10</v>
      </c>
      <c r="Z55" s="84"/>
      <c r="AA55" s="84"/>
      <c r="AB55" s="84"/>
      <c r="AC55" s="84"/>
      <c r="AD55" s="188">
        <f>U55*25-AE55</f>
        <v>40</v>
      </c>
      <c r="AE55" s="76">
        <f>SUM(V55:AC55)</f>
        <v>10</v>
      </c>
      <c r="AF55" s="68">
        <f>SUM(V55:AD55)</f>
        <v>50</v>
      </c>
    </row>
    <row r="56" spans="1:32" ht="35.4" customHeight="1" x14ac:dyDescent="0.3">
      <c r="A56" s="224" t="s">
        <v>97</v>
      </c>
      <c r="B56" s="227" t="s">
        <v>32</v>
      </c>
      <c r="C56" s="164" t="s">
        <v>78</v>
      </c>
      <c r="D56" s="96" t="s">
        <v>27</v>
      </c>
      <c r="E56" s="97" t="s">
        <v>130</v>
      </c>
      <c r="F56" s="97" t="s">
        <v>27</v>
      </c>
      <c r="G56" s="98" t="s">
        <v>80</v>
      </c>
      <c r="H56" s="250"/>
      <c r="I56" s="71">
        <v>3</v>
      </c>
      <c r="J56" s="179">
        <v>30</v>
      </c>
      <c r="K56" s="178"/>
      <c r="L56" s="178"/>
      <c r="M56" s="178"/>
      <c r="N56" s="178"/>
      <c r="O56" s="178"/>
      <c r="P56" s="178"/>
      <c r="Q56" s="178"/>
      <c r="R56" s="183">
        <f t="shared" si="6"/>
        <v>45</v>
      </c>
      <c r="S56" s="69">
        <f t="shared" si="20"/>
        <v>30</v>
      </c>
      <c r="T56" s="61">
        <f t="shared" si="21"/>
        <v>75</v>
      </c>
      <c r="U56" s="71">
        <v>3</v>
      </c>
      <c r="V56" s="179">
        <v>15</v>
      </c>
      <c r="W56" s="178"/>
      <c r="X56" s="178"/>
      <c r="Y56" s="178"/>
      <c r="Z56" s="178"/>
      <c r="AA56" s="178"/>
      <c r="AB56" s="178"/>
      <c r="AC56" s="178"/>
      <c r="AD56" s="183">
        <f t="shared" si="4"/>
        <v>60</v>
      </c>
      <c r="AE56" s="72">
        <f t="shared" si="22"/>
        <v>15</v>
      </c>
      <c r="AF56" s="61">
        <f t="shared" si="23"/>
        <v>75</v>
      </c>
    </row>
    <row r="57" spans="1:32" ht="36" customHeight="1" x14ac:dyDescent="0.3">
      <c r="A57" s="225"/>
      <c r="B57" s="216"/>
      <c r="C57" s="165" t="s">
        <v>79</v>
      </c>
      <c r="D57" s="22" t="s">
        <v>31</v>
      </c>
      <c r="E57" s="99" t="s">
        <v>130</v>
      </c>
      <c r="F57" s="99" t="s">
        <v>27</v>
      </c>
      <c r="G57" s="100" t="s">
        <v>112</v>
      </c>
      <c r="H57" s="250"/>
      <c r="I57" s="73">
        <v>3</v>
      </c>
      <c r="J57" s="23"/>
      <c r="K57" s="19">
        <v>30</v>
      </c>
      <c r="L57" s="19"/>
      <c r="M57" s="19"/>
      <c r="N57" s="19"/>
      <c r="O57" s="19"/>
      <c r="P57" s="19"/>
      <c r="Q57" s="19"/>
      <c r="R57" s="58">
        <f t="shared" si="6"/>
        <v>45</v>
      </c>
      <c r="S57" s="59">
        <f t="shared" si="20"/>
        <v>30</v>
      </c>
      <c r="T57" s="60">
        <f t="shared" si="21"/>
        <v>75</v>
      </c>
      <c r="U57" s="73">
        <v>3</v>
      </c>
      <c r="V57" s="23"/>
      <c r="W57" s="19">
        <v>15</v>
      </c>
      <c r="X57" s="19"/>
      <c r="Y57" s="19"/>
      <c r="Z57" s="19"/>
      <c r="AA57" s="19"/>
      <c r="AB57" s="19"/>
      <c r="AC57" s="19"/>
      <c r="AD57" s="58">
        <f t="shared" si="4"/>
        <v>60</v>
      </c>
      <c r="AE57" s="79">
        <f t="shared" si="22"/>
        <v>15</v>
      </c>
      <c r="AF57" s="60">
        <f t="shared" si="23"/>
        <v>75</v>
      </c>
    </row>
    <row r="58" spans="1:32" ht="37.950000000000003" customHeight="1" x14ac:dyDescent="0.3">
      <c r="A58" s="225"/>
      <c r="B58" s="216"/>
      <c r="C58" s="165" t="s">
        <v>56</v>
      </c>
      <c r="D58" s="22" t="s">
        <v>31</v>
      </c>
      <c r="E58" s="99" t="s">
        <v>130</v>
      </c>
      <c r="F58" s="99" t="s">
        <v>27</v>
      </c>
      <c r="G58" s="100" t="s">
        <v>80</v>
      </c>
      <c r="H58" s="250"/>
      <c r="I58" s="71">
        <v>3</v>
      </c>
      <c r="J58" s="23">
        <v>20</v>
      </c>
      <c r="K58" s="19"/>
      <c r="L58" s="19"/>
      <c r="M58" s="19"/>
      <c r="N58" s="19"/>
      <c r="O58" s="19"/>
      <c r="P58" s="19"/>
      <c r="Q58" s="19"/>
      <c r="R58" s="58">
        <f t="shared" si="6"/>
        <v>55</v>
      </c>
      <c r="S58" s="69">
        <f t="shared" si="20"/>
        <v>20</v>
      </c>
      <c r="T58" s="61">
        <f t="shared" si="21"/>
        <v>75</v>
      </c>
      <c r="U58" s="73">
        <v>3</v>
      </c>
      <c r="V58" s="23">
        <v>15</v>
      </c>
      <c r="W58" s="19"/>
      <c r="X58" s="19"/>
      <c r="Y58" s="19"/>
      <c r="Z58" s="19"/>
      <c r="AA58" s="19"/>
      <c r="AB58" s="19"/>
      <c r="AC58" s="19"/>
      <c r="AD58" s="58">
        <f t="shared" si="4"/>
        <v>60</v>
      </c>
      <c r="AE58" s="79">
        <f t="shared" si="22"/>
        <v>15</v>
      </c>
      <c r="AF58" s="60">
        <f t="shared" si="23"/>
        <v>75</v>
      </c>
    </row>
    <row r="59" spans="1:32" ht="34.200000000000003" customHeight="1" x14ac:dyDescent="0.3">
      <c r="A59" s="225"/>
      <c r="B59" s="216"/>
      <c r="C59" s="165" t="s">
        <v>57</v>
      </c>
      <c r="D59" s="22" t="s">
        <v>31</v>
      </c>
      <c r="E59" s="99" t="s">
        <v>130</v>
      </c>
      <c r="F59" s="99" t="s">
        <v>27</v>
      </c>
      <c r="G59" s="100" t="s">
        <v>112</v>
      </c>
      <c r="H59" s="250"/>
      <c r="I59" s="71">
        <v>3</v>
      </c>
      <c r="J59" s="23"/>
      <c r="K59" s="19">
        <v>40</v>
      </c>
      <c r="L59" s="19"/>
      <c r="M59" s="19"/>
      <c r="N59" s="19"/>
      <c r="O59" s="19"/>
      <c r="P59" s="19"/>
      <c r="Q59" s="19"/>
      <c r="R59" s="58">
        <f t="shared" si="6"/>
        <v>35</v>
      </c>
      <c r="S59" s="69">
        <f t="shared" si="20"/>
        <v>40</v>
      </c>
      <c r="T59" s="60">
        <f t="shared" si="21"/>
        <v>75</v>
      </c>
      <c r="U59" s="73">
        <v>3</v>
      </c>
      <c r="V59" s="23"/>
      <c r="W59" s="19">
        <v>15</v>
      </c>
      <c r="X59" s="19"/>
      <c r="Y59" s="19"/>
      <c r="Z59" s="19"/>
      <c r="AA59" s="19"/>
      <c r="AB59" s="19"/>
      <c r="AC59" s="19"/>
      <c r="AD59" s="58">
        <f t="shared" si="4"/>
        <v>60</v>
      </c>
      <c r="AE59" s="79">
        <f t="shared" si="22"/>
        <v>15</v>
      </c>
      <c r="AF59" s="60">
        <f t="shared" si="23"/>
        <v>75</v>
      </c>
    </row>
    <row r="60" spans="1:32" ht="26.4" customHeight="1" x14ac:dyDescent="0.3">
      <c r="A60" s="225"/>
      <c r="B60" s="216"/>
      <c r="C60" s="22" t="s">
        <v>58</v>
      </c>
      <c r="D60" s="22" t="s">
        <v>31</v>
      </c>
      <c r="E60" s="99" t="s">
        <v>130</v>
      </c>
      <c r="F60" s="99" t="s">
        <v>88</v>
      </c>
      <c r="G60" s="100" t="s">
        <v>80</v>
      </c>
      <c r="H60" s="250"/>
      <c r="I60" s="71">
        <v>3</v>
      </c>
      <c r="J60" s="23">
        <v>30</v>
      </c>
      <c r="K60" s="19"/>
      <c r="L60" s="19"/>
      <c r="M60" s="19"/>
      <c r="N60" s="19"/>
      <c r="O60" s="19"/>
      <c r="P60" s="19"/>
      <c r="Q60" s="19"/>
      <c r="R60" s="58">
        <f t="shared" si="6"/>
        <v>45</v>
      </c>
      <c r="S60" s="69">
        <f t="shared" si="20"/>
        <v>30</v>
      </c>
      <c r="T60" s="60">
        <f t="shared" ref="T60:T62" si="24">SUM(J60:R60)</f>
        <v>75</v>
      </c>
      <c r="U60" s="71">
        <v>3</v>
      </c>
      <c r="V60" s="23">
        <v>15</v>
      </c>
      <c r="W60" s="19"/>
      <c r="X60" s="19"/>
      <c r="Y60" s="19"/>
      <c r="Z60" s="19"/>
      <c r="AA60" s="19"/>
      <c r="AB60" s="19"/>
      <c r="AC60" s="19"/>
      <c r="AD60" s="58">
        <f t="shared" si="4"/>
        <v>60</v>
      </c>
      <c r="AE60" s="79">
        <f t="shared" si="22"/>
        <v>15</v>
      </c>
      <c r="AF60" s="60">
        <f t="shared" si="23"/>
        <v>75</v>
      </c>
    </row>
    <row r="61" spans="1:32" ht="28.95" customHeight="1" thickBot="1" x14ac:dyDescent="0.35">
      <c r="A61" s="226"/>
      <c r="B61" s="228"/>
      <c r="C61" s="190" t="s">
        <v>59</v>
      </c>
      <c r="D61" s="190" t="s">
        <v>31</v>
      </c>
      <c r="E61" s="101" t="s">
        <v>130</v>
      </c>
      <c r="F61" s="101" t="s">
        <v>88</v>
      </c>
      <c r="G61" s="191" t="s">
        <v>112</v>
      </c>
      <c r="H61" s="250"/>
      <c r="I61" s="56">
        <v>3</v>
      </c>
      <c r="J61" s="103"/>
      <c r="K61" s="20">
        <v>30</v>
      </c>
      <c r="L61" s="20"/>
      <c r="M61" s="20"/>
      <c r="N61" s="20"/>
      <c r="O61" s="20"/>
      <c r="P61" s="20"/>
      <c r="Q61" s="20"/>
      <c r="R61" s="67">
        <f t="shared" si="6"/>
        <v>45</v>
      </c>
      <c r="S61" s="90">
        <f t="shared" si="20"/>
        <v>30</v>
      </c>
      <c r="T61" s="70">
        <f t="shared" si="24"/>
        <v>75</v>
      </c>
      <c r="U61" s="56">
        <v>3</v>
      </c>
      <c r="V61" s="103"/>
      <c r="W61" s="20">
        <v>15</v>
      </c>
      <c r="X61" s="20"/>
      <c r="Y61" s="20"/>
      <c r="Z61" s="20"/>
      <c r="AA61" s="20"/>
      <c r="AB61" s="20"/>
      <c r="AC61" s="20"/>
      <c r="AD61" s="67">
        <f t="shared" si="4"/>
        <v>60</v>
      </c>
      <c r="AE61" s="89">
        <f t="shared" si="22"/>
        <v>15</v>
      </c>
      <c r="AF61" s="70">
        <f t="shared" si="23"/>
        <v>75</v>
      </c>
    </row>
    <row r="62" spans="1:32" ht="26.4" customHeight="1" x14ac:dyDescent="0.3">
      <c r="A62" s="252" t="s">
        <v>177</v>
      </c>
      <c r="B62" s="215" t="s">
        <v>195</v>
      </c>
      <c r="C62" s="11" t="s">
        <v>178</v>
      </c>
      <c r="D62" s="104" t="s">
        <v>27</v>
      </c>
      <c r="E62" s="192" t="s">
        <v>130</v>
      </c>
      <c r="F62" s="192" t="s">
        <v>88</v>
      </c>
      <c r="G62" s="105" t="s">
        <v>80</v>
      </c>
      <c r="H62" s="250"/>
      <c r="I62" s="121">
        <v>2</v>
      </c>
      <c r="J62" s="107">
        <v>30</v>
      </c>
      <c r="K62" s="14"/>
      <c r="L62" s="14"/>
      <c r="M62" s="14"/>
      <c r="N62" s="108"/>
      <c r="O62" s="108"/>
      <c r="P62" s="108"/>
      <c r="Q62" s="108"/>
      <c r="R62" s="51">
        <f t="shared" si="6"/>
        <v>20</v>
      </c>
      <c r="S62" s="53">
        <f t="shared" si="20"/>
        <v>30</v>
      </c>
      <c r="T62" s="53">
        <f t="shared" si="24"/>
        <v>50</v>
      </c>
      <c r="U62" s="129">
        <v>2</v>
      </c>
      <c r="V62" s="195">
        <v>10</v>
      </c>
      <c r="W62" s="9"/>
      <c r="X62" s="169"/>
      <c r="Y62" s="169"/>
      <c r="Z62" s="169"/>
      <c r="AA62" s="169"/>
      <c r="AB62" s="169"/>
      <c r="AC62" s="169"/>
      <c r="AD62" s="186">
        <f t="shared" si="4"/>
        <v>40</v>
      </c>
      <c r="AE62" s="48">
        <f t="shared" si="22"/>
        <v>10</v>
      </c>
      <c r="AF62" s="53">
        <f t="shared" si="23"/>
        <v>50</v>
      </c>
    </row>
    <row r="63" spans="1:32" ht="32.25" customHeight="1" x14ac:dyDescent="0.3">
      <c r="A63" s="253"/>
      <c r="B63" s="216"/>
      <c r="C63" s="12" t="s">
        <v>58</v>
      </c>
      <c r="D63" s="12" t="s">
        <v>31</v>
      </c>
      <c r="E63" s="12" t="s">
        <v>130</v>
      </c>
      <c r="F63" s="12" t="s">
        <v>88</v>
      </c>
      <c r="G63" s="100" t="s">
        <v>80</v>
      </c>
      <c r="H63" s="250"/>
      <c r="I63" s="88">
        <v>3</v>
      </c>
      <c r="J63" s="109">
        <v>30</v>
      </c>
      <c r="K63" s="15"/>
      <c r="L63" s="15"/>
      <c r="M63" s="15"/>
      <c r="N63" s="110"/>
      <c r="O63" s="110"/>
      <c r="P63" s="110"/>
      <c r="Q63" s="110"/>
      <c r="R63" s="58">
        <f t="shared" ref="R63:R69" si="25">I63*25-S63</f>
        <v>45</v>
      </c>
      <c r="S63" s="60">
        <f t="shared" ref="S63:S69" si="26">SUM(J63:Q63)</f>
        <v>30</v>
      </c>
      <c r="T63" s="60">
        <f t="shared" ref="T63:T69" si="27">SUM(J63:R63)</f>
        <v>75</v>
      </c>
      <c r="U63" s="198">
        <v>3</v>
      </c>
      <c r="V63" s="196">
        <v>15</v>
      </c>
      <c r="W63" s="10"/>
      <c r="X63" s="171"/>
      <c r="Y63" s="171"/>
      <c r="Z63" s="171"/>
      <c r="AA63" s="171"/>
      <c r="AB63" s="171"/>
      <c r="AC63" s="171"/>
      <c r="AD63" s="187">
        <f t="shared" ref="AD63:AD69" si="28">U63*25-AE63</f>
        <v>60</v>
      </c>
      <c r="AE63" s="71">
        <f t="shared" ref="AE63:AE69" si="29">SUM(V63:AC63)</f>
        <v>15</v>
      </c>
      <c r="AF63" s="61">
        <f t="shared" ref="AF63:AF69" si="30">SUM(V63:AD63)</f>
        <v>75</v>
      </c>
    </row>
    <row r="64" spans="1:32" ht="45" customHeight="1" x14ac:dyDescent="0.3">
      <c r="A64" s="253"/>
      <c r="B64" s="216"/>
      <c r="C64" s="12" t="s">
        <v>179</v>
      </c>
      <c r="D64" s="12" t="s">
        <v>31</v>
      </c>
      <c r="E64" s="12" t="s">
        <v>130</v>
      </c>
      <c r="F64" s="12" t="s">
        <v>88</v>
      </c>
      <c r="G64" s="100" t="s">
        <v>112</v>
      </c>
      <c r="H64" s="250"/>
      <c r="I64" s="88">
        <v>2</v>
      </c>
      <c r="J64" s="109"/>
      <c r="K64" s="15">
        <v>15</v>
      </c>
      <c r="L64" s="15"/>
      <c r="M64" s="15"/>
      <c r="N64" s="110"/>
      <c r="O64" s="110"/>
      <c r="P64" s="110"/>
      <c r="Q64" s="110"/>
      <c r="R64" s="58">
        <f t="shared" si="25"/>
        <v>35</v>
      </c>
      <c r="S64" s="60">
        <f t="shared" si="26"/>
        <v>15</v>
      </c>
      <c r="T64" s="60">
        <f t="shared" si="27"/>
        <v>50</v>
      </c>
      <c r="U64" s="131">
        <v>2</v>
      </c>
      <c r="V64" s="196"/>
      <c r="W64" s="10">
        <v>10</v>
      </c>
      <c r="X64" s="171"/>
      <c r="Y64" s="171"/>
      <c r="Z64" s="171"/>
      <c r="AA64" s="171"/>
      <c r="AB64" s="171"/>
      <c r="AC64" s="171"/>
      <c r="AD64" s="187">
        <f t="shared" si="28"/>
        <v>40</v>
      </c>
      <c r="AE64" s="71">
        <f t="shared" si="29"/>
        <v>10</v>
      </c>
      <c r="AF64" s="61">
        <f t="shared" si="30"/>
        <v>50</v>
      </c>
    </row>
    <row r="65" spans="1:32" ht="30.75" customHeight="1" x14ac:dyDescent="0.3">
      <c r="A65" s="253"/>
      <c r="B65" s="216"/>
      <c r="C65" s="12" t="s">
        <v>180</v>
      </c>
      <c r="D65" s="12" t="s">
        <v>31</v>
      </c>
      <c r="E65" s="12" t="s">
        <v>130</v>
      </c>
      <c r="F65" s="12" t="s">
        <v>88</v>
      </c>
      <c r="G65" s="100" t="s">
        <v>112</v>
      </c>
      <c r="H65" s="250"/>
      <c r="I65" s="106">
        <v>2</v>
      </c>
      <c r="J65" s="109"/>
      <c r="K65" s="15">
        <v>15</v>
      </c>
      <c r="L65" s="15"/>
      <c r="M65" s="15"/>
      <c r="N65" s="110"/>
      <c r="O65" s="110"/>
      <c r="P65" s="110"/>
      <c r="Q65" s="110"/>
      <c r="R65" s="58">
        <f t="shared" si="25"/>
        <v>35</v>
      </c>
      <c r="S65" s="60">
        <f t="shared" si="26"/>
        <v>15</v>
      </c>
      <c r="T65" s="60">
        <f t="shared" si="27"/>
        <v>50</v>
      </c>
      <c r="U65" s="199">
        <v>2</v>
      </c>
      <c r="V65" s="196"/>
      <c r="W65" s="10">
        <v>5</v>
      </c>
      <c r="X65" s="171"/>
      <c r="Y65" s="171"/>
      <c r="Z65" s="171"/>
      <c r="AA65" s="171"/>
      <c r="AB65" s="171"/>
      <c r="AC65" s="171"/>
      <c r="AD65" s="187">
        <f t="shared" si="28"/>
        <v>45</v>
      </c>
      <c r="AE65" s="71">
        <f t="shared" si="29"/>
        <v>5</v>
      </c>
      <c r="AF65" s="61">
        <f t="shared" si="30"/>
        <v>50</v>
      </c>
    </row>
    <row r="66" spans="1:32" ht="30.75" customHeight="1" x14ac:dyDescent="0.3">
      <c r="A66" s="253"/>
      <c r="B66" s="216"/>
      <c r="C66" s="12" t="s">
        <v>201</v>
      </c>
      <c r="D66" s="173" t="s">
        <v>31</v>
      </c>
      <c r="E66" s="173" t="s">
        <v>130</v>
      </c>
      <c r="F66" s="173" t="s">
        <v>87</v>
      </c>
      <c r="G66" s="100" t="s">
        <v>112</v>
      </c>
      <c r="H66" s="250"/>
      <c r="I66" s="131">
        <v>2</v>
      </c>
      <c r="J66" s="109"/>
      <c r="K66" s="15">
        <v>15</v>
      </c>
      <c r="L66" s="15"/>
      <c r="M66" s="15"/>
      <c r="N66" s="110"/>
      <c r="O66" s="110"/>
      <c r="P66" s="110"/>
      <c r="Q66" s="110"/>
      <c r="R66" s="58">
        <f>I66*25-S66</f>
        <v>35</v>
      </c>
      <c r="S66" s="59">
        <f>SUM(J66:Q66)</f>
        <v>15</v>
      </c>
      <c r="T66" s="60">
        <f>SUM(J66:R66)</f>
        <v>50</v>
      </c>
      <c r="U66" s="82">
        <v>2</v>
      </c>
      <c r="V66" s="145"/>
      <c r="W66" s="110">
        <v>10</v>
      </c>
      <c r="X66" s="110"/>
      <c r="Y66" s="110"/>
      <c r="Z66" s="110"/>
      <c r="AA66" s="110"/>
      <c r="AB66" s="110"/>
      <c r="AC66" s="110"/>
      <c r="AD66" s="58">
        <f>U66*25-AE66</f>
        <v>40</v>
      </c>
      <c r="AE66" s="79">
        <f>SUM(V66:AC66)</f>
        <v>10</v>
      </c>
      <c r="AF66" s="60">
        <f>SUM(V66:AD66)</f>
        <v>50</v>
      </c>
    </row>
    <row r="67" spans="1:32" ht="35.25" customHeight="1" x14ac:dyDescent="0.3">
      <c r="A67" s="253"/>
      <c r="B67" s="216"/>
      <c r="C67" s="12" t="s">
        <v>182</v>
      </c>
      <c r="D67" s="12" t="s">
        <v>31</v>
      </c>
      <c r="E67" s="12" t="s">
        <v>130</v>
      </c>
      <c r="F67" s="12" t="s">
        <v>88</v>
      </c>
      <c r="G67" s="100" t="s">
        <v>112</v>
      </c>
      <c r="H67" s="250"/>
      <c r="I67" s="106">
        <v>2</v>
      </c>
      <c r="J67" s="109"/>
      <c r="K67" s="15"/>
      <c r="L67" s="15"/>
      <c r="M67" s="15">
        <v>15</v>
      </c>
      <c r="N67" s="110"/>
      <c r="O67" s="110"/>
      <c r="P67" s="110"/>
      <c r="Q67" s="110"/>
      <c r="R67" s="58">
        <f t="shared" si="25"/>
        <v>35</v>
      </c>
      <c r="S67" s="60">
        <f t="shared" si="26"/>
        <v>15</v>
      </c>
      <c r="T67" s="60">
        <f t="shared" si="27"/>
        <v>50</v>
      </c>
      <c r="U67" s="199">
        <v>2</v>
      </c>
      <c r="V67" s="196"/>
      <c r="W67" s="10"/>
      <c r="X67" s="171"/>
      <c r="Y67" s="171">
        <v>10</v>
      </c>
      <c r="Z67" s="171"/>
      <c r="AA67" s="171"/>
      <c r="AB67" s="171"/>
      <c r="AC67" s="171"/>
      <c r="AD67" s="187">
        <f t="shared" si="28"/>
        <v>40</v>
      </c>
      <c r="AE67" s="71">
        <f t="shared" si="29"/>
        <v>10</v>
      </c>
      <c r="AF67" s="61">
        <f t="shared" si="30"/>
        <v>50</v>
      </c>
    </row>
    <row r="68" spans="1:32" ht="39" customHeight="1" x14ac:dyDescent="0.3">
      <c r="A68" s="253"/>
      <c r="B68" s="216"/>
      <c r="C68" s="12" t="s">
        <v>56</v>
      </c>
      <c r="D68" s="12" t="s">
        <v>31</v>
      </c>
      <c r="E68" s="12" t="s">
        <v>130</v>
      </c>
      <c r="F68" s="12" t="s">
        <v>88</v>
      </c>
      <c r="G68" s="100" t="s">
        <v>80</v>
      </c>
      <c r="H68" s="250"/>
      <c r="I68" s="106">
        <v>2</v>
      </c>
      <c r="J68" s="109">
        <v>20</v>
      </c>
      <c r="K68" s="15"/>
      <c r="L68" s="15"/>
      <c r="M68" s="15"/>
      <c r="N68" s="110"/>
      <c r="O68" s="110"/>
      <c r="P68" s="110"/>
      <c r="Q68" s="110"/>
      <c r="R68" s="58">
        <f t="shared" si="25"/>
        <v>30</v>
      </c>
      <c r="S68" s="60">
        <f t="shared" si="26"/>
        <v>20</v>
      </c>
      <c r="T68" s="60">
        <f t="shared" si="27"/>
        <v>50</v>
      </c>
      <c r="U68" s="199">
        <v>2</v>
      </c>
      <c r="V68" s="196">
        <v>15</v>
      </c>
      <c r="W68" s="10"/>
      <c r="X68" s="171"/>
      <c r="Y68" s="171"/>
      <c r="Z68" s="171"/>
      <c r="AA68" s="171"/>
      <c r="AB68" s="171"/>
      <c r="AC68" s="171"/>
      <c r="AD68" s="187">
        <f t="shared" si="28"/>
        <v>35</v>
      </c>
      <c r="AE68" s="71">
        <f t="shared" si="29"/>
        <v>15</v>
      </c>
      <c r="AF68" s="61">
        <f t="shared" si="30"/>
        <v>50</v>
      </c>
    </row>
    <row r="69" spans="1:32" ht="43.5" customHeight="1" thickBot="1" x14ac:dyDescent="0.35">
      <c r="A69" s="254"/>
      <c r="B69" s="217"/>
      <c r="C69" s="13" t="s">
        <v>57</v>
      </c>
      <c r="D69" s="13" t="s">
        <v>31</v>
      </c>
      <c r="E69" s="13" t="s">
        <v>130</v>
      </c>
      <c r="F69" s="13" t="s">
        <v>88</v>
      </c>
      <c r="G69" s="193" t="s">
        <v>112</v>
      </c>
      <c r="H69" s="250"/>
      <c r="I69" s="194">
        <v>3</v>
      </c>
      <c r="J69" s="113"/>
      <c r="K69" s="114">
        <v>40</v>
      </c>
      <c r="L69" s="114"/>
      <c r="M69" s="114"/>
      <c r="N69" s="115"/>
      <c r="O69" s="115"/>
      <c r="P69" s="115"/>
      <c r="Q69" s="115"/>
      <c r="R69" s="85">
        <f t="shared" si="25"/>
        <v>35</v>
      </c>
      <c r="S69" s="76">
        <f t="shared" si="26"/>
        <v>40</v>
      </c>
      <c r="T69" s="76">
        <f t="shared" si="27"/>
        <v>75</v>
      </c>
      <c r="U69" s="132">
        <v>3</v>
      </c>
      <c r="V69" s="197"/>
      <c r="W69" s="8">
        <v>15</v>
      </c>
      <c r="X69" s="170"/>
      <c r="Y69" s="170"/>
      <c r="Z69" s="170"/>
      <c r="AA69" s="170"/>
      <c r="AB69" s="170"/>
      <c r="AC69" s="170"/>
      <c r="AD69" s="188">
        <f t="shared" si="28"/>
        <v>60</v>
      </c>
      <c r="AE69" s="102">
        <f t="shared" si="29"/>
        <v>15</v>
      </c>
      <c r="AF69" s="175">
        <f t="shared" si="30"/>
        <v>75</v>
      </c>
    </row>
    <row r="70" spans="1:32" ht="24.75" customHeight="1" thickBot="1" x14ac:dyDescent="0.35">
      <c r="A70" s="218" t="s">
        <v>12</v>
      </c>
      <c r="B70" s="219"/>
      <c r="C70" s="219"/>
      <c r="D70" s="219"/>
      <c r="E70" s="219"/>
      <c r="F70" s="219"/>
      <c r="G70" s="220"/>
      <c r="H70" s="247" t="s">
        <v>12</v>
      </c>
      <c r="I70" s="36">
        <f t="shared" ref="I70:AF70" si="31">SUM(I71:I84)</f>
        <v>30</v>
      </c>
      <c r="J70" s="36">
        <f t="shared" si="31"/>
        <v>97</v>
      </c>
      <c r="K70" s="36">
        <f t="shared" si="31"/>
        <v>95</v>
      </c>
      <c r="L70" s="36">
        <f t="shared" si="31"/>
        <v>30</v>
      </c>
      <c r="M70" s="36">
        <f t="shared" si="31"/>
        <v>30</v>
      </c>
      <c r="N70" s="36">
        <f t="shared" si="31"/>
        <v>45</v>
      </c>
      <c r="O70" s="36">
        <f t="shared" si="31"/>
        <v>0</v>
      </c>
      <c r="P70" s="36">
        <f t="shared" si="31"/>
        <v>37</v>
      </c>
      <c r="Q70" s="36">
        <f t="shared" si="31"/>
        <v>0</v>
      </c>
      <c r="R70" s="36">
        <f t="shared" si="31"/>
        <v>416</v>
      </c>
      <c r="S70" s="36">
        <f t="shared" si="31"/>
        <v>334</v>
      </c>
      <c r="T70" s="36">
        <f t="shared" si="31"/>
        <v>750</v>
      </c>
      <c r="U70" s="36">
        <f t="shared" si="31"/>
        <v>30</v>
      </c>
      <c r="V70" s="36">
        <f t="shared" si="31"/>
        <v>52</v>
      </c>
      <c r="W70" s="36">
        <f t="shared" si="31"/>
        <v>50</v>
      </c>
      <c r="X70" s="36">
        <f t="shared" si="31"/>
        <v>30</v>
      </c>
      <c r="Y70" s="36">
        <f t="shared" si="31"/>
        <v>15</v>
      </c>
      <c r="Z70" s="36">
        <f t="shared" si="31"/>
        <v>25</v>
      </c>
      <c r="AA70" s="36">
        <f t="shared" si="31"/>
        <v>0</v>
      </c>
      <c r="AB70" s="36">
        <f t="shared" si="31"/>
        <v>37</v>
      </c>
      <c r="AC70" s="36">
        <f t="shared" si="31"/>
        <v>0</v>
      </c>
      <c r="AD70" s="36">
        <f t="shared" si="31"/>
        <v>541</v>
      </c>
      <c r="AE70" s="36">
        <f t="shared" si="31"/>
        <v>209</v>
      </c>
      <c r="AF70" s="36">
        <f t="shared" si="31"/>
        <v>750</v>
      </c>
    </row>
    <row r="71" spans="1:32" ht="33.75" customHeight="1" x14ac:dyDescent="0.3">
      <c r="A71" s="240" t="s">
        <v>6</v>
      </c>
      <c r="B71" s="237" t="s">
        <v>99</v>
      </c>
      <c r="C71" s="18" t="s">
        <v>159</v>
      </c>
      <c r="D71" s="18" t="s">
        <v>31</v>
      </c>
      <c r="E71" s="168" t="s">
        <v>131</v>
      </c>
      <c r="F71" s="18" t="s">
        <v>88</v>
      </c>
      <c r="G71" s="47" t="s">
        <v>111</v>
      </c>
      <c r="H71" s="248"/>
      <c r="I71" s="56">
        <v>2</v>
      </c>
      <c r="J71" s="49"/>
      <c r="K71" s="50"/>
      <c r="L71" s="50">
        <v>15</v>
      </c>
      <c r="M71" s="50"/>
      <c r="N71" s="50"/>
      <c r="O71" s="50"/>
      <c r="P71" s="50">
        <v>15</v>
      </c>
      <c r="Q71" s="50"/>
      <c r="R71" s="51">
        <f t="shared" si="6"/>
        <v>20</v>
      </c>
      <c r="S71" s="69">
        <f>SUM(J71:Q71)</f>
        <v>30</v>
      </c>
      <c r="T71" s="53">
        <f t="shared" si="3"/>
        <v>50</v>
      </c>
      <c r="U71" s="56">
        <v>2</v>
      </c>
      <c r="V71" s="49"/>
      <c r="W71" s="50"/>
      <c r="X71" s="50">
        <v>15</v>
      </c>
      <c r="Y71" s="50"/>
      <c r="Z71" s="50"/>
      <c r="AA71" s="50"/>
      <c r="AB71" s="50">
        <v>15</v>
      </c>
      <c r="AC71" s="50"/>
      <c r="AD71" s="51">
        <f t="shared" si="4"/>
        <v>20</v>
      </c>
      <c r="AE71" s="78">
        <f>SUM(V71:AC71)</f>
        <v>30</v>
      </c>
      <c r="AF71" s="53">
        <f>SUM(V71:AD71)</f>
        <v>50</v>
      </c>
    </row>
    <row r="72" spans="1:32" ht="31.5" customHeight="1" x14ac:dyDescent="0.3">
      <c r="A72" s="241"/>
      <c r="B72" s="238"/>
      <c r="C72" s="19" t="s">
        <v>160</v>
      </c>
      <c r="D72" s="19" t="s">
        <v>31</v>
      </c>
      <c r="E72" s="166" t="s">
        <v>131</v>
      </c>
      <c r="F72" s="19" t="s">
        <v>88</v>
      </c>
      <c r="G72" s="55" t="s">
        <v>112</v>
      </c>
      <c r="H72" s="248"/>
      <c r="I72" s="73">
        <v>2</v>
      </c>
      <c r="J72" s="57"/>
      <c r="K72" s="31"/>
      <c r="L72" s="31">
        <v>15</v>
      </c>
      <c r="M72" s="31"/>
      <c r="N72" s="31"/>
      <c r="O72" s="31"/>
      <c r="P72" s="31">
        <v>15</v>
      </c>
      <c r="Q72" s="31"/>
      <c r="R72" s="58">
        <f t="shared" si="6"/>
        <v>20</v>
      </c>
      <c r="S72" s="69">
        <f>SUM(J72:Q72)</f>
        <v>30</v>
      </c>
      <c r="T72" s="60">
        <f t="shared" si="3"/>
        <v>50</v>
      </c>
      <c r="U72" s="73">
        <v>2</v>
      </c>
      <c r="V72" s="57"/>
      <c r="W72" s="31"/>
      <c r="X72" s="31">
        <v>15</v>
      </c>
      <c r="Y72" s="31"/>
      <c r="Z72" s="31"/>
      <c r="AA72" s="31"/>
      <c r="AB72" s="31">
        <v>15</v>
      </c>
      <c r="AC72" s="31"/>
      <c r="AD72" s="58">
        <f t="shared" si="4"/>
        <v>20</v>
      </c>
      <c r="AE72" s="79">
        <f t="shared" ref="AE72:AE92" si="32">SUM(V72:AC72)</f>
        <v>30</v>
      </c>
      <c r="AF72" s="60">
        <f t="shared" ref="AF72:AF92" si="33">SUM(V72:AD72)</f>
        <v>50</v>
      </c>
    </row>
    <row r="73" spans="1:32" ht="30.75" customHeight="1" x14ac:dyDescent="0.3">
      <c r="A73" s="241"/>
      <c r="B73" s="238"/>
      <c r="C73" s="161" t="s">
        <v>161</v>
      </c>
      <c r="D73" s="19" t="s">
        <v>31</v>
      </c>
      <c r="E73" s="166" t="s">
        <v>130</v>
      </c>
      <c r="F73" s="19" t="s">
        <v>88</v>
      </c>
      <c r="G73" s="55" t="s">
        <v>128</v>
      </c>
      <c r="H73" s="248"/>
      <c r="I73" s="82">
        <v>1</v>
      </c>
      <c r="J73" s="57"/>
      <c r="K73" s="31"/>
      <c r="L73" s="31"/>
      <c r="M73" s="31"/>
      <c r="N73" s="31">
        <v>15</v>
      </c>
      <c r="O73" s="31"/>
      <c r="P73" s="31"/>
      <c r="Q73" s="31"/>
      <c r="R73" s="58">
        <f t="shared" si="6"/>
        <v>10</v>
      </c>
      <c r="S73" s="69">
        <f>SUM(J73:Q73)</f>
        <v>15</v>
      </c>
      <c r="T73" s="60">
        <f t="shared" si="3"/>
        <v>25</v>
      </c>
      <c r="U73" s="82">
        <v>1</v>
      </c>
      <c r="V73" s="57"/>
      <c r="W73" s="31"/>
      <c r="X73" s="31"/>
      <c r="Y73" s="31"/>
      <c r="Z73" s="31">
        <v>10</v>
      </c>
      <c r="AA73" s="31"/>
      <c r="AB73" s="31"/>
      <c r="AC73" s="31"/>
      <c r="AD73" s="58">
        <f t="shared" si="4"/>
        <v>15</v>
      </c>
      <c r="AE73" s="79">
        <f t="shared" si="32"/>
        <v>10</v>
      </c>
      <c r="AF73" s="60">
        <f t="shared" si="33"/>
        <v>25</v>
      </c>
    </row>
    <row r="74" spans="1:32" ht="42" customHeight="1" thickBot="1" x14ac:dyDescent="0.35">
      <c r="A74" s="251"/>
      <c r="B74" s="246"/>
      <c r="C74" s="21" t="s">
        <v>162</v>
      </c>
      <c r="D74" s="21" t="s">
        <v>31</v>
      </c>
      <c r="E74" s="167" t="s">
        <v>130</v>
      </c>
      <c r="F74" s="21" t="s">
        <v>87</v>
      </c>
      <c r="G74" s="63" t="s">
        <v>110</v>
      </c>
      <c r="H74" s="248"/>
      <c r="I74" s="82">
        <v>1</v>
      </c>
      <c r="J74" s="116">
        <v>2</v>
      </c>
      <c r="K74" s="66"/>
      <c r="L74" s="66"/>
      <c r="M74" s="66"/>
      <c r="N74" s="66"/>
      <c r="O74" s="66"/>
      <c r="P74" s="66">
        <v>7</v>
      </c>
      <c r="Q74" s="66"/>
      <c r="R74" s="67">
        <f t="shared" si="6"/>
        <v>16</v>
      </c>
      <c r="S74" s="92">
        <f t="shared" ref="S74:S92" si="34">SUM(J74:Q74)</f>
        <v>9</v>
      </c>
      <c r="T74" s="70">
        <f t="shared" si="3"/>
        <v>25</v>
      </c>
      <c r="U74" s="82">
        <v>1</v>
      </c>
      <c r="V74" s="116">
        <v>2</v>
      </c>
      <c r="W74" s="66"/>
      <c r="X74" s="66"/>
      <c r="Y74" s="66"/>
      <c r="Z74" s="66"/>
      <c r="AA74" s="66"/>
      <c r="AB74" s="66">
        <v>7</v>
      </c>
      <c r="AC74" s="66"/>
      <c r="AD74" s="67">
        <f t="shared" si="4"/>
        <v>16</v>
      </c>
      <c r="AE74" s="89">
        <f t="shared" si="32"/>
        <v>9</v>
      </c>
      <c r="AF74" s="70">
        <f t="shared" si="33"/>
        <v>25</v>
      </c>
    </row>
    <row r="75" spans="1:32" ht="28.95" customHeight="1" x14ac:dyDescent="0.3">
      <c r="A75" s="240" t="s">
        <v>100</v>
      </c>
      <c r="B75" s="237" t="s">
        <v>101</v>
      </c>
      <c r="C75" s="200" t="s">
        <v>54</v>
      </c>
      <c r="D75" s="77" t="s">
        <v>27</v>
      </c>
      <c r="E75" s="46" t="s">
        <v>130</v>
      </c>
      <c r="F75" s="46" t="s">
        <v>88</v>
      </c>
      <c r="G75" s="47" t="s">
        <v>72</v>
      </c>
      <c r="H75" s="248"/>
      <c r="I75" s="48">
        <v>2</v>
      </c>
      <c r="J75" s="49">
        <v>20</v>
      </c>
      <c r="K75" s="50"/>
      <c r="L75" s="50"/>
      <c r="M75" s="50"/>
      <c r="N75" s="50"/>
      <c r="O75" s="50"/>
      <c r="P75" s="50"/>
      <c r="Q75" s="50"/>
      <c r="R75" s="51">
        <f t="shared" si="6"/>
        <v>30</v>
      </c>
      <c r="S75" s="52">
        <f t="shared" si="34"/>
        <v>20</v>
      </c>
      <c r="T75" s="53">
        <f t="shared" si="3"/>
        <v>50</v>
      </c>
      <c r="U75" s="48">
        <v>2</v>
      </c>
      <c r="V75" s="49">
        <v>10</v>
      </c>
      <c r="W75" s="50"/>
      <c r="X75" s="50"/>
      <c r="Y75" s="50"/>
      <c r="Z75" s="50"/>
      <c r="AA75" s="50"/>
      <c r="AB75" s="50"/>
      <c r="AC75" s="50"/>
      <c r="AD75" s="51">
        <f t="shared" si="4"/>
        <v>40</v>
      </c>
      <c r="AE75" s="78">
        <f t="shared" si="32"/>
        <v>10</v>
      </c>
      <c r="AF75" s="53">
        <f t="shared" si="33"/>
        <v>50</v>
      </c>
    </row>
    <row r="76" spans="1:32" ht="28.95" customHeight="1" x14ac:dyDescent="0.3">
      <c r="A76" s="241"/>
      <c r="B76" s="238"/>
      <c r="C76" s="202" t="s">
        <v>55</v>
      </c>
      <c r="D76" s="202" t="s">
        <v>31</v>
      </c>
      <c r="E76" s="16" t="s">
        <v>130</v>
      </c>
      <c r="F76" s="16" t="s">
        <v>88</v>
      </c>
      <c r="G76" s="81" t="s">
        <v>73</v>
      </c>
      <c r="H76" s="248"/>
      <c r="I76" s="71">
        <v>2</v>
      </c>
      <c r="J76" s="57"/>
      <c r="K76" s="176">
        <v>20</v>
      </c>
      <c r="L76" s="176"/>
      <c r="M76" s="176"/>
      <c r="N76" s="176"/>
      <c r="O76" s="176"/>
      <c r="P76" s="176"/>
      <c r="Q76" s="176"/>
      <c r="R76" s="58">
        <f t="shared" si="6"/>
        <v>30</v>
      </c>
      <c r="S76" s="69">
        <f t="shared" si="34"/>
        <v>20</v>
      </c>
      <c r="T76" s="60">
        <f t="shared" si="3"/>
        <v>50</v>
      </c>
      <c r="U76" s="71">
        <v>2</v>
      </c>
      <c r="V76" s="57"/>
      <c r="W76" s="176">
        <v>10</v>
      </c>
      <c r="X76" s="176"/>
      <c r="Y76" s="176"/>
      <c r="Z76" s="176"/>
      <c r="AA76" s="176"/>
      <c r="AB76" s="176"/>
      <c r="AC76" s="176"/>
      <c r="AD76" s="58">
        <f t="shared" si="4"/>
        <v>40</v>
      </c>
      <c r="AE76" s="79">
        <f t="shared" si="32"/>
        <v>10</v>
      </c>
      <c r="AF76" s="60">
        <f t="shared" si="33"/>
        <v>50</v>
      </c>
    </row>
    <row r="77" spans="1:32" ht="36" customHeight="1" x14ac:dyDescent="0.3">
      <c r="A77" s="241"/>
      <c r="B77" s="238"/>
      <c r="C77" s="202" t="s">
        <v>163</v>
      </c>
      <c r="D77" s="202" t="s">
        <v>31</v>
      </c>
      <c r="E77" s="16" t="s">
        <v>130</v>
      </c>
      <c r="F77" s="16" t="s">
        <v>88</v>
      </c>
      <c r="G77" s="81" t="s">
        <v>72</v>
      </c>
      <c r="H77" s="248"/>
      <c r="I77" s="73">
        <v>1</v>
      </c>
      <c r="J77" s="57">
        <v>15</v>
      </c>
      <c r="K77" s="176"/>
      <c r="L77" s="176"/>
      <c r="M77" s="176"/>
      <c r="N77" s="176"/>
      <c r="O77" s="176"/>
      <c r="P77" s="176"/>
      <c r="Q77" s="176"/>
      <c r="R77" s="58">
        <f t="shared" si="6"/>
        <v>10</v>
      </c>
      <c r="S77" s="69">
        <f t="shared" si="34"/>
        <v>15</v>
      </c>
      <c r="T77" s="60">
        <f t="shared" si="3"/>
        <v>25</v>
      </c>
      <c r="U77" s="73">
        <v>1</v>
      </c>
      <c r="V77" s="57">
        <v>10</v>
      </c>
      <c r="W77" s="176"/>
      <c r="X77" s="176"/>
      <c r="Y77" s="176"/>
      <c r="Z77" s="176"/>
      <c r="AA77" s="176"/>
      <c r="AB77" s="176"/>
      <c r="AC77" s="176"/>
      <c r="AD77" s="58">
        <f t="shared" si="4"/>
        <v>15</v>
      </c>
      <c r="AE77" s="79">
        <f t="shared" si="32"/>
        <v>10</v>
      </c>
      <c r="AF77" s="60">
        <f t="shared" si="33"/>
        <v>25</v>
      </c>
    </row>
    <row r="78" spans="1:32" ht="29.25" customHeight="1" thickBot="1" x14ac:dyDescent="0.35">
      <c r="A78" s="251"/>
      <c r="B78" s="246"/>
      <c r="C78" s="201" t="s">
        <v>123</v>
      </c>
      <c r="D78" s="201" t="s">
        <v>31</v>
      </c>
      <c r="E78" s="211" t="s">
        <v>130</v>
      </c>
      <c r="F78" s="211" t="s">
        <v>88</v>
      </c>
      <c r="G78" s="212" t="s">
        <v>73</v>
      </c>
      <c r="H78" s="248"/>
      <c r="I78" s="64">
        <v>1</v>
      </c>
      <c r="J78" s="83"/>
      <c r="K78" s="84">
        <v>15</v>
      </c>
      <c r="L78" s="84"/>
      <c r="M78" s="84"/>
      <c r="N78" s="84"/>
      <c r="O78" s="84"/>
      <c r="P78" s="84"/>
      <c r="Q78" s="84"/>
      <c r="R78" s="85">
        <f>I78*25-S78</f>
        <v>10</v>
      </c>
      <c r="S78" s="43">
        <f>SUM(J78:Q78)</f>
        <v>15</v>
      </c>
      <c r="T78" s="175">
        <f>SUM(J78:R78)</f>
        <v>25</v>
      </c>
      <c r="U78" s="64">
        <v>1</v>
      </c>
      <c r="V78" s="83"/>
      <c r="W78" s="84">
        <v>10</v>
      </c>
      <c r="X78" s="84"/>
      <c r="Y78" s="84"/>
      <c r="Z78" s="84"/>
      <c r="AA78" s="84"/>
      <c r="AB78" s="84"/>
      <c r="AC78" s="84"/>
      <c r="AD78" s="85">
        <f t="shared" si="4"/>
        <v>15</v>
      </c>
      <c r="AE78" s="93">
        <f t="shared" si="32"/>
        <v>10</v>
      </c>
      <c r="AF78" s="76">
        <f t="shared" si="33"/>
        <v>25</v>
      </c>
    </row>
    <row r="79" spans="1:32" s="3" customFormat="1" ht="42.6" customHeight="1" x14ac:dyDescent="0.3">
      <c r="A79" s="224" t="s">
        <v>102</v>
      </c>
      <c r="B79" s="227" t="s">
        <v>33</v>
      </c>
      <c r="C79" s="172" t="s">
        <v>64</v>
      </c>
      <c r="D79" s="96" t="s">
        <v>27</v>
      </c>
      <c r="E79" s="97" t="s">
        <v>132</v>
      </c>
      <c r="F79" s="189" t="s">
        <v>27</v>
      </c>
      <c r="G79" s="98" t="s">
        <v>80</v>
      </c>
      <c r="H79" s="119"/>
      <c r="I79" s="71">
        <v>3</v>
      </c>
      <c r="J79" s="179">
        <v>30</v>
      </c>
      <c r="K79" s="178"/>
      <c r="L79" s="178"/>
      <c r="M79" s="178"/>
      <c r="N79" s="178"/>
      <c r="O79" s="178"/>
      <c r="P79" s="178"/>
      <c r="Q79" s="178"/>
      <c r="R79" s="183">
        <f t="shared" si="6"/>
        <v>45</v>
      </c>
      <c r="S79" s="69">
        <f t="shared" si="34"/>
        <v>30</v>
      </c>
      <c r="T79" s="61">
        <f t="shared" ref="T79:T92" si="35">SUM(J79:R79)</f>
        <v>75</v>
      </c>
      <c r="U79" s="71">
        <v>3</v>
      </c>
      <c r="V79" s="179">
        <v>15</v>
      </c>
      <c r="W79" s="178"/>
      <c r="X79" s="178"/>
      <c r="Y79" s="178"/>
      <c r="Z79" s="178"/>
      <c r="AA79" s="178"/>
      <c r="AB79" s="178"/>
      <c r="AC79" s="178"/>
      <c r="AD79" s="183">
        <f t="shared" ref="AD79:AD112" si="36">U79*25-AE79</f>
        <v>60</v>
      </c>
      <c r="AE79" s="72">
        <f t="shared" si="32"/>
        <v>15</v>
      </c>
      <c r="AF79" s="61">
        <f t="shared" si="33"/>
        <v>75</v>
      </c>
    </row>
    <row r="80" spans="1:32" s="3" customFormat="1" ht="40.950000000000003" customHeight="1" x14ac:dyDescent="0.3">
      <c r="A80" s="225"/>
      <c r="B80" s="216"/>
      <c r="C80" s="160" t="s">
        <v>65</v>
      </c>
      <c r="D80" s="22" t="s">
        <v>31</v>
      </c>
      <c r="E80" s="99" t="s">
        <v>130</v>
      </c>
      <c r="F80" s="99" t="s">
        <v>27</v>
      </c>
      <c r="G80" s="100" t="s">
        <v>112</v>
      </c>
      <c r="H80" s="119"/>
      <c r="I80" s="71">
        <v>3</v>
      </c>
      <c r="J80" s="23"/>
      <c r="K80" s="19">
        <v>30</v>
      </c>
      <c r="L80" s="19"/>
      <c r="M80" s="19"/>
      <c r="N80" s="19"/>
      <c r="O80" s="19"/>
      <c r="P80" s="19"/>
      <c r="Q80" s="19"/>
      <c r="R80" s="58">
        <f t="shared" ref="R80:R112" si="37">I80*25-S80</f>
        <v>45</v>
      </c>
      <c r="S80" s="59">
        <f t="shared" si="34"/>
        <v>30</v>
      </c>
      <c r="T80" s="60">
        <f t="shared" si="35"/>
        <v>75</v>
      </c>
      <c r="U80" s="71">
        <v>3</v>
      </c>
      <c r="V80" s="23"/>
      <c r="W80" s="19">
        <v>15</v>
      </c>
      <c r="X80" s="19"/>
      <c r="Y80" s="19"/>
      <c r="Z80" s="19"/>
      <c r="AA80" s="19"/>
      <c r="AB80" s="19"/>
      <c r="AC80" s="19"/>
      <c r="AD80" s="58">
        <f t="shared" si="36"/>
        <v>60</v>
      </c>
      <c r="AE80" s="79">
        <f t="shared" si="32"/>
        <v>15</v>
      </c>
      <c r="AF80" s="60">
        <f t="shared" si="33"/>
        <v>75</v>
      </c>
    </row>
    <row r="81" spans="1:32" s="3" customFormat="1" ht="41.4" customHeight="1" x14ac:dyDescent="0.3">
      <c r="A81" s="225"/>
      <c r="B81" s="216"/>
      <c r="C81" s="160" t="s">
        <v>164</v>
      </c>
      <c r="D81" s="22" t="s">
        <v>31</v>
      </c>
      <c r="E81" s="99" t="s">
        <v>130</v>
      </c>
      <c r="F81" s="99" t="s">
        <v>27</v>
      </c>
      <c r="G81" s="100" t="s">
        <v>112</v>
      </c>
      <c r="H81" s="119"/>
      <c r="I81" s="73">
        <v>3</v>
      </c>
      <c r="J81" s="23"/>
      <c r="K81" s="19"/>
      <c r="L81" s="19"/>
      <c r="M81" s="19">
        <v>30</v>
      </c>
      <c r="N81" s="19"/>
      <c r="O81" s="19"/>
      <c r="P81" s="19"/>
      <c r="Q81" s="19"/>
      <c r="R81" s="58">
        <f t="shared" si="37"/>
        <v>45</v>
      </c>
      <c r="S81" s="59">
        <f t="shared" si="34"/>
        <v>30</v>
      </c>
      <c r="T81" s="60">
        <f t="shared" si="35"/>
        <v>75</v>
      </c>
      <c r="U81" s="73">
        <v>3</v>
      </c>
      <c r="V81" s="23"/>
      <c r="W81" s="19"/>
      <c r="X81" s="19"/>
      <c r="Y81" s="19">
        <v>15</v>
      </c>
      <c r="Z81" s="19"/>
      <c r="AA81" s="19"/>
      <c r="AB81" s="19"/>
      <c r="AC81" s="19"/>
      <c r="AD81" s="58">
        <f t="shared" si="36"/>
        <v>60</v>
      </c>
      <c r="AE81" s="79">
        <f t="shared" si="32"/>
        <v>15</v>
      </c>
      <c r="AF81" s="60">
        <f t="shared" si="33"/>
        <v>75</v>
      </c>
    </row>
    <row r="82" spans="1:32" s="3" customFormat="1" ht="46.2" customHeight="1" x14ac:dyDescent="0.3">
      <c r="A82" s="225"/>
      <c r="B82" s="216"/>
      <c r="C82" s="160" t="s">
        <v>66</v>
      </c>
      <c r="D82" s="22" t="s">
        <v>31</v>
      </c>
      <c r="E82" s="99" t="s">
        <v>130</v>
      </c>
      <c r="F82" s="99" t="s">
        <v>27</v>
      </c>
      <c r="G82" s="100" t="s">
        <v>80</v>
      </c>
      <c r="H82" s="119"/>
      <c r="I82" s="73">
        <v>3</v>
      </c>
      <c r="J82" s="23">
        <v>30</v>
      </c>
      <c r="K82" s="19"/>
      <c r="L82" s="19"/>
      <c r="M82" s="19"/>
      <c r="N82" s="19"/>
      <c r="O82" s="19"/>
      <c r="P82" s="19"/>
      <c r="Q82" s="19"/>
      <c r="R82" s="58">
        <f t="shared" si="37"/>
        <v>45</v>
      </c>
      <c r="S82" s="59">
        <f t="shared" si="34"/>
        <v>30</v>
      </c>
      <c r="T82" s="60">
        <f t="shared" si="35"/>
        <v>75</v>
      </c>
      <c r="U82" s="73">
        <v>3</v>
      </c>
      <c r="V82" s="23">
        <v>15</v>
      </c>
      <c r="W82" s="19"/>
      <c r="X82" s="19"/>
      <c r="Y82" s="19"/>
      <c r="Z82" s="19"/>
      <c r="AA82" s="19"/>
      <c r="AB82" s="19"/>
      <c r="AC82" s="19"/>
      <c r="AD82" s="58">
        <f t="shared" si="36"/>
        <v>60</v>
      </c>
      <c r="AE82" s="79">
        <f t="shared" si="32"/>
        <v>15</v>
      </c>
      <c r="AF82" s="60">
        <f t="shared" si="33"/>
        <v>75</v>
      </c>
    </row>
    <row r="83" spans="1:32" s="3" customFormat="1" ht="45" customHeight="1" x14ac:dyDescent="0.3">
      <c r="A83" s="225"/>
      <c r="B83" s="216"/>
      <c r="C83" s="160" t="s">
        <v>67</v>
      </c>
      <c r="D83" s="22" t="s">
        <v>31</v>
      </c>
      <c r="E83" s="99" t="s">
        <v>130</v>
      </c>
      <c r="F83" s="99" t="s">
        <v>27</v>
      </c>
      <c r="G83" s="100" t="s">
        <v>112</v>
      </c>
      <c r="H83" s="119"/>
      <c r="I83" s="82">
        <v>3</v>
      </c>
      <c r="J83" s="23"/>
      <c r="K83" s="19">
        <v>30</v>
      </c>
      <c r="L83" s="19"/>
      <c r="M83" s="19"/>
      <c r="N83" s="19"/>
      <c r="O83" s="19"/>
      <c r="P83" s="19"/>
      <c r="Q83" s="19"/>
      <c r="R83" s="58">
        <f t="shared" si="37"/>
        <v>45</v>
      </c>
      <c r="S83" s="59">
        <f t="shared" si="34"/>
        <v>30</v>
      </c>
      <c r="T83" s="60">
        <f t="shared" si="35"/>
        <v>75</v>
      </c>
      <c r="U83" s="82">
        <v>3</v>
      </c>
      <c r="V83" s="23"/>
      <c r="W83" s="19">
        <v>15</v>
      </c>
      <c r="X83" s="19"/>
      <c r="Y83" s="19"/>
      <c r="Z83" s="19"/>
      <c r="AA83" s="19"/>
      <c r="AB83" s="19"/>
      <c r="AC83" s="19"/>
      <c r="AD83" s="58">
        <f t="shared" si="36"/>
        <v>60</v>
      </c>
      <c r="AE83" s="79">
        <f t="shared" si="32"/>
        <v>15</v>
      </c>
      <c r="AF83" s="60">
        <f t="shared" si="33"/>
        <v>75</v>
      </c>
    </row>
    <row r="84" spans="1:32" s="3" customFormat="1" ht="42.6" customHeight="1" thickBot="1" x14ac:dyDescent="0.35">
      <c r="A84" s="226"/>
      <c r="B84" s="228"/>
      <c r="C84" s="190" t="s">
        <v>165</v>
      </c>
      <c r="D84" s="190" t="s">
        <v>31</v>
      </c>
      <c r="E84" s="101" t="s">
        <v>130</v>
      </c>
      <c r="F84" s="101" t="s">
        <v>88</v>
      </c>
      <c r="G84" s="191" t="s">
        <v>112</v>
      </c>
      <c r="H84" s="119"/>
      <c r="I84" s="120">
        <v>3</v>
      </c>
      <c r="J84" s="103"/>
      <c r="K84" s="20"/>
      <c r="L84" s="20"/>
      <c r="M84" s="20"/>
      <c r="N84" s="20">
        <v>30</v>
      </c>
      <c r="O84" s="20"/>
      <c r="P84" s="20"/>
      <c r="Q84" s="20"/>
      <c r="R84" s="67">
        <f t="shared" si="37"/>
        <v>45</v>
      </c>
      <c r="S84" s="68">
        <f t="shared" si="34"/>
        <v>30</v>
      </c>
      <c r="T84" s="76">
        <f t="shared" si="35"/>
        <v>75</v>
      </c>
      <c r="U84" s="120">
        <v>3</v>
      </c>
      <c r="V84" s="103"/>
      <c r="W84" s="20"/>
      <c r="X84" s="20"/>
      <c r="Y84" s="20"/>
      <c r="Z84" s="20">
        <v>15</v>
      </c>
      <c r="AA84" s="20"/>
      <c r="AB84" s="20"/>
      <c r="AC84" s="20"/>
      <c r="AD84" s="67">
        <f t="shared" si="36"/>
        <v>60</v>
      </c>
      <c r="AE84" s="93">
        <f t="shared" si="32"/>
        <v>15</v>
      </c>
      <c r="AF84" s="76">
        <f t="shared" si="33"/>
        <v>75</v>
      </c>
    </row>
    <row r="85" spans="1:32" s="3" customFormat="1" ht="40.950000000000003" customHeight="1" x14ac:dyDescent="0.3">
      <c r="A85" s="252" t="s">
        <v>183</v>
      </c>
      <c r="B85" s="215" t="s">
        <v>194</v>
      </c>
      <c r="C85" s="11" t="s">
        <v>184</v>
      </c>
      <c r="D85" s="118" t="s">
        <v>27</v>
      </c>
      <c r="E85" s="177" t="s">
        <v>130</v>
      </c>
      <c r="F85" s="177" t="s">
        <v>88</v>
      </c>
      <c r="G85" s="105" t="s">
        <v>80</v>
      </c>
      <c r="H85" s="119"/>
      <c r="I85" s="121">
        <v>2</v>
      </c>
      <c r="J85" s="107">
        <v>30</v>
      </c>
      <c r="K85" s="14"/>
      <c r="L85" s="14"/>
      <c r="M85" s="14"/>
      <c r="N85" s="108"/>
      <c r="O85" s="108"/>
      <c r="P85" s="108"/>
      <c r="Q85" s="108"/>
      <c r="R85" s="51">
        <f t="shared" si="37"/>
        <v>20</v>
      </c>
      <c r="S85" s="52">
        <f t="shared" si="34"/>
        <v>30</v>
      </c>
      <c r="T85" s="53">
        <f t="shared" si="35"/>
        <v>50</v>
      </c>
      <c r="U85" s="48">
        <v>2</v>
      </c>
      <c r="V85" s="144">
        <v>10</v>
      </c>
      <c r="W85" s="108"/>
      <c r="X85" s="108"/>
      <c r="Y85" s="108"/>
      <c r="Z85" s="108"/>
      <c r="AA85" s="108"/>
      <c r="AB85" s="108"/>
      <c r="AC85" s="108"/>
      <c r="AD85" s="51">
        <f t="shared" si="36"/>
        <v>40</v>
      </c>
      <c r="AE85" s="78">
        <f t="shared" si="32"/>
        <v>10</v>
      </c>
      <c r="AF85" s="53">
        <f t="shared" si="33"/>
        <v>50</v>
      </c>
    </row>
    <row r="86" spans="1:32" s="5" customFormat="1" ht="45" customHeight="1" x14ac:dyDescent="0.3">
      <c r="A86" s="253"/>
      <c r="B86" s="216"/>
      <c r="C86" s="12" t="s">
        <v>185</v>
      </c>
      <c r="D86" s="173" t="s">
        <v>31</v>
      </c>
      <c r="E86" s="173" t="s">
        <v>130</v>
      </c>
      <c r="F86" s="173" t="s">
        <v>88</v>
      </c>
      <c r="G86" s="100" t="s">
        <v>80</v>
      </c>
      <c r="H86" s="122"/>
      <c r="I86" s="111">
        <v>2</v>
      </c>
      <c r="J86" s="109">
        <v>20</v>
      </c>
      <c r="K86" s="15"/>
      <c r="L86" s="15"/>
      <c r="M86" s="15"/>
      <c r="N86" s="110"/>
      <c r="O86" s="110"/>
      <c r="P86" s="110"/>
      <c r="Q86" s="110"/>
      <c r="R86" s="58">
        <f t="shared" ref="R86:R89" si="38">I86*25-S86</f>
        <v>30</v>
      </c>
      <c r="S86" s="59">
        <f t="shared" ref="S86:S89" si="39">SUM(J86:Q86)</f>
        <v>20</v>
      </c>
      <c r="T86" s="60">
        <f t="shared" ref="T86:T89" si="40">SUM(J86:R86)</f>
        <v>50</v>
      </c>
      <c r="U86" s="82">
        <v>2</v>
      </c>
      <c r="V86" s="145">
        <v>10</v>
      </c>
      <c r="W86" s="110"/>
      <c r="X86" s="110"/>
      <c r="Y86" s="110"/>
      <c r="Z86" s="110"/>
      <c r="AA86" s="110"/>
      <c r="AB86" s="110"/>
      <c r="AC86" s="110"/>
      <c r="AD86" s="58">
        <f t="shared" ref="AD86:AD89" si="41">U86*25-AE86</f>
        <v>40</v>
      </c>
      <c r="AE86" s="79">
        <f t="shared" ref="AE86:AE89" si="42">SUM(V86:AC86)</f>
        <v>10</v>
      </c>
      <c r="AF86" s="60">
        <f t="shared" ref="AF86:AF89" si="43">SUM(V86:AD86)</f>
        <v>50</v>
      </c>
    </row>
    <row r="87" spans="1:32" s="5" customFormat="1" ht="50.25" customHeight="1" x14ac:dyDescent="0.3">
      <c r="A87" s="253"/>
      <c r="B87" s="216"/>
      <c r="C87" s="12" t="s">
        <v>186</v>
      </c>
      <c r="D87" s="173" t="s">
        <v>31</v>
      </c>
      <c r="E87" s="173" t="s">
        <v>130</v>
      </c>
      <c r="F87" s="173" t="s">
        <v>88</v>
      </c>
      <c r="G87" s="100" t="s">
        <v>112</v>
      </c>
      <c r="H87" s="122"/>
      <c r="I87" s="131">
        <v>2</v>
      </c>
      <c r="J87" s="109"/>
      <c r="K87" s="15">
        <v>20</v>
      </c>
      <c r="L87" s="15"/>
      <c r="M87" s="15"/>
      <c r="N87" s="110"/>
      <c r="O87" s="110"/>
      <c r="P87" s="110"/>
      <c r="Q87" s="110"/>
      <c r="R87" s="58">
        <f t="shared" si="38"/>
        <v>30</v>
      </c>
      <c r="S87" s="59">
        <f t="shared" si="39"/>
        <v>20</v>
      </c>
      <c r="T87" s="60">
        <f t="shared" si="40"/>
        <v>50</v>
      </c>
      <c r="U87" s="82">
        <v>2</v>
      </c>
      <c r="V87" s="145"/>
      <c r="W87" s="110">
        <v>10</v>
      </c>
      <c r="X87" s="110"/>
      <c r="Y87" s="110"/>
      <c r="Z87" s="110"/>
      <c r="AA87" s="110"/>
      <c r="AB87" s="110"/>
      <c r="AC87" s="110"/>
      <c r="AD87" s="58">
        <f t="shared" si="41"/>
        <v>40</v>
      </c>
      <c r="AE87" s="79">
        <f t="shared" si="42"/>
        <v>10</v>
      </c>
      <c r="AF87" s="60">
        <f t="shared" si="43"/>
        <v>50</v>
      </c>
    </row>
    <row r="88" spans="1:32" s="5" customFormat="1" ht="50.25" customHeight="1" x14ac:dyDescent="0.3">
      <c r="A88" s="253"/>
      <c r="B88" s="216"/>
      <c r="C88" s="12" t="s">
        <v>181</v>
      </c>
      <c r="D88" s="12" t="s">
        <v>31</v>
      </c>
      <c r="E88" s="12" t="s">
        <v>130</v>
      </c>
      <c r="F88" s="12" t="s">
        <v>193</v>
      </c>
      <c r="G88" s="100" t="s">
        <v>112</v>
      </c>
      <c r="H88" s="122"/>
      <c r="I88" s="106">
        <v>2</v>
      </c>
      <c r="J88" s="109"/>
      <c r="K88" s="15"/>
      <c r="L88" s="15"/>
      <c r="M88" s="15">
        <v>15</v>
      </c>
      <c r="N88" s="110"/>
      <c r="O88" s="110"/>
      <c r="P88" s="110"/>
      <c r="Q88" s="110"/>
      <c r="R88" s="58">
        <f>I88*25-S88</f>
        <v>35</v>
      </c>
      <c r="S88" s="60">
        <f>SUM(J88:Q88)</f>
        <v>15</v>
      </c>
      <c r="T88" s="60">
        <f>SUM(J88:R88)</f>
        <v>50</v>
      </c>
      <c r="U88" s="199">
        <v>2</v>
      </c>
      <c r="V88" s="196"/>
      <c r="W88" s="10"/>
      <c r="X88" s="171"/>
      <c r="Y88" s="171">
        <v>10</v>
      </c>
      <c r="Z88" s="171"/>
      <c r="AA88" s="171"/>
      <c r="AB88" s="171"/>
      <c r="AC88" s="171"/>
      <c r="AD88" s="187">
        <f>U88*25-AE88</f>
        <v>40</v>
      </c>
      <c r="AE88" s="71">
        <f>SUM(V88:AC88)</f>
        <v>10</v>
      </c>
      <c r="AF88" s="61">
        <f>SUM(V88:AD88)</f>
        <v>50</v>
      </c>
    </row>
    <row r="89" spans="1:32" s="5" customFormat="1" ht="38.4" customHeight="1" x14ac:dyDescent="0.3">
      <c r="A89" s="253"/>
      <c r="B89" s="216"/>
      <c r="C89" s="12" t="s">
        <v>187</v>
      </c>
      <c r="D89" s="173" t="s">
        <v>31</v>
      </c>
      <c r="E89" s="173" t="s">
        <v>130</v>
      </c>
      <c r="F89" s="173" t="s">
        <v>88</v>
      </c>
      <c r="G89" s="100" t="s">
        <v>112</v>
      </c>
      <c r="H89" s="122"/>
      <c r="I89" s="111">
        <v>2</v>
      </c>
      <c r="J89" s="109"/>
      <c r="K89" s="15">
        <v>20</v>
      </c>
      <c r="L89" s="15"/>
      <c r="M89" s="15"/>
      <c r="N89" s="110"/>
      <c r="O89" s="110"/>
      <c r="P89" s="110"/>
      <c r="Q89" s="110"/>
      <c r="R89" s="58">
        <f t="shared" si="38"/>
        <v>30</v>
      </c>
      <c r="S89" s="59">
        <f t="shared" si="39"/>
        <v>20</v>
      </c>
      <c r="T89" s="60">
        <f t="shared" si="40"/>
        <v>50</v>
      </c>
      <c r="U89" s="82">
        <v>2</v>
      </c>
      <c r="V89" s="145"/>
      <c r="W89" s="110">
        <v>10</v>
      </c>
      <c r="X89" s="110"/>
      <c r="Y89" s="110"/>
      <c r="Z89" s="110"/>
      <c r="AA89" s="110"/>
      <c r="AB89" s="110"/>
      <c r="AC89" s="110"/>
      <c r="AD89" s="58">
        <f t="shared" si="41"/>
        <v>40</v>
      </c>
      <c r="AE89" s="79">
        <f t="shared" si="42"/>
        <v>10</v>
      </c>
      <c r="AF89" s="60">
        <f t="shared" si="43"/>
        <v>50</v>
      </c>
    </row>
    <row r="90" spans="1:32" s="5" customFormat="1" ht="36" customHeight="1" x14ac:dyDescent="0.3">
      <c r="A90" s="253"/>
      <c r="B90" s="216"/>
      <c r="C90" s="12" t="s">
        <v>188</v>
      </c>
      <c r="D90" s="173" t="s">
        <v>31</v>
      </c>
      <c r="E90" s="173" t="s">
        <v>130</v>
      </c>
      <c r="F90" s="173" t="s">
        <v>27</v>
      </c>
      <c r="G90" s="100" t="s">
        <v>112</v>
      </c>
      <c r="H90" s="122"/>
      <c r="I90" s="111">
        <v>3</v>
      </c>
      <c r="J90" s="109"/>
      <c r="K90" s="15"/>
      <c r="L90" s="15"/>
      <c r="M90" s="15">
        <v>30</v>
      </c>
      <c r="N90" s="110"/>
      <c r="O90" s="110"/>
      <c r="P90" s="110"/>
      <c r="Q90" s="110"/>
      <c r="R90" s="58">
        <f t="shared" si="37"/>
        <v>45</v>
      </c>
      <c r="S90" s="59">
        <f t="shared" si="34"/>
        <v>30</v>
      </c>
      <c r="T90" s="60">
        <f t="shared" si="35"/>
        <v>75</v>
      </c>
      <c r="U90" s="82">
        <v>3</v>
      </c>
      <c r="V90" s="145"/>
      <c r="W90" s="110"/>
      <c r="X90" s="110"/>
      <c r="Y90" s="110">
        <v>15</v>
      </c>
      <c r="Z90" s="110"/>
      <c r="AA90" s="110"/>
      <c r="AB90" s="110"/>
      <c r="AC90" s="110"/>
      <c r="AD90" s="58">
        <f t="shared" si="36"/>
        <v>60</v>
      </c>
      <c r="AE90" s="79">
        <f t="shared" si="32"/>
        <v>15</v>
      </c>
      <c r="AF90" s="60">
        <f t="shared" si="33"/>
        <v>75</v>
      </c>
    </row>
    <row r="91" spans="1:32" s="5" customFormat="1" ht="39" customHeight="1" x14ac:dyDescent="0.3">
      <c r="A91" s="253"/>
      <c r="B91" s="216"/>
      <c r="C91" s="12" t="s">
        <v>164</v>
      </c>
      <c r="D91" s="173" t="s">
        <v>31</v>
      </c>
      <c r="E91" s="165" t="s">
        <v>130</v>
      </c>
      <c r="F91" s="173" t="s">
        <v>88</v>
      </c>
      <c r="G91" s="100" t="s">
        <v>112</v>
      </c>
      <c r="H91" s="122"/>
      <c r="I91" s="111">
        <v>3</v>
      </c>
      <c r="J91" s="109"/>
      <c r="K91" s="15"/>
      <c r="L91" s="15"/>
      <c r="M91" s="15">
        <v>30</v>
      </c>
      <c r="N91" s="110"/>
      <c r="O91" s="110"/>
      <c r="P91" s="110"/>
      <c r="Q91" s="110"/>
      <c r="R91" s="58">
        <f t="shared" si="37"/>
        <v>45</v>
      </c>
      <c r="S91" s="59">
        <f t="shared" si="34"/>
        <v>30</v>
      </c>
      <c r="T91" s="60">
        <f t="shared" si="35"/>
        <v>75</v>
      </c>
      <c r="U91" s="82">
        <v>3</v>
      </c>
      <c r="V91" s="145"/>
      <c r="W91" s="110"/>
      <c r="X91" s="110"/>
      <c r="Y91" s="110">
        <v>15</v>
      </c>
      <c r="Z91" s="110"/>
      <c r="AA91" s="110"/>
      <c r="AB91" s="110"/>
      <c r="AC91" s="110"/>
      <c r="AD91" s="58">
        <f t="shared" si="36"/>
        <v>60</v>
      </c>
      <c r="AE91" s="79">
        <f t="shared" si="32"/>
        <v>15</v>
      </c>
      <c r="AF91" s="60">
        <f t="shared" si="33"/>
        <v>75</v>
      </c>
    </row>
    <row r="92" spans="1:32" s="5" customFormat="1" ht="38.25" customHeight="1" thickBot="1" x14ac:dyDescent="0.35">
      <c r="A92" s="254"/>
      <c r="B92" s="217"/>
      <c r="C92" s="13" t="s">
        <v>189</v>
      </c>
      <c r="D92" s="174" t="s">
        <v>31</v>
      </c>
      <c r="E92" s="174" t="s">
        <v>130</v>
      </c>
      <c r="F92" s="174" t="s">
        <v>88</v>
      </c>
      <c r="G92" s="193" t="s">
        <v>112</v>
      </c>
      <c r="H92" s="122"/>
      <c r="I92" s="112">
        <v>2</v>
      </c>
      <c r="J92" s="113"/>
      <c r="K92" s="114"/>
      <c r="L92" s="114"/>
      <c r="M92" s="114">
        <v>15</v>
      </c>
      <c r="N92" s="115"/>
      <c r="O92" s="115"/>
      <c r="P92" s="115"/>
      <c r="Q92" s="115"/>
      <c r="R92" s="85">
        <f t="shared" si="37"/>
        <v>35</v>
      </c>
      <c r="S92" s="59">
        <f t="shared" si="34"/>
        <v>15</v>
      </c>
      <c r="T92" s="60">
        <f t="shared" si="35"/>
        <v>50</v>
      </c>
      <c r="U92" s="64">
        <v>2</v>
      </c>
      <c r="V92" s="146"/>
      <c r="W92" s="115"/>
      <c r="X92" s="115"/>
      <c r="Y92" s="115">
        <v>10</v>
      </c>
      <c r="Z92" s="115"/>
      <c r="AA92" s="115"/>
      <c r="AB92" s="115"/>
      <c r="AC92" s="115"/>
      <c r="AD92" s="85">
        <f t="shared" si="36"/>
        <v>40</v>
      </c>
      <c r="AE92" s="79">
        <f t="shared" si="32"/>
        <v>10</v>
      </c>
      <c r="AF92" s="60">
        <f t="shared" si="33"/>
        <v>50</v>
      </c>
    </row>
    <row r="93" spans="1:32" ht="22.2" customHeight="1" thickBot="1" x14ac:dyDescent="0.35">
      <c r="A93" s="260" t="s">
        <v>13</v>
      </c>
      <c r="B93" s="261"/>
      <c r="C93" s="261"/>
      <c r="D93" s="261"/>
      <c r="E93" s="261"/>
      <c r="F93" s="261"/>
      <c r="G93" s="262"/>
      <c r="H93" s="250" t="s">
        <v>13</v>
      </c>
      <c r="I93" s="36">
        <f>SUM(I94:I107)</f>
        <v>31</v>
      </c>
      <c r="J93" s="36">
        <f t="shared" ref="J93:AF93" si="44">SUM(J94:J107)</f>
        <v>50</v>
      </c>
      <c r="K93" s="36">
        <f t="shared" si="44"/>
        <v>70</v>
      </c>
      <c r="L93" s="36">
        <f t="shared" si="44"/>
        <v>30</v>
      </c>
      <c r="M93" s="36">
        <f t="shared" si="44"/>
        <v>35</v>
      </c>
      <c r="N93" s="36">
        <f t="shared" si="44"/>
        <v>30</v>
      </c>
      <c r="O93" s="36">
        <f t="shared" si="44"/>
        <v>15</v>
      </c>
      <c r="P93" s="36">
        <f t="shared" si="44"/>
        <v>30</v>
      </c>
      <c r="Q93" s="36">
        <f t="shared" si="44"/>
        <v>250</v>
      </c>
      <c r="R93" s="36">
        <f t="shared" si="44"/>
        <v>265</v>
      </c>
      <c r="S93" s="36">
        <f>SUM(S94:S107)</f>
        <v>510</v>
      </c>
      <c r="T93" s="36">
        <f t="shared" si="44"/>
        <v>775</v>
      </c>
      <c r="U93" s="36">
        <f t="shared" si="44"/>
        <v>31</v>
      </c>
      <c r="V93" s="36">
        <f t="shared" si="44"/>
        <v>30</v>
      </c>
      <c r="W93" s="36">
        <f t="shared" si="44"/>
        <v>30</v>
      </c>
      <c r="X93" s="36">
        <f t="shared" si="44"/>
        <v>30</v>
      </c>
      <c r="Y93" s="36">
        <f t="shared" si="44"/>
        <v>20</v>
      </c>
      <c r="Z93" s="36">
        <f t="shared" si="44"/>
        <v>20</v>
      </c>
      <c r="AA93" s="36">
        <f t="shared" si="44"/>
        <v>15</v>
      </c>
      <c r="AB93" s="36">
        <f t="shared" si="44"/>
        <v>30</v>
      </c>
      <c r="AC93" s="36">
        <f t="shared" si="44"/>
        <v>250</v>
      </c>
      <c r="AD93" s="36">
        <f t="shared" si="44"/>
        <v>350</v>
      </c>
      <c r="AE93" s="36">
        <f>SUM(AE94:AE107)</f>
        <v>425</v>
      </c>
      <c r="AF93" s="36">
        <f t="shared" si="44"/>
        <v>775</v>
      </c>
    </row>
    <row r="94" spans="1:32" ht="29.4" customHeight="1" x14ac:dyDescent="0.3">
      <c r="A94" s="240" t="s">
        <v>104</v>
      </c>
      <c r="B94" s="237" t="s">
        <v>103</v>
      </c>
      <c r="C94" s="18" t="s">
        <v>46</v>
      </c>
      <c r="D94" s="77" t="s">
        <v>27</v>
      </c>
      <c r="E94" s="46" t="s">
        <v>130</v>
      </c>
      <c r="F94" s="46" t="s">
        <v>88</v>
      </c>
      <c r="G94" s="47" t="s">
        <v>72</v>
      </c>
      <c r="H94" s="250"/>
      <c r="I94" s="71">
        <v>1</v>
      </c>
      <c r="J94" s="49">
        <v>15</v>
      </c>
      <c r="K94" s="50"/>
      <c r="L94" s="50"/>
      <c r="M94" s="50"/>
      <c r="N94" s="50"/>
      <c r="O94" s="50"/>
      <c r="P94" s="50"/>
      <c r="Q94" s="50"/>
      <c r="R94" s="51">
        <f t="shared" si="37"/>
        <v>10</v>
      </c>
      <c r="S94" s="69">
        <f t="shared" ref="S94:S102" si="45">SUM(J94:Q94)</f>
        <v>15</v>
      </c>
      <c r="T94" s="61">
        <f t="shared" ref="T94:T102" si="46">SUM(J94:R94)</f>
        <v>25</v>
      </c>
      <c r="U94" s="71">
        <v>1</v>
      </c>
      <c r="V94" s="49">
        <v>10</v>
      </c>
      <c r="W94" s="50"/>
      <c r="X94" s="50"/>
      <c r="Y94" s="50"/>
      <c r="Z94" s="50"/>
      <c r="AA94" s="50"/>
      <c r="AB94" s="50"/>
      <c r="AC94" s="50"/>
      <c r="AD94" s="51">
        <f t="shared" si="36"/>
        <v>15</v>
      </c>
      <c r="AE94" s="72">
        <f t="shared" ref="AE94:AE102" si="47">SUM(V94:AC94)</f>
        <v>10</v>
      </c>
      <c r="AF94" s="61">
        <f t="shared" ref="AF94:AF102" si="48">SUM(V94:AD94)</f>
        <v>25</v>
      </c>
    </row>
    <row r="95" spans="1:32" ht="33.6" customHeight="1" x14ac:dyDescent="0.3">
      <c r="A95" s="241"/>
      <c r="B95" s="238"/>
      <c r="C95" s="19" t="s">
        <v>47</v>
      </c>
      <c r="D95" s="19" t="s">
        <v>31</v>
      </c>
      <c r="E95" s="54" t="s">
        <v>130</v>
      </c>
      <c r="F95" s="54" t="s">
        <v>88</v>
      </c>
      <c r="G95" s="55" t="s">
        <v>73</v>
      </c>
      <c r="H95" s="250"/>
      <c r="I95" s="71">
        <v>2</v>
      </c>
      <c r="J95" s="57"/>
      <c r="K95" s="31">
        <v>30</v>
      </c>
      <c r="L95" s="31"/>
      <c r="M95" s="31"/>
      <c r="N95" s="31"/>
      <c r="O95" s="31"/>
      <c r="P95" s="31"/>
      <c r="Q95" s="31"/>
      <c r="R95" s="58">
        <f t="shared" si="37"/>
        <v>20</v>
      </c>
      <c r="S95" s="69">
        <f t="shared" si="45"/>
        <v>30</v>
      </c>
      <c r="T95" s="60">
        <f t="shared" si="46"/>
        <v>50</v>
      </c>
      <c r="U95" s="71">
        <v>2</v>
      </c>
      <c r="V95" s="57"/>
      <c r="W95" s="31">
        <v>10</v>
      </c>
      <c r="X95" s="31"/>
      <c r="Y95" s="31"/>
      <c r="Z95" s="31"/>
      <c r="AA95" s="31"/>
      <c r="AB95" s="31"/>
      <c r="AC95" s="31"/>
      <c r="AD95" s="58">
        <f t="shared" si="36"/>
        <v>40</v>
      </c>
      <c r="AE95" s="79">
        <f t="shared" si="47"/>
        <v>10</v>
      </c>
      <c r="AF95" s="60">
        <f t="shared" si="48"/>
        <v>50</v>
      </c>
    </row>
    <row r="96" spans="1:32" ht="36" customHeight="1" x14ac:dyDescent="0.3">
      <c r="A96" s="241"/>
      <c r="B96" s="238"/>
      <c r="C96" s="19" t="s">
        <v>166</v>
      </c>
      <c r="D96" s="19" t="s">
        <v>31</v>
      </c>
      <c r="E96" s="54" t="s">
        <v>130</v>
      </c>
      <c r="F96" s="54" t="s">
        <v>88</v>
      </c>
      <c r="G96" s="55" t="s">
        <v>72</v>
      </c>
      <c r="H96" s="250"/>
      <c r="I96" s="73">
        <v>1</v>
      </c>
      <c r="J96" s="57">
        <v>15</v>
      </c>
      <c r="K96" s="31"/>
      <c r="L96" s="31"/>
      <c r="M96" s="31"/>
      <c r="N96" s="31"/>
      <c r="O96" s="31"/>
      <c r="P96" s="31"/>
      <c r="Q96" s="31"/>
      <c r="R96" s="58">
        <f t="shared" si="37"/>
        <v>10</v>
      </c>
      <c r="S96" s="69">
        <f t="shared" si="45"/>
        <v>15</v>
      </c>
      <c r="T96" s="60">
        <f t="shared" si="46"/>
        <v>25</v>
      </c>
      <c r="U96" s="73">
        <v>1</v>
      </c>
      <c r="V96" s="57">
        <v>10</v>
      </c>
      <c r="W96" s="31"/>
      <c r="X96" s="31"/>
      <c r="Y96" s="31"/>
      <c r="Z96" s="31"/>
      <c r="AA96" s="31"/>
      <c r="AB96" s="31"/>
      <c r="AC96" s="31"/>
      <c r="AD96" s="58">
        <f t="shared" si="36"/>
        <v>15</v>
      </c>
      <c r="AE96" s="79">
        <f t="shared" si="47"/>
        <v>10</v>
      </c>
      <c r="AF96" s="60">
        <f t="shared" si="48"/>
        <v>25</v>
      </c>
    </row>
    <row r="97" spans="1:34" ht="34.5" customHeight="1" x14ac:dyDescent="0.3">
      <c r="A97" s="241"/>
      <c r="B97" s="238"/>
      <c r="C97" s="19" t="s">
        <v>124</v>
      </c>
      <c r="D97" s="19" t="s">
        <v>31</v>
      </c>
      <c r="E97" s="54" t="s">
        <v>130</v>
      </c>
      <c r="F97" s="54" t="s">
        <v>88</v>
      </c>
      <c r="G97" s="55" t="s">
        <v>73</v>
      </c>
      <c r="H97" s="250"/>
      <c r="I97" s="82">
        <v>1</v>
      </c>
      <c r="J97" s="57"/>
      <c r="K97" s="31"/>
      <c r="L97" s="31"/>
      <c r="M97" s="31">
        <v>15</v>
      </c>
      <c r="N97" s="31"/>
      <c r="O97" s="31"/>
      <c r="P97" s="31"/>
      <c r="Q97" s="31"/>
      <c r="R97" s="58">
        <f t="shared" si="37"/>
        <v>10</v>
      </c>
      <c r="S97" s="69">
        <f t="shared" si="45"/>
        <v>15</v>
      </c>
      <c r="T97" s="60">
        <f t="shared" si="46"/>
        <v>25</v>
      </c>
      <c r="U97" s="82">
        <v>1</v>
      </c>
      <c r="V97" s="57"/>
      <c r="W97" s="31"/>
      <c r="X97" s="31"/>
      <c r="Y97" s="31">
        <v>10</v>
      </c>
      <c r="Z97" s="31"/>
      <c r="AA97" s="31"/>
      <c r="AB97" s="31"/>
      <c r="AC97" s="31"/>
      <c r="AD97" s="58">
        <f t="shared" si="36"/>
        <v>15</v>
      </c>
      <c r="AE97" s="79">
        <f t="shared" si="47"/>
        <v>10</v>
      </c>
      <c r="AF97" s="60">
        <f t="shared" si="48"/>
        <v>25</v>
      </c>
    </row>
    <row r="98" spans="1:34" ht="31.2" customHeight="1" thickBot="1" x14ac:dyDescent="0.35">
      <c r="A98" s="251"/>
      <c r="B98" s="246"/>
      <c r="C98" s="21" t="s">
        <v>167</v>
      </c>
      <c r="D98" s="21" t="s">
        <v>31</v>
      </c>
      <c r="E98" s="62" t="s">
        <v>130</v>
      </c>
      <c r="F98" s="62" t="s">
        <v>88</v>
      </c>
      <c r="G98" s="63" t="s">
        <v>73</v>
      </c>
      <c r="H98" s="250"/>
      <c r="I98" s="64">
        <v>1</v>
      </c>
      <c r="J98" s="65"/>
      <c r="K98" s="66"/>
      <c r="L98" s="66"/>
      <c r="M98" s="66"/>
      <c r="N98" s="66">
        <v>15</v>
      </c>
      <c r="O98" s="66"/>
      <c r="P98" s="66"/>
      <c r="Q98" s="66"/>
      <c r="R98" s="67">
        <f t="shared" si="37"/>
        <v>10</v>
      </c>
      <c r="S98" s="68">
        <f t="shared" si="45"/>
        <v>15</v>
      </c>
      <c r="T98" s="76">
        <f t="shared" si="46"/>
        <v>25</v>
      </c>
      <c r="U98" s="64">
        <v>1</v>
      </c>
      <c r="V98" s="65"/>
      <c r="W98" s="66"/>
      <c r="X98" s="66"/>
      <c r="Y98" s="66"/>
      <c r="Z98" s="66">
        <v>10</v>
      </c>
      <c r="AA98" s="66"/>
      <c r="AB98" s="66"/>
      <c r="AC98" s="66"/>
      <c r="AD98" s="67">
        <f t="shared" si="36"/>
        <v>15</v>
      </c>
      <c r="AE98" s="93">
        <f t="shared" si="47"/>
        <v>10</v>
      </c>
      <c r="AF98" s="76">
        <f t="shared" si="48"/>
        <v>25</v>
      </c>
    </row>
    <row r="99" spans="1:34" ht="35.25" customHeight="1" x14ac:dyDescent="0.3">
      <c r="A99" s="240" t="s">
        <v>105</v>
      </c>
      <c r="B99" s="237" t="s">
        <v>106</v>
      </c>
      <c r="C99" s="18" t="s">
        <v>52</v>
      </c>
      <c r="D99" s="77" t="s">
        <v>27</v>
      </c>
      <c r="E99" s="46" t="s">
        <v>130</v>
      </c>
      <c r="F99" s="46" t="s">
        <v>88</v>
      </c>
      <c r="G99" s="47" t="s">
        <v>72</v>
      </c>
      <c r="H99" s="250"/>
      <c r="I99" s="48">
        <v>1</v>
      </c>
      <c r="J99" s="49">
        <v>20</v>
      </c>
      <c r="K99" s="50"/>
      <c r="L99" s="50"/>
      <c r="M99" s="50"/>
      <c r="N99" s="50"/>
      <c r="O99" s="50"/>
      <c r="P99" s="50"/>
      <c r="Q99" s="50"/>
      <c r="R99" s="51">
        <f t="shared" si="37"/>
        <v>5</v>
      </c>
      <c r="S99" s="69">
        <f t="shared" si="45"/>
        <v>20</v>
      </c>
      <c r="T99" s="61">
        <f t="shared" si="46"/>
        <v>25</v>
      </c>
      <c r="U99" s="48">
        <v>1</v>
      </c>
      <c r="V99" s="49">
        <v>10</v>
      </c>
      <c r="W99" s="50"/>
      <c r="X99" s="50"/>
      <c r="Y99" s="50"/>
      <c r="Z99" s="50"/>
      <c r="AA99" s="50"/>
      <c r="AB99" s="50"/>
      <c r="AC99" s="50"/>
      <c r="AD99" s="51">
        <f t="shared" si="36"/>
        <v>15</v>
      </c>
      <c r="AE99" s="78">
        <f t="shared" si="47"/>
        <v>10</v>
      </c>
      <c r="AF99" s="53">
        <f t="shared" si="48"/>
        <v>25</v>
      </c>
    </row>
    <row r="100" spans="1:34" ht="36.75" customHeight="1" x14ac:dyDescent="0.3">
      <c r="A100" s="241"/>
      <c r="B100" s="238"/>
      <c r="C100" s="19" t="s">
        <v>53</v>
      </c>
      <c r="D100" s="19" t="s">
        <v>31</v>
      </c>
      <c r="E100" s="54" t="s">
        <v>130</v>
      </c>
      <c r="F100" s="54" t="s">
        <v>88</v>
      </c>
      <c r="G100" s="55" t="s">
        <v>73</v>
      </c>
      <c r="H100" s="250"/>
      <c r="I100" s="71">
        <v>1</v>
      </c>
      <c r="J100" s="57"/>
      <c r="K100" s="31">
        <v>20</v>
      </c>
      <c r="L100" s="31"/>
      <c r="M100" s="31"/>
      <c r="N100" s="31"/>
      <c r="O100" s="31"/>
      <c r="P100" s="31"/>
      <c r="Q100" s="31"/>
      <c r="R100" s="58">
        <f t="shared" si="37"/>
        <v>5</v>
      </c>
      <c r="S100" s="69">
        <f t="shared" si="45"/>
        <v>20</v>
      </c>
      <c r="T100" s="60">
        <f t="shared" si="46"/>
        <v>25</v>
      </c>
      <c r="U100" s="71">
        <v>1</v>
      </c>
      <c r="V100" s="57"/>
      <c r="W100" s="31">
        <v>10</v>
      </c>
      <c r="X100" s="31"/>
      <c r="Y100" s="31"/>
      <c r="Z100" s="31"/>
      <c r="AA100" s="31"/>
      <c r="AB100" s="31"/>
      <c r="AC100" s="31"/>
      <c r="AD100" s="58">
        <f t="shared" si="36"/>
        <v>15</v>
      </c>
      <c r="AE100" s="79">
        <f t="shared" si="47"/>
        <v>10</v>
      </c>
      <c r="AF100" s="60">
        <f t="shared" si="48"/>
        <v>25</v>
      </c>
    </row>
    <row r="101" spans="1:34" ht="36.75" customHeight="1" x14ac:dyDescent="0.3">
      <c r="A101" s="241"/>
      <c r="B101" s="238"/>
      <c r="C101" s="19" t="s">
        <v>168</v>
      </c>
      <c r="D101" s="19" t="s">
        <v>31</v>
      </c>
      <c r="E101" s="54" t="s">
        <v>130</v>
      </c>
      <c r="F101" s="54" t="s">
        <v>88</v>
      </c>
      <c r="G101" s="55" t="s">
        <v>73</v>
      </c>
      <c r="H101" s="250"/>
      <c r="I101" s="73">
        <v>1</v>
      </c>
      <c r="J101" s="57"/>
      <c r="K101" s="31">
        <v>20</v>
      </c>
      <c r="L101" s="31"/>
      <c r="M101" s="31"/>
      <c r="N101" s="31"/>
      <c r="O101" s="31"/>
      <c r="P101" s="31"/>
      <c r="Q101" s="31"/>
      <c r="R101" s="58">
        <f t="shared" si="37"/>
        <v>5</v>
      </c>
      <c r="S101" s="69">
        <f t="shared" si="45"/>
        <v>20</v>
      </c>
      <c r="T101" s="60">
        <f t="shared" si="46"/>
        <v>25</v>
      </c>
      <c r="U101" s="73">
        <v>1</v>
      </c>
      <c r="V101" s="57"/>
      <c r="W101" s="31">
        <v>10</v>
      </c>
      <c r="X101" s="31"/>
      <c r="Y101" s="31"/>
      <c r="Z101" s="31"/>
      <c r="AA101" s="31"/>
      <c r="AB101" s="31"/>
      <c r="AC101" s="31"/>
      <c r="AD101" s="58">
        <f t="shared" si="36"/>
        <v>15</v>
      </c>
      <c r="AE101" s="79">
        <f t="shared" si="47"/>
        <v>10</v>
      </c>
      <c r="AF101" s="60">
        <f t="shared" si="48"/>
        <v>25</v>
      </c>
    </row>
    <row r="102" spans="1:34" ht="42.75" customHeight="1" thickBot="1" x14ac:dyDescent="0.35">
      <c r="A102" s="251"/>
      <c r="B102" s="246"/>
      <c r="C102" s="162" t="s">
        <v>169</v>
      </c>
      <c r="D102" s="21" t="s">
        <v>31</v>
      </c>
      <c r="E102" s="62" t="s">
        <v>130</v>
      </c>
      <c r="F102" s="62" t="s">
        <v>88</v>
      </c>
      <c r="G102" s="63" t="s">
        <v>73</v>
      </c>
      <c r="H102" s="250"/>
      <c r="I102" s="64">
        <v>1</v>
      </c>
      <c r="J102" s="65"/>
      <c r="K102" s="66"/>
      <c r="L102" s="66"/>
      <c r="M102" s="66">
        <v>20</v>
      </c>
      <c r="N102" s="66"/>
      <c r="O102" s="66"/>
      <c r="P102" s="66"/>
      <c r="Q102" s="66"/>
      <c r="R102" s="67">
        <f t="shared" si="37"/>
        <v>5</v>
      </c>
      <c r="S102" s="68">
        <f t="shared" si="45"/>
        <v>20</v>
      </c>
      <c r="T102" s="68">
        <f t="shared" si="46"/>
        <v>25</v>
      </c>
      <c r="U102" s="64">
        <v>1</v>
      </c>
      <c r="V102" s="65"/>
      <c r="W102" s="66"/>
      <c r="X102" s="66"/>
      <c r="Y102" s="66">
        <v>10</v>
      </c>
      <c r="Z102" s="66"/>
      <c r="AA102" s="66"/>
      <c r="AB102" s="66"/>
      <c r="AC102" s="66"/>
      <c r="AD102" s="67">
        <f t="shared" si="36"/>
        <v>15</v>
      </c>
      <c r="AE102" s="93">
        <f t="shared" si="47"/>
        <v>10</v>
      </c>
      <c r="AF102" s="76">
        <f t="shared" si="48"/>
        <v>25</v>
      </c>
    </row>
    <row r="103" spans="1:34" ht="36.75" customHeight="1" x14ac:dyDescent="0.3">
      <c r="A103" s="232" t="s">
        <v>107</v>
      </c>
      <c r="B103" s="229" t="s">
        <v>108</v>
      </c>
      <c r="C103" s="163" t="s">
        <v>170</v>
      </c>
      <c r="D103" s="18" t="s">
        <v>31</v>
      </c>
      <c r="E103" s="46" t="s">
        <v>131</v>
      </c>
      <c r="F103" s="46" t="s">
        <v>88</v>
      </c>
      <c r="G103" s="47" t="s">
        <v>111</v>
      </c>
      <c r="H103" s="250"/>
      <c r="I103" s="48">
        <v>2</v>
      </c>
      <c r="J103" s="49"/>
      <c r="K103" s="50"/>
      <c r="L103" s="50">
        <v>15</v>
      </c>
      <c r="M103" s="50"/>
      <c r="N103" s="50"/>
      <c r="O103" s="50"/>
      <c r="P103" s="50">
        <v>15</v>
      </c>
      <c r="Q103" s="50"/>
      <c r="R103" s="51">
        <f t="shared" si="37"/>
        <v>20</v>
      </c>
      <c r="S103" s="69">
        <f>SUM(J103:Q103)</f>
        <v>30</v>
      </c>
      <c r="T103" s="61">
        <f t="shared" ref="T103:T107" si="49">SUM(J103:R103)</f>
        <v>50</v>
      </c>
      <c r="U103" s="48">
        <v>2</v>
      </c>
      <c r="V103" s="49"/>
      <c r="W103" s="50"/>
      <c r="X103" s="50">
        <v>15</v>
      </c>
      <c r="Y103" s="50"/>
      <c r="Z103" s="50"/>
      <c r="AA103" s="50"/>
      <c r="AB103" s="50">
        <v>15</v>
      </c>
      <c r="AC103" s="50"/>
      <c r="AD103" s="51">
        <f t="shared" si="36"/>
        <v>20</v>
      </c>
      <c r="AE103" s="72">
        <f>SUM(V103:AC103)</f>
        <v>30</v>
      </c>
      <c r="AF103" s="53">
        <f>SUM(V103:AD103)</f>
        <v>50</v>
      </c>
    </row>
    <row r="104" spans="1:34" ht="22.5" customHeight="1" x14ac:dyDescent="0.3">
      <c r="A104" s="233"/>
      <c r="B104" s="230"/>
      <c r="C104" s="161" t="s">
        <v>171</v>
      </c>
      <c r="D104" s="19" t="s">
        <v>31</v>
      </c>
      <c r="E104" s="16" t="s">
        <v>131</v>
      </c>
      <c r="F104" s="16" t="s">
        <v>88</v>
      </c>
      <c r="G104" s="81" t="s">
        <v>112</v>
      </c>
      <c r="H104" s="250"/>
      <c r="I104" s="73">
        <v>2</v>
      </c>
      <c r="J104" s="57"/>
      <c r="K104" s="31"/>
      <c r="L104" s="31">
        <v>15</v>
      </c>
      <c r="M104" s="31"/>
      <c r="N104" s="31"/>
      <c r="O104" s="31"/>
      <c r="P104" s="31">
        <v>15</v>
      </c>
      <c r="Q104" s="31"/>
      <c r="R104" s="58">
        <f t="shared" si="37"/>
        <v>20</v>
      </c>
      <c r="S104" s="69">
        <f>SUM(J104:Q104)</f>
        <v>30</v>
      </c>
      <c r="T104" s="60">
        <f t="shared" si="49"/>
        <v>50</v>
      </c>
      <c r="U104" s="73">
        <v>2</v>
      </c>
      <c r="V104" s="57"/>
      <c r="W104" s="31"/>
      <c r="X104" s="31">
        <v>15</v>
      </c>
      <c r="Y104" s="31"/>
      <c r="Z104" s="31"/>
      <c r="AA104" s="31"/>
      <c r="AB104" s="31">
        <v>15</v>
      </c>
      <c r="AC104" s="31"/>
      <c r="AD104" s="58">
        <f t="shared" si="36"/>
        <v>20</v>
      </c>
      <c r="AE104" s="79">
        <f t="shared" ref="AE104:AE107" si="50">SUM(V104:AC104)</f>
        <v>30</v>
      </c>
      <c r="AF104" s="60">
        <f t="shared" ref="AF104:AF107" si="51">SUM(V104:AD104)</f>
        <v>50</v>
      </c>
    </row>
    <row r="105" spans="1:34" ht="24.75" customHeight="1" x14ac:dyDescent="0.3">
      <c r="A105" s="233"/>
      <c r="B105" s="230"/>
      <c r="C105" s="161" t="s">
        <v>172</v>
      </c>
      <c r="D105" s="19" t="s">
        <v>31</v>
      </c>
      <c r="E105" s="54" t="s">
        <v>130</v>
      </c>
      <c r="F105" s="54" t="s">
        <v>88</v>
      </c>
      <c r="G105" s="55" t="s">
        <v>110</v>
      </c>
      <c r="H105" s="250"/>
      <c r="I105" s="82">
        <v>1</v>
      </c>
      <c r="J105" s="57"/>
      <c r="K105" s="31"/>
      <c r="L105" s="31"/>
      <c r="M105" s="31"/>
      <c r="N105" s="31">
        <v>15</v>
      </c>
      <c r="O105" s="31"/>
      <c r="P105" s="31"/>
      <c r="Q105" s="31"/>
      <c r="R105" s="58">
        <f t="shared" si="37"/>
        <v>10</v>
      </c>
      <c r="S105" s="69">
        <f>SUM(J105:Q105)</f>
        <v>15</v>
      </c>
      <c r="T105" s="60">
        <f t="shared" si="49"/>
        <v>25</v>
      </c>
      <c r="U105" s="82">
        <v>1</v>
      </c>
      <c r="V105" s="57"/>
      <c r="W105" s="31"/>
      <c r="X105" s="31"/>
      <c r="Y105" s="31"/>
      <c r="Z105" s="31">
        <v>10</v>
      </c>
      <c r="AA105" s="31"/>
      <c r="AB105" s="31"/>
      <c r="AC105" s="31"/>
      <c r="AD105" s="58">
        <f t="shared" si="36"/>
        <v>15</v>
      </c>
      <c r="AE105" s="79">
        <f t="shared" si="50"/>
        <v>10</v>
      </c>
      <c r="AF105" s="60">
        <f t="shared" si="51"/>
        <v>25</v>
      </c>
    </row>
    <row r="106" spans="1:34" ht="39.75" customHeight="1" x14ac:dyDescent="0.3">
      <c r="A106" s="233"/>
      <c r="B106" s="230"/>
      <c r="C106" s="19" t="s">
        <v>81</v>
      </c>
      <c r="D106" s="19" t="s">
        <v>31</v>
      </c>
      <c r="E106" s="54" t="s">
        <v>131</v>
      </c>
      <c r="F106" s="54" t="s">
        <v>88</v>
      </c>
      <c r="G106" s="55" t="s">
        <v>113</v>
      </c>
      <c r="H106" s="250"/>
      <c r="I106" s="123">
        <v>6</v>
      </c>
      <c r="J106" s="57"/>
      <c r="K106" s="31"/>
      <c r="L106" s="31"/>
      <c r="M106" s="31"/>
      <c r="N106" s="31"/>
      <c r="O106" s="19">
        <v>15</v>
      </c>
      <c r="P106" s="19"/>
      <c r="Q106" s="31"/>
      <c r="R106" s="58">
        <f t="shared" si="37"/>
        <v>135</v>
      </c>
      <c r="S106" s="124">
        <f t="shared" ref="S106:S107" si="52">SUM(J106:Q106)</f>
        <v>15</v>
      </c>
      <c r="T106" s="60">
        <f t="shared" si="49"/>
        <v>150</v>
      </c>
      <c r="U106" s="123">
        <v>6</v>
      </c>
      <c r="V106" s="23"/>
      <c r="W106" s="19"/>
      <c r="X106" s="19"/>
      <c r="Y106" s="19"/>
      <c r="Z106" s="19"/>
      <c r="AA106" s="19">
        <v>15</v>
      </c>
      <c r="AB106" s="19"/>
      <c r="AC106" s="19"/>
      <c r="AD106" s="58">
        <f t="shared" si="36"/>
        <v>135</v>
      </c>
      <c r="AE106" s="79">
        <f t="shared" si="50"/>
        <v>15</v>
      </c>
      <c r="AF106" s="60">
        <f t="shared" si="51"/>
        <v>150</v>
      </c>
    </row>
    <row r="107" spans="1:34" ht="39" customHeight="1" thickBot="1" x14ac:dyDescent="0.35">
      <c r="A107" s="234"/>
      <c r="B107" s="231"/>
      <c r="C107" s="26" t="s">
        <v>82</v>
      </c>
      <c r="D107" s="26" t="s">
        <v>75</v>
      </c>
      <c r="E107" s="91" t="s">
        <v>130</v>
      </c>
      <c r="F107" s="91" t="s">
        <v>88</v>
      </c>
      <c r="G107" s="125" t="s">
        <v>74</v>
      </c>
      <c r="H107" s="250"/>
      <c r="I107" s="126">
        <v>10</v>
      </c>
      <c r="J107" s="83"/>
      <c r="K107" s="84"/>
      <c r="L107" s="84"/>
      <c r="M107" s="84"/>
      <c r="N107" s="84"/>
      <c r="O107" s="21"/>
      <c r="P107" s="21"/>
      <c r="Q107" s="84">
        <v>250</v>
      </c>
      <c r="R107" s="85">
        <f t="shared" si="37"/>
        <v>0</v>
      </c>
      <c r="S107" s="127">
        <f t="shared" si="52"/>
        <v>250</v>
      </c>
      <c r="T107" s="76">
        <f t="shared" si="49"/>
        <v>250</v>
      </c>
      <c r="U107" s="126">
        <v>10</v>
      </c>
      <c r="V107" s="24"/>
      <c r="W107" s="21"/>
      <c r="X107" s="21"/>
      <c r="Y107" s="21"/>
      <c r="Z107" s="21"/>
      <c r="AA107" s="21"/>
      <c r="AB107" s="21"/>
      <c r="AC107" s="21">
        <v>250</v>
      </c>
      <c r="AD107" s="85">
        <f t="shared" si="36"/>
        <v>0</v>
      </c>
      <c r="AE107" s="93">
        <f t="shared" si="50"/>
        <v>250</v>
      </c>
      <c r="AF107" s="76">
        <f t="shared" si="51"/>
        <v>250</v>
      </c>
    </row>
    <row r="108" spans="1:34" s="2" customFormat="1" ht="23.1" customHeight="1" thickBot="1" x14ac:dyDescent="0.3">
      <c r="A108" s="255" t="s">
        <v>14</v>
      </c>
      <c r="B108" s="256"/>
      <c r="C108" s="256"/>
      <c r="D108" s="256"/>
      <c r="E108" s="256"/>
      <c r="F108" s="256"/>
      <c r="G108" s="257"/>
      <c r="H108" s="250"/>
      <c r="I108" s="36">
        <f>SUM(I109:I114)</f>
        <v>31</v>
      </c>
      <c r="J108" s="152">
        <f t="shared" ref="J108:AF108" si="53">SUM(J109:J114)</f>
        <v>0</v>
      </c>
      <c r="K108" s="152">
        <f t="shared" si="53"/>
        <v>30</v>
      </c>
      <c r="L108" s="152">
        <f t="shared" si="53"/>
        <v>30</v>
      </c>
      <c r="M108" s="152">
        <f t="shared" si="53"/>
        <v>15</v>
      </c>
      <c r="N108" s="152">
        <f t="shared" si="53"/>
        <v>0</v>
      </c>
      <c r="O108" s="152">
        <f t="shared" si="53"/>
        <v>15</v>
      </c>
      <c r="P108" s="152">
        <f t="shared" si="53"/>
        <v>0</v>
      </c>
      <c r="Q108" s="152">
        <f t="shared" si="53"/>
        <v>470</v>
      </c>
      <c r="R108" s="152">
        <f t="shared" si="53"/>
        <v>240</v>
      </c>
      <c r="S108" s="152">
        <f>SUM(S109:S114)</f>
        <v>560</v>
      </c>
      <c r="T108" s="152">
        <f t="shared" si="53"/>
        <v>800</v>
      </c>
      <c r="U108" s="152">
        <f t="shared" si="53"/>
        <v>31</v>
      </c>
      <c r="V108" s="152">
        <f t="shared" si="53"/>
        <v>0</v>
      </c>
      <c r="W108" s="152">
        <f t="shared" si="53"/>
        <v>24</v>
      </c>
      <c r="X108" s="152">
        <f t="shared" si="53"/>
        <v>15</v>
      </c>
      <c r="Y108" s="152">
        <f t="shared" si="53"/>
        <v>10</v>
      </c>
      <c r="Z108" s="152">
        <f t="shared" si="53"/>
        <v>0</v>
      </c>
      <c r="AA108" s="152">
        <f t="shared" si="53"/>
        <v>15</v>
      </c>
      <c r="AB108" s="152">
        <f t="shared" si="53"/>
        <v>0</v>
      </c>
      <c r="AC108" s="152">
        <f t="shared" si="53"/>
        <v>470</v>
      </c>
      <c r="AD108" s="152">
        <f t="shared" si="53"/>
        <v>266</v>
      </c>
      <c r="AE108" s="152">
        <f>SUM(AE109:AE114)</f>
        <v>534</v>
      </c>
      <c r="AF108" s="152">
        <f t="shared" si="53"/>
        <v>800</v>
      </c>
    </row>
    <row r="109" spans="1:34" s="2" customFormat="1" ht="30.75" customHeight="1" x14ac:dyDescent="0.25">
      <c r="A109" s="240" t="s">
        <v>83</v>
      </c>
      <c r="B109" s="237" t="s">
        <v>109</v>
      </c>
      <c r="C109" s="18" t="s">
        <v>81</v>
      </c>
      <c r="D109" s="18" t="s">
        <v>31</v>
      </c>
      <c r="E109" s="46" t="s">
        <v>131</v>
      </c>
      <c r="F109" s="46" t="s">
        <v>88</v>
      </c>
      <c r="G109" s="47" t="s">
        <v>113</v>
      </c>
      <c r="H109" s="250"/>
      <c r="I109" s="121">
        <v>6</v>
      </c>
      <c r="J109" s="49"/>
      <c r="K109" s="50"/>
      <c r="L109" s="50"/>
      <c r="M109" s="50"/>
      <c r="N109" s="50"/>
      <c r="O109" s="50">
        <v>15</v>
      </c>
      <c r="P109" s="50"/>
      <c r="Q109" s="50"/>
      <c r="R109" s="51">
        <f t="shared" si="37"/>
        <v>135</v>
      </c>
      <c r="S109" s="128">
        <f t="shared" ref="S109:S114" si="54">SUM(J109:Q109)</f>
        <v>15</v>
      </c>
      <c r="T109" s="53">
        <f t="shared" ref="T109:T112" si="55">SUM(J109:R109)</f>
        <v>150</v>
      </c>
      <c r="U109" s="140">
        <v>6</v>
      </c>
      <c r="V109" s="49"/>
      <c r="W109" s="50"/>
      <c r="X109" s="50"/>
      <c r="Y109" s="50"/>
      <c r="Z109" s="50"/>
      <c r="AA109" s="50">
        <v>15</v>
      </c>
      <c r="AB109" s="50"/>
      <c r="AC109" s="50"/>
      <c r="AD109" s="51">
        <f t="shared" si="36"/>
        <v>135</v>
      </c>
      <c r="AE109" s="141">
        <f>SUM(V109:AC109)</f>
        <v>15</v>
      </c>
      <c r="AF109" s="129">
        <f>SUM(V109:AD109)</f>
        <v>150</v>
      </c>
    </row>
    <row r="110" spans="1:34" s="2" customFormat="1" ht="23.1" customHeight="1" x14ac:dyDescent="0.25">
      <c r="A110" s="241"/>
      <c r="B110" s="238"/>
      <c r="C110" s="19" t="s">
        <v>173</v>
      </c>
      <c r="D110" s="19" t="s">
        <v>31</v>
      </c>
      <c r="E110" s="54" t="s">
        <v>131</v>
      </c>
      <c r="F110" s="54" t="s">
        <v>88</v>
      </c>
      <c r="G110" s="55" t="s">
        <v>112</v>
      </c>
      <c r="H110" s="250"/>
      <c r="I110" s="73">
        <v>2</v>
      </c>
      <c r="J110" s="57"/>
      <c r="K110" s="31"/>
      <c r="L110" s="31">
        <v>30</v>
      </c>
      <c r="M110" s="31"/>
      <c r="N110" s="31"/>
      <c r="O110" s="31"/>
      <c r="P110" s="31"/>
      <c r="Q110" s="31"/>
      <c r="R110" s="58">
        <f t="shared" si="37"/>
        <v>20</v>
      </c>
      <c r="S110" s="130">
        <f t="shared" si="54"/>
        <v>30</v>
      </c>
      <c r="T110" s="60">
        <f t="shared" si="55"/>
        <v>50</v>
      </c>
      <c r="U110" s="73">
        <v>2</v>
      </c>
      <c r="V110" s="57"/>
      <c r="W110" s="31"/>
      <c r="X110" s="31">
        <v>15</v>
      </c>
      <c r="Y110" s="31"/>
      <c r="Z110" s="31"/>
      <c r="AA110" s="31"/>
      <c r="AB110" s="31"/>
      <c r="AC110" s="31"/>
      <c r="AD110" s="58">
        <f t="shared" si="36"/>
        <v>35</v>
      </c>
      <c r="AE110" s="142">
        <f t="shared" ref="AE110:AE112" si="56">SUM(V110:AC110)</f>
        <v>15</v>
      </c>
      <c r="AF110" s="131">
        <f t="shared" ref="AF110:AF112" si="57">SUM(V110:AD110)</f>
        <v>50</v>
      </c>
    </row>
    <row r="111" spans="1:34" s="2" customFormat="1" ht="23.1" customHeight="1" x14ac:dyDescent="0.25">
      <c r="A111" s="241"/>
      <c r="B111" s="238"/>
      <c r="C111" s="19" t="s">
        <v>84</v>
      </c>
      <c r="D111" s="19" t="s">
        <v>75</v>
      </c>
      <c r="E111" s="54" t="s">
        <v>130</v>
      </c>
      <c r="F111" s="54" t="s">
        <v>88</v>
      </c>
      <c r="G111" s="55" t="s">
        <v>74</v>
      </c>
      <c r="H111" s="250"/>
      <c r="I111" s="73">
        <v>20</v>
      </c>
      <c r="J111" s="57"/>
      <c r="K111" s="31"/>
      <c r="L111" s="31"/>
      <c r="M111" s="31"/>
      <c r="N111" s="31"/>
      <c r="O111" s="31"/>
      <c r="P111" s="31"/>
      <c r="Q111" s="10">
        <v>470</v>
      </c>
      <c r="R111" s="58">
        <f t="shared" si="37"/>
        <v>30</v>
      </c>
      <c r="S111" s="130">
        <f t="shared" si="54"/>
        <v>470</v>
      </c>
      <c r="T111" s="60">
        <f t="shared" si="55"/>
        <v>500</v>
      </c>
      <c r="U111" s="73">
        <v>20</v>
      </c>
      <c r="V111" s="57"/>
      <c r="W111" s="31"/>
      <c r="X111" s="31"/>
      <c r="Y111" s="31"/>
      <c r="Z111" s="31"/>
      <c r="AA111" s="31"/>
      <c r="AB111" s="31"/>
      <c r="AC111" s="31">
        <v>470</v>
      </c>
      <c r="AD111" s="58">
        <f t="shared" si="36"/>
        <v>30</v>
      </c>
      <c r="AE111" s="142">
        <f t="shared" si="56"/>
        <v>470</v>
      </c>
      <c r="AF111" s="131">
        <f t="shared" si="57"/>
        <v>500</v>
      </c>
      <c r="AG111" s="1"/>
      <c r="AH111" s="1"/>
    </row>
    <row r="112" spans="1:34" s="2" customFormat="1" ht="33.75" customHeight="1" thickBot="1" x14ac:dyDescent="0.3">
      <c r="A112" s="242"/>
      <c r="B112" s="239"/>
      <c r="C112" s="151" t="s">
        <v>174</v>
      </c>
      <c r="D112" s="151" t="s">
        <v>31</v>
      </c>
      <c r="E112" s="74" t="s">
        <v>130</v>
      </c>
      <c r="F112" s="74" t="s">
        <v>88</v>
      </c>
      <c r="G112" s="94" t="s">
        <v>127</v>
      </c>
      <c r="H112" s="250"/>
      <c r="I112" s="64">
        <v>1</v>
      </c>
      <c r="J112" s="83"/>
      <c r="K112" s="84"/>
      <c r="L112" s="84"/>
      <c r="M112" s="84">
        <v>15</v>
      </c>
      <c r="N112" s="84"/>
      <c r="O112" s="84"/>
      <c r="P112" s="84"/>
      <c r="Q112" s="8"/>
      <c r="R112" s="85">
        <f t="shared" si="37"/>
        <v>10</v>
      </c>
      <c r="S112" s="127">
        <f t="shared" si="54"/>
        <v>15</v>
      </c>
      <c r="T112" s="76">
        <f t="shared" si="55"/>
        <v>25</v>
      </c>
      <c r="U112" s="64">
        <v>1</v>
      </c>
      <c r="V112" s="83"/>
      <c r="W112" s="84"/>
      <c r="X112" s="84"/>
      <c r="Y112" s="84">
        <v>10</v>
      </c>
      <c r="Z112" s="84"/>
      <c r="AA112" s="84"/>
      <c r="AB112" s="84"/>
      <c r="AC112" s="84"/>
      <c r="AD112" s="85">
        <f t="shared" si="36"/>
        <v>15</v>
      </c>
      <c r="AE112" s="143">
        <f t="shared" si="56"/>
        <v>10</v>
      </c>
      <c r="AF112" s="132">
        <f t="shared" si="57"/>
        <v>25</v>
      </c>
      <c r="AG112" s="1"/>
      <c r="AH112" s="1"/>
    </row>
    <row r="113" spans="1:34" s="2" customFormat="1" ht="48" customHeight="1" x14ac:dyDescent="0.25">
      <c r="A113" s="240" t="s">
        <v>119</v>
      </c>
      <c r="B113" s="237" t="s">
        <v>175</v>
      </c>
      <c r="C113" s="9" t="s">
        <v>120</v>
      </c>
      <c r="D113" s="154" t="s">
        <v>31</v>
      </c>
      <c r="E113" s="168" t="s">
        <v>130</v>
      </c>
      <c r="F113" s="157" t="s">
        <v>88</v>
      </c>
      <c r="G113" s="155" t="s">
        <v>121</v>
      </c>
      <c r="H113" s="150"/>
      <c r="I113" s="53">
        <v>1</v>
      </c>
      <c r="J113" s="210"/>
      <c r="K113" s="50">
        <v>15</v>
      </c>
      <c r="L113" s="50"/>
      <c r="M113" s="50"/>
      <c r="N113" s="50"/>
      <c r="O113" s="50"/>
      <c r="P113" s="186"/>
      <c r="Q113" s="50"/>
      <c r="R113" s="186">
        <v>35</v>
      </c>
      <c r="S113" s="213">
        <f t="shared" si="54"/>
        <v>15</v>
      </c>
      <c r="T113" s="53">
        <f t="shared" ref="T113:T114" si="58">SUM(J113:R113)</f>
        <v>50</v>
      </c>
      <c r="U113" s="53">
        <v>1</v>
      </c>
      <c r="V113" s="210"/>
      <c r="W113" s="50">
        <v>15</v>
      </c>
      <c r="X113" s="50"/>
      <c r="Y113" s="50"/>
      <c r="Z113" s="50"/>
      <c r="AA113" s="50"/>
      <c r="AB113" s="50"/>
      <c r="AC113" s="50"/>
      <c r="AD113" s="186">
        <v>35</v>
      </c>
      <c r="AE113" s="121">
        <f t="shared" ref="AE113:AE114" si="59">SUM(V113:AC113)</f>
        <v>15</v>
      </c>
      <c r="AF113" s="129">
        <f t="shared" ref="AF113:AF114" si="60">SUM(V113:AD113)</f>
        <v>50</v>
      </c>
      <c r="AG113" s="1"/>
      <c r="AH113" s="1"/>
    </row>
    <row r="114" spans="1:34" s="2" customFormat="1" ht="60" customHeight="1" thickBot="1" x14ac:dyDescent="0.3">
      <c r="A114" s="251"/>
      <c r="B114" s="246"/>
      <c r="C114" s="8" t="s">
        <v>122</v>
      </c>
      <c r="D114" s="156" t="s">
        <v>31</v>
      </c>
      <c r="E114" s="167" t="s">
        <v>130</v>
      </c>
      <c r="F114" s="158" t="s">
        <v>88</v>
      </c>
      <c r="G114" s="159" t="s">
        <v>121</v>
      </c>
      <c r="H114" s="150"/>
      <c r="I114" s="76">
        <v>1</v>
      </c>
      <c r="J114" s="185"/>
      <c r="K114" s="84">
        <v>15</v>
      </c>
      <c r="L114" s="84"/>
      <c r="M114" s="84"/>
      <c r="N114" s="84"/>
      <c r="O114" s="84"/>
      <c r="P114" s="188"/>
      <c r="Q114" s="84"/>
      <c r="R114" s="188">
        <v>10</v>
      </c>
      <c r="S114" s="132">
        <f t="shared" si="54"/>
        <v>15</v>
      </c>
      <c r="T114" s="76">
        <f t="shared" si="58"/>
        <v>25</v>
      </c>
      <c r="U114" s="76">
        <v>1</v>
      </c>
      <c r="V114" s="185"/>
      <c r="W114" s="84">
        <v>9</v>
      </c>
      <c r="X114" s="84"/>
      <c r="Y114" s="84"/>
      <c r="Z114" s="84"/>
      <c r="AA114" s="84"/>
      <c r="AB114" s="84"/>
      <c r="AC114" s="84"/>
      <c r="AD114" s="188">
        <v>16</v>
      </c>
      <c r="AE114" s="112">
        <f t="shared" si="59"/>
        <v>9</v>
      </c>
      <c r="AF114" s="132">
        <f t="shared" si="60"/>
        <v>25</v>
      </c>
      <c r="AG114" s="1"/>
      <c r="AH114" s="1"/>
    </row>
    <row r="115" spans="1:34" ht="68.25" customHeight="1" thickBot="1" x14ac:dyDescent="0.3">
      <c r="A115" s="30"/>
      <c r="B115" s="7"/>
      <c r="C115" s="6"/>
      <c r="D115" s="6"/>
      <c r="E115" s="6"/>
      <c r="F115" s="6"/>
      <c r="G115" s="6"/>
      <c r="H115" s="250"/>
      <c r="I115" s="235">
        <f t="shared" ref="I115:Q115" si="61">I108+I93+I70+I47+I27+I6</f>
        <v>182</v>
      </c>
      <c r="J115" s="43">
        <f t="shared" si="61"/>
        <v>529</v>
      </c>
      <c r="K115" s="43">
        <f t="shared" si="61"/>
        <v>645</v>
      </c>
      <c r="L115" s="43">
        <f t="shared" si="61"/>
        <v>165</v>
      </c>
      <c r="M115" s="43">
        <f t="shared" si="61"/>
        <v>190</v>
      </c>
      <c r="N115" s="43">
        <f t="shared" si="61"/>
        <v>90</v>
      </c>
      <c r="O115" s="43">
        <f t="shared" si="61"/>
        <v>30</v>
      </c>
      <c r="P115" s="43">
        <f t="shared" si="61"/>
        <v>149</v>
      </c>
      <c r="Q115" s="133">
        <f t="shared" si="61"/>
        <v>720</v>
      </c>
      <c r="R115" s="36">
        <f>R6+R27+R47+R70+R93+R108</f>
        <v>2122</v>
      </c>
      <c r="S115" s="36">
        <f>S108+S93+S70+S47+S27+S6</f>
        <v>2518</v>
      </c>
      <c r="T115" s="43">
        <f>T6+T27+T47+T70+T93+T108</f>
        <v>4640</v>
      </c>
      <c r="U115" s="235">
        <f>U6+U27+U47+U70+U93+U108</f>
        <v>182</v>
      </c>
      <c r="V115" s="43">
        <f>V108+V93+V70+V47+V27+V6</f>
        <v>284</v>
      </c>
      <c r="W115" s="43">
        <f>W108+W93+W70+W47+W27+W6</f>
        <v>302</v>
      </c>
      <c r="X115" s="43">
        <f>X108+X93+X70+X47+X27+X6</f>
        <v>150</v>
      </c>
      <c r="Y115" s="43">
        <f>Y108+Y93+Y70+Y47+Y27+Y6</f>
        <v>95</v>
      </c>
      <c r="Z115" s="43">
        <f>Z108+Z93+Z70+Z47+Z27+Z6</f>
        <v>55</v>
      </c>
      <c r="AA115" s="43">
        <f>AA6+AA27+AA47+AA70+AA93+AA108</f>
        <v>30</v>
      </c>
      <c r="AB115" s="43">
        <f>AB108+AB93+AB70+AB47+AB27+AB6</f>
        <v>144</v>
      </c>
      <c r="AC115" s="43">
        <f>AC108+AC93+AC70+AC47+AC27+AC6</f>
        <v>720</v>
      </c>
      <c r="AD115" s="133">
        <f>AD108+AD93+AD70+AD47+AD27+AD6</f>
        <v>2800</v>
      </c>
      <c r="AE115" s="36">
        <f>AE6+AE27+AE47+AE70+AE93+AE108</f>
        <v>1780</v>
      </c>
      <c r="AF115" s="36">
        <f>AF6+AF27+AF47+AF70+AF93+AF108</f>
        <v>4580</v>
      </c>
      <c r="AG115" s="2"/>
      <c r="AH115" s="2"/>
    </row>
    <row r="116" spans="1:34" s="2" customFormat="1" ht="23.1" customHeight="1" thickBot="1" x14ac:dyDescent="0.3">
      <c r="A116" s="6"/>
      <c r="B116" s="6"/>
      <c r="C116" s="6"/>
      <c r="D116" s="6"/>
      <c r="E116" s="6"/>
      <c r="F116" s="6"/>
      <c r="G116" s="6"/>
      <c r="H116" s="250"/>
      <c r="I116" s="236"/>
      <c r="J116" s="134">
        <f>J115/S115</f>
        <v>0.21008737092930899</v>
      </c>
      <c r="K116" s="135">
        <f>K115/S115</f>
        <v>0.2561556791104051</v>
      </c>
      <c r="L116" s="135">
        <f>L115/S115</f>
        <v>6.5528196981731526E-2</v>
      </c>
      <c r="M116" s="135">
        <f>M115/S115</f>
        <v>7.5456711675933277E-2</v>
      </c>
      <c r="N116" s="135">
        <f>N115/S115</f>
        <v>3.5742652899126294E-2</v>
      </c>
      <c r="O116" s="135">
        <f>O115/S115</f>
        <v>1.1914217633042097E-2</v>
      </c>
      <c r="P116" s="135">
        <f>P115/S115</f>
        <v>5.9173947577442418E-2</v>
      </c>
      <c r="Q116" s="136">
        <f>Q115/S115</f>
        <v>0.28594122319301035</v>
      </c>
      <c r="R116" s="136"/>
      <c r="S116" s="86">
        <f>SUM(J116:Q116)</f>
        <v>1</v>
      </c>
      <c r="T116" s="43"/>
      <c r="U116" s="236"/>
      <c r="V116" s="134">
        <f>V115/AE115</f>
        <v>0.15955056179775282</v>
      </c>
      <c r="W116" s="135">
        <f>W115/AE115</f>
        <v>0.16966292134831459</v>
      </c>
      <c r="X116" s="135">
        <f>X115/AE115</f>
        <v>8.4269662921348312E-2</v>
      </c>
      <c r="Y116" s="135">
        <f>Y115/AE115</f>
        <v>5.3370786516853931E-2</v>
      </c>
      <c r="Z116" s="135">
        <f>Z115/AE115</f>
        <v>3.0898876404494381E-2</v>
      </c>
      <c r="AA116" s="135">
        <f>AA115/AE115</f>
        <v>1.6853932584269662E-2</v>
      </c>
      <c r="AB116" s="135">
        <f>AB115/AE115</f>
        <v>8.0898876404494377E-2</v>
      </c>
      <c r="AC116" s="135">
        <f>AC115/AE115</f>
        <v>0.4044943820224719</v>
      </c>
      <c r="AD116" s="136"/>
      <c r="AE116" s="86">
        <f t="shared" ref="AE116" si="62">SUM(V116:AD116)</f>
        <v>1</v>
      </c>
      <c r="AF116" s="36"/>
    </row>
    <row r="117" spans="1:34" s="2" customFormat="1" ht="23.1" customHeight="1" x14ac:dyDescent="0.25">
      <c r="A117" s="6"/>
      <c r="B117" s="6"/>
      <c r="C117" s="6"/>
      <c r="D117" s="6"/>
      <c r="E117" s="6"/>
      <c r="F117" s="6"/>
      <c r="G117" s="6"/>
      <c r="H117" s="248"/>
      <c r="I117" s="33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4" s="2" customFormat="1" ht="23.1" customHeight="1" x14ac:dyDescent="0.25">
      <c r="A118" s="258" t="s">
        <v>16</v>
      </c>
      <c r="B118" s="259"/>
      <c r="C118" s="6"/>
      <c r="D118" s="6"/>
      <c r="E118" s="6"/>
      <c r="F118" s="6"/>
      <c r="G118" s="6"/>
      <c r="H118" s="248"/>
      <c r="I118" s="137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4" s="2" customFormat="1" ht="23.1" customHeight="1" x14ac:dyDescent="0.25">
      <c r="A119" s="22"/>
      <c r="B119" s="138" t="s">
        <v>17</v>
      </c>
      <c r="C119" s="6"/>
      <c r="D119" s="6"/>
      <c r="E119" s="6"/>
      <c r="F119" s="6"/>
      <c r="G119" s="139"/>
      <c r="H119" s="248"/>
      <c r="I119" s="137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4" s="2" customFormat="1" ht="23.1" customHeight="1" x14ac:dyDescent="0.25">
      <c r="A120" s="80" t="s">
        <v>27</v>
      </c>
      <c r="B120" s="138" t="s">
        <v>28</v>
      </c>
      <c r="C120" s="6"/>
      <c r="D120" s="6"/>
      <c r="E120" s="6"/>
      <c r="F120" s="6"/>
      <c r="G120" s="6"/>
      <c r="H120" s="248"/>
      <c r="I120" s="33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1"/>
      <c r="AH120" s="1"/>
    </row>
    <row r="121" spans="1:34" s="2" customFormat="1" ht="23.1" customHeight="1" x14ac:dyDescent="0.25">
      <c r="A121" s="31" t="s">
        <v>29</v>
      </c>
      <c r="B121" s="138" t="s">
        <v>30</v>
      </c>
      <c r="C121" s="6"/>
      <c r="D121" s="6"/>
      <c r="E121" s="6"/>
      <c r="F121" s="6"/>
      <c r="G121" s="6"/>
      <c r="H121" s="248"/>
      <c r="I121" s="33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1"/>
      <c r="AH121" s="1"/>
    </row>
    <row r="122" spans="1:34" s="2" customFormat="1" ht="23.1" customHeight="1" x14ac:dyDescent="0.25">
      <c r="A122" s="31" t="s">
        <v>75</v>
      </c>
      <c r="B122" s="138" t="s">
        <v>70</v>
      </c>
      <c r="C122" s="6"/>
      <c r="D122" s="6"/>
      <c r="E122" s="6"/>
      <c r="F122" s="6"/>
      <c r="G122" s="6"/>
      <c r="H122" s="248"/>
      <c r="I122" s="33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1"/>
      <c r="AH122" s="1"/>
    </row>
    <row r="123" spans="1:34" s="2" customFormat="1" ht="23.1" customHeight="1" x14ac:dyDescent="0.25">
      <c r="A123" s="31" t="s">
        <v>88</v>
      </c>
      <c r="B123" s="32" t="s">
        <v>89</v>
      </c>
      <c r="C123" s="6"/>
      <c r="D123" s="6"/>
      <c r="E123" s="6"/>
      <c r="F123" s="6"/>
      <c r="G123" s="6"/>
      <c r="H123" s="248"/>
      <c r="I123" s="33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1"/>
      <c r="AH123" s="1"/>
    </row>
    <row r="124" spans="1:34" s="2" customFormat="1" ht="23.1" customHeight="1" x14ac:dyDescent="0.25">
      <c r="A124" s="31" t="s">
        <v>27</v>
      </c>
      <c r="B124" s="32" t="s">
        <v>90</v>
      </c>
      <c r="C124" s="6"/>
      <c r="D124" s="6"/>
      <c r="E124" s="6"/>
      <c r="F124" s="6"/>
      <c r="G124" s="6"/>
      <c r="H124" s="248"/>
      <c r="I124" s="33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1"/>
      <c r="AH124" s="1"/>
    </row>
    <row r="125" spans="1:34" s="2" customFormat="1" ht="23.1" customHeight="1" x14ac:dyDescent="0.25">
      <c r="A125" s="31" t="s">
        <v>87</v>
      </c>
      <c r="B125" s="32" t="s">
        <v>91</v>
      </c>
      <c r="C125" s="6"/>
      <c r="D125" s="6"/>
      <c r="E125" s="6"/>
      <c r="F125" s="6"/>
      <c r="G125" s="6"/>
      <c r="H125" s="248"/>
      <c r="I125" s="3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1"/>
      <c r="AH125" s="1"/>
    </row>
    <row r="126" spans="1:34" ht="27" customHeight="1" x14ac:dyDescent="0.3">
      <c r="A126" s="31" t="s">
        <v>86</v>
      </c>
      <c r="B126" s="32" t="s">
        <v>92</v>
      </c>
      <c r="H126" s="25"/>
    </row>
    <row r="127" spans="1:34" ht="15" customHeight="1" x14ac:dyDescent="0.3"/>
    <row r="128" spans="1:34" ht="24" customHeight="1" x14ac:dyDescent="0.3"/>
    <row r="129" spans="8:8" ht="27.75" customHeight="1" x14ac:dyDescent="0.3">
      <c r="H129" s="4"/>
    </row>
    <row r="130" spans="8:8" ht="42" customHeight="1" x14ac:dyDescent="0.3">
      <c r="H130" s="4"/>
    </row>
    <row r="131" spans="8:8" ht="18.75" customHeight="1" x14ac:dyDescent="0.3"/>
    <row r="132" spans="8:8" ht="18.75" customHeight="1" x14ac:dyDescent="0.3"/>
    <row r="133" spans="8:8" ht="18.75" customHeight="1" x14ac:dyDescent="0.3"/>
  </sheetData>
  <autoFilter ref="A5:AF133"/>
  <mergeCells count="60">
    <mergeCell ref="A79:A84"/>
    <mergeCell ref="B79:B84"/>
    <mergeCell ref="B75:B78"/>
    <mergeCell ref="B71:B74"/>
    <mergeCell ref="A71:A74"/>
    <mergeCell ref="A75:A78"/>
    <mergeCell ref="A1:G1"/>
    <mergeCell ref="A27:G27"/>
    <mergeCell ref="A47:G47"/>
    <mergeCell ref="B28:B33"/>
    <mergeCell ref="B7:B9"/>
    <mergeCell ref="A10:A14"/>
    <mergeCell ref="A7:A9"/>
    <mergeCell ref="A6:G6"/>
    <mergeCell ref="B34:B40"/>
    <mergeCell ref="A34:A40"/>
    <mergeCell ref="B41:B46"/>
    <mergeCell ref="A2:F2"/>
    <mergeCell ref="A3:F3"/>
    <mergeCell ref="A15:A19"/>
    <mergeCell ref="A20:A26"/>
    <mergeCell ref="B85:B92"/>
    <mergeCell ref="A85:A92"/>
    <mergeCell ref="A108:G108"/>
    <mergeCell ref="I115:I116"/>
    <mergeCell ref="H93:H112"/>
    <mergeCell ref="B103:B107"/>
    <mergeCell ref="A103:A107"/>
    <mergeCell ref="A94:A98"/>
    <mergeCell ref="B94:B98"/>
    <mergeCell ref="A99:A102"/>
    <mergeCell ref="B99:B102"/>
    <mergeCell ref="H115:H125"/>
    <mergeCell ref="A118:B118"/>
    <mergeCell ref="A93:G93"/>
    <mergeCell ref="A113:A114"/>
    <mergeCell ref="B113:B114"/>
    <mergeCell ref="U115:U116"/>
    <mergeCell ref="B109:B112"/>
    <mergeCell ref="A109:A112"/>
    <mergeCell ref="U4:AF4"/>
    <mergeCell ref="B10:B14"/>
    <mergeCell ref="I4:T4"/>
    <mergeCell ref="H6:H26"/>
    <mergeCell ref="B15:B19"/>
    <mergeCell ref="B20:B26"/>
    <mergeCell ref="A48:A50"/>
    <mergeCell ref="H47:H69"/>
    <mergeCell ref="H70:H78"/>
    <mergeCell ref="B48:B50"/>
    <mergeCell ref="A28:A33"/>
    <mergeCell ref="A62:A69"/>
    <mergeCell ref="A41:A46"/>
    <mergeCell ref="B62:B69"/>
    <mergeCell ref="A70:G70"/>
    <mergeCell ref="H27:H46"/>
    <mergeCell ref="A56:A61"/>
    <mergeCell ref="B56:B61"/>
    <mergeCell ref="B51:B55"/>
    <mergeCell ref="A51:A5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9" fitToHeight="0" orientation="landscape" horizontalDpi="300" verticalDpi="300" r:id="rId1"/>
  <rowBreaks count="5" manualBreakCount="5">
    <brk id="34" max="32" man="1"/>
    <brk id="73" max="32" man="1"/>
    <brk id="126" max="32" man="1"/>
    <brk id="127" max="34" man="1"/>
    <brk id="134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Apolonia Walczyna</cp:lastModifiedBy>
  <cp:lastPrinted>2022-06-23T05:54:13Z</cp:lastPrinted>
  <dcterms:created xsi:type="dcterms:W3CDTF">2012-05-29T21:14:38Z</dcterms:created>
  <dcterms:modified xsi:type="dcterms:W3CDTF">2025-02-12T06:38:06Z</dcterms:modified>
</cp:coreProperties>
</file>