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 rok - nabór 2024-2025\"/>
    </mc:Choice>
  </mc:AlternateContent>
  <bookViews>
    <workbookView xWindow="0" yWindow="0" windowWidth="23040" windowHeight="9192" tabRatio="474"/>
  </bookViews>
  <sheets>
    <sheet name="GP 2023-2024" sheetId="1" r:id="rId1"/>
  </sheets>
  <definedNames>
    <definedName name="_xlnm._FilterDatabase" localSheetId="0" hidden="1">'GP 2023-2024'!$A$5:$F$141</definedName>
    <definedName name="_xlnm.Print_Area" localSheetId="0">'GP 2023-2024'!$A$1:$F$138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6" i="1" l="1"/>
  <c r="AA26" i="1" s="1"/>
  <c r="AC26" i="1" s="1"/>
  <c r="Q26" i="1"/>
  <c r="P26" i="1" s="1"/>
  <c r="R26" i="1" s="1"/>
  <c r="AB131" i="1" l="1"/>
  <c r="S131" i="1"/>
  <c r="Q131" i="1"/>
  <c r="P131" i="1" s="1"/>
  <c r="R131" i="1" s="1"/>
  <c r="AB124" i="1"/>
  <c r="S124" i="1"/>
  <c r="Q124" i="1"/>
  <c r="P124" i="1" s="1"/>
  <c r="R124" i="1" s="1"/>
  <c r="AA124" i="1" l="1"/>
  <c r="AC124" i="1" s="1"/>
  <c r="AA131" i="1"/>
  <c r="AC131" i="1" s="1"/>
  <c r="H125" i="1"/>
  <c r="H116" i="1"/>
  <c r="H93" i="1"/>
  <c r="H68" i="1"/>
  <c r="H42" i="1"/>
  <c r="H22" i="1"/>
  <c r="H6" i="1"/>
  <c r="S102" i="1" l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01" i="1"/>
  <c r="AB115" i="1" l="1"/>
  <c r="Q115" i="1"/>
  <c r="P115" i="1" s="1"/>
  <c r="R115" i="1" s="1"/>
  <c r="AB114" i="1"/>
  <c r="AA114" i="1" s="1"/>
  <c r="AC114" i="1" s="1"/>
  <c r="Q114" i="1"/>
  <c r="P114" i="1" s="1"/>
  <c r="R114" i="1" s="1"/>
  <c r="AB113" i="1"/>
  <c r="AA113" i="1" s="1"/>
  <c r="AC113" i="1" s="1"/>
  <c r="Q113" i="1"/>
  <c r="P113" i="1" s="1"/>
  <c r="R113" i="1" s="1"/>
  <c r="AB112" i="1"/>
  <c r="Q112" i="1"/>
  <c r="P112" i="1" s="1"/>
  <c r="R112" i="1" s="1"/>
  <c r="AB111" i="1"/>
  <c r="AA111" i="1" s="1"/>
  <c r="AC111" i="1" s="1"/>
  <c r="Q111" i="1"/>
  <c r="P111" i="1" s="1"/>
  <c r="R111" i="1" s="1"/>
  <c r="AB110" i="1"/>
  <c r="AA110" i="1" s="1"/>
  <c r="AC110" i="1" s="1"/>
  <c r="Q110" i="1"/>
  <c r="P110" i="1" s="1"/>
  <c r="R110" i="1" s="1"/>
  <c r="AB109" i="1"/>
  <c r="AA109" i="1" s="1"/>
  <c r="AC109" i="1" s="1"/>
  <c r="Q109" i="1"/>
  <c r="P109" i="1" s="1"/>
  <c r="R109" i="1" s="1"/>
  <c r="AB92" i="1"/>
  <c r="S92" i="1"/>
  <c r="Q92" i="1"/>
  <c r="P92" i="1" s="1"/>
  <c r="R92" i="1" s="1"/>
  <c r="AB91" i="1"/>
  <c r="S91" i="1"/>
  <c r="Q91" i="1"/>
  <c r="P91" i="1" s="1"/>
  <c r="R91" i="1" s="1"/>
  <c r="AB90" i="1"/>
  <c r="S90" i="1"/>
  <c r="Q90" i="1"/>
  <c r="P90" i="1" s="1"/>
  <c r="R90" i="1" s="1"/>
  <c r="AB89" i="1"/>
  <c r="S89" i="1"/>
  <c r="Q89" i="1"/>
  <c r="P89" i="1" s="1"/>
  <c r="R89" i="1" s="1"/>
  <c r="AB88" i="1"/>
  <c r="S88" i="1"/>
  <c r="Q88" i="1"/>
  <c r="P88" i="1" s="1"/>
  <c r="R88" i="1" s="1"/>
  <c r="AB87" i="1"/>
  <c r="S87" i="1"/>
  <c r="Q87" i="1"/>
  <c r="P87" i="1" s="1"/>
  <c r="R87" i="1" s="1"/>
  <c r="AB67" i="1"/>
  <c r="S67" i="1"/>
  <c r="Q67" i="1"/>
  <c r="P67" i="1" s="1"/>
  <c r="R67" i="1" s="1"/>
  <c r="AB66" i="1"/>
  <c r="S66" i="1"/>
  <c r="Q66" i="1"/>
  <c r="P66" i="1" s="1"/>
  <c r="R66" i="1" s="1"/>
  <c r="AB65" i="1"/>
  <c r="S65" i="1"/>
  <c r="Q65" i="1"/>
  <c r="P65" i="1" s="1"/>
  <c r="R65" i="1" s="1"/>
  <c r="AB64" i="1"/>
  <c r="S64" i="1"/>
  <c r="Q64" i="1"/>
  <c r="P64" i="1" s="1"/>
  <c r="R64" i="1" s="1"/>
  <c r="AB63" i="1"/>
  <c r="S63" i="1"/>
  <c r="Q63" i="1"/>
  <c r="P63" i="1" s="1"/>
  <c r="R63" i="1" s="1"/>
  <c r="AB62" i="1"/>
  <c r="S62" i="1"/>
  <c r="Q62" i="1"/>
  <c r="P62" i="1" s="1"/>
  <c r="R62" i="1" s="1"/>
  <c r="AB61" i="1"/>
  <c r="S61" i="1"/>
  <c r="Q61" i="1"/>
  <c r="P61" i="1" s="1"/>
  <c r="R61" i="1" s="1"/>
  <c r="AB60" i="1"/>
  <c r="S60" i="1"/>
  <c r="Q60" i="1"/>
  <c r="P60" i="1" s="1"/>
  <c r="R60" i="1" s="1"/>
  <c r="AA88" i="1" l="1"/>
  <c r="AC88" i="1" s="1"/>
  <c r="AA90" i="1"/>
  <c r="AC90" i="1" s="1"/>
  <c r="AA60" i="1"/>
  <c r="AC60" i="1" s="1"/>
  <c r="AA62" i="1"/>
  <c r="AC62" i="1" s="1"/>
  <c r="AA64" i="1"/>
  <c r="AC64" i="1" s="1"/>
  <c r="AA66" i="1"/>
  <c r="AC66" i="1" s="1"/>
  <c r="AA91" i="1"/>
  <c r="AC91" i="1" s="1"/>
  <c r="AA87" i="1"/>
  <c r="AC87" i="1" s="1"/>
  <c r="AA89" i="1"/>
  <c r="AC89" i="1" s="1"/>
  <c r="AA112" i="1"/>
  <c r="AC112" i="1" s="1"/>
  <c r="AA115" i="1"/>
  <c r="AC115" i="1" s="1"/>
  <c r="AA92" i="1"/>
  <c r="AC92" i="1" s="1"/>
  <c r="AA61" i="1"/>
  <c r="AC61" i="1" s="1"/>
  <c r="AA65" i="1"/>
  <c r="AC65" i="1" s="1"/>
  <c r="AA67" i="1"/>
  <c r="AC67" i="1" s="1"/>
  <c r="AA63" i="1"/>
  <c r="AC63" i="1" s="1"/>
  <c r="AB100" i="1" l="1"/>
  <c r="AA100" i="1" s="1"/>
  <c r="AC100" i="1" s="1"/>
  <c r="Q100" i="1"/>
  <c r="P100" i="1" s="1"/>
  <c r="R100" i="1" s="1"/>
  <c r="I68" i="1" l="1"/>
  <c r="J68" i="1"/>
  <c r="K68" i="1"/>
  <c r="L68" i="1"/>
  <c r="M68" i="1"/>
  <c r="N68" i="1"/>
  <c r="O68" i="1"/>
  <c r="T68" i="1"/>
  <c r="U68" i="1"/>
  <c r="V68" i="1"/>
  <c r="W68" i="1"/>
  <c r="X68" i="1"/>
  <c r="Y68" i="1"/>
  <c r="Z68" i="1"/>
  <c r="S32" i="1" l="1"/>
  <c r="S129" i="1"/>
  <c r="I93" i="1" l="1"/>
  <c r="J93" i="1"/>
  <c r="K93" i="1"/>
  <c r="L93" i="1"/>
  <c r="M93" i="1"/>
  <c r="N93" i="1"/>
  <c r="O93" i="1"/>
  <c r="T93" i="1"/>
  <c r="U93" i="1"/>
  <c r="V93" i="1"/>
  <c r="W93" i="1"/>
  <c r="X93" i="1"/>
  <c r="Y93" i="1"/>
  <c r="Z93" i="1"/>
  <c r="I116" i="1"/>
  <c r="J116" i="1"/>
  <c r="K116" i="1"/>
  <c r="L116" i="1"/>
  <c r="M116" i="1"/>
  <c r="N116" i="1"/>
  <c r="O116" i="1"/>
  <c r="T116" i="1"/>
  <c r="U116" i="1"/>
  <c r="V116" i="1"/>
  <c r="W116" i="1"/>
  <c r="X116" i="1"/>
  <c r="Y116" i="1"/>
  <c r="Z116" i="1"/>
  <c r="I125" i="1"/>
  <c r="J125" i="1"/>
  <c r="K125" i="1"/>
  <c r="L125" i="1"/>
  <c r="M125" i="1"/>
  <c r="N125" i="1"/>
  <c r="O125" i="1"/>
  <c r="T125" i="1"/>
  <c r="U125" i="1"/>
  <c r="V125" i="1"/>
  <c r="W125" i="1"/>
  <c r="X125" i="1"/>
  <c r="Y125" i="1"/>
  <c r="Z125" i="1"/>
  <c r="S24" i="1" l="1"/>
  <c r="S27" i="1"/>
  <c r="S25" i="1"/>
  <c r="S23" i="1"/>
  <c r="S30" i="1"/>
  <c r="S31" i="1"/>
  <c r="S33" i="1"/>
  <c r="S29" i="1"/>
  <c r="S28" i="1"/>
  <c r="S36" i="1"/>
  <c r="S37" i="1"/>
  <c r="S38" i="1"/>
  <c r="S39" i="1"/>
  <c r="S40" i="1"/>
  <c r="S41" i="1"/>
  <c r="S35" i="1"/>
  <c r="S34" i="1"/>
  <c r="S47" i="1"/>
  <c r="S46" i="1"/>
  <c r="S45" i="1"/>
  <c r="S44" i="1"/>
  <c r="S43" i="1"/>
  <c r="S51" i="1"/>
  <c r="S50" i="1"/>
  <c r="S49" i="1"/>
  <c r="S48" i="1"/>
  <c r="S54" i="1"/>
  <c r="S55" i="1"/>
  <c r="S56" i="1"/>
  <c r="S57" i="1"/>
  <c r="S58" i="1"/>
  <c r="S59" i="1"/>
  <c r="S53" i="1"/>
  <c r="S52" i="1"/>
  <c r="S71" i="1"/>
  <c r="S72" i="1"/>
  <c r="S70" i="1"/>
  <c r="S69" i="1"/>
  <c r="S75" i="1"/>
  <c r="S76" i="1"/>
  <c r="S77" i="1"/>
  <c r="S97" i="1"/>
  <c r="S74" i="1"/>
  <c r="S73" i="1"/>
  <c r="S80" i="1"/>
  <c r="S81" i="1"/>
  <c r="S82" i="1"/>
  <c r="S83" i="1"/>
  <c r="S84" i="1"/>
  <c r="S85" i="1"/>
  <c r="S86" i="1"/>
  <c r="S78" i="1"/>
  <c r="S79" i="1"/>
  <c r="S99" i="1"/>
  <c r="S96" i="1"/>
  <c r="S95" i="1"/>
  <c r="S94" i="1"/>
  <c r="S123" i="1"/>
  <c r="S122" i="1"/>
  <c r="S121" i="1"/>
  <c r="S120" i="1"/>
  <c r="S118" i="1"/>
  <c r="S117" i="1"/>
  <c r="S126" i="1"/>
  <c r="S130" i="1"/>
  <c r="S128" i="1"/>
  <c r="S127" i="1"/>
  <c r="AB99" i="1"/>
  <c r="Q99" i="1"/>
  <c r="P99" i="1" s="1"/>
  <c r="R99" i="1" s="1"/>
  <c r="AB120" i="1"/>
  <c r="Q120" i="1"/>
  <c r="P120" i="1" s="1"/>
  <c r="R120" i="1" s="1"/>
  <c r="AB119" i="1"/>
  <c r="AA119" i="1" s="1"/>
  <c r="Q119" i="1"/>
  <c r="P119" i="1" s="1"/>
  <c r="AB122" i="1"/>
  <c r="Q122" i="1"/>
  <c r="P122" i="1" s="1"/>
  <c r="R122" i="1" s="1"/>
  <c r="AB121" i="1"/>
  <c r="Q121" i="1"/>
  <c r="P121" i="1" s="1"/>
  <c r="R121" i="1" s="1"/>
  <c r="AB98" i="1"/>
  <c r="Q98" i="1"/>
  <c r="P98" i="1" s="1"/>
  <c r="R98" i="1" s="1"/>
  <c r="AB97" i="1"/>
  <c r="Q97" i="1"/>
  <c r="P97" i="1" s="1"/>
  <c r="R97" i="1" s="1"/>
  <c r="AB77" i="1"/>
  <c r="Q77" i="1"/>
  <c r="P77" i="1" s="1"/>
  <c r="R77" i="1" s="1"/>
  <c r="AB76" i="1"/>
  <c r="Q76" i="1"/>
  <c r="AB75" i="1"/>
  <c r="Q75" i="1"/>
  <c r="P75" i="1" s="1"/>
  <c r="R75" i="1" s="1"/>
  <c r="AB74" i="1"/>
  <c r="Q74" i="1"/>
  <c r="P74" i="1" s="1"/>
  <c r="R74" i="1" s="1"/>
  <c r="AB73" i="1"/>
  <c r="Q73" i="1"/>
  <c r="P73" i="1" s="1"/>
  <c r="R73" i="1" s="1"/>
  <c r="I6" i="1"/>
  <c r="J6" i="1"/>
  <c r="K6" i="1"/>
  <c r="L6" i="1"/>
  <c r="M6" i="1"/>
  <c r="N6" i="1"/>
  <c r="O6" i="1"/>
  <c r="T6" i="1"/>
  <c r="U6" i="1"/>
  <c r="V6" i="1"/>
  <c r="X6" i="1"/>
  <c r="Y6" i="1"/>
  <c r="Z6" i="1"/>
  <c r="I42" i="1"/>
  <c r="J42" i="1"/>
  <c r="K42" i="1"/>
  <c r="L42" i="1"/>
  <c r="M42" i="1"/>
  <c r="N42" i="1"/>
  <c r="O42" i="1"/>
  <c r="T42" i="1"/>
  <c r="U42" i="1"/>
  <c r="V42" i="1"/>
  <c r="W42" i="1"/>
  <c r="X42" i="1"/>
  <c r="Y42" i="1"/>
  <c r="Z42" i="1"/>
  <c r="AB130" i="1"/>
  <c r="Q130" i="1"/>
  <c r="P130" i="1" s="1"/>
  <c r="R130" i="1" s="1"/>
  <c r="AB126" i="1"/>
  <c r="Q126" i="1"/>
  <c r="AB123" i="1"/>
  <c r="Q123" i="1"/>
  <c r="P123" i="1" s="1"/>
  <c r="R123" i="1" s="1"/>
  <c r="AB129" i="1"/>
  <c r="AA129" i="1" s="1"/>
  <c r="AC129" i="1" s="1"/>
  <c r="Q129" i="1"/>
  <c r="P129" i="1" s="1"/>
  <c r="R129" i="1" s="1"/>
  <c r="AB128" i="1"/>
  <c r="Q128" i="1"/>
  <c r="P128" i="1" s="1"/>
  <c r="AB108" i="1"/>
  <c r="Q108" i="1"/>
  <c r="P108" i="1" s="1"/>
  <c r="R108" i="1" s="1"/>
  <c r="AB107" i="1"/>
  <c r="Q107" i="1"/>
  <c r="R107" i="1" s="1"/>
  <c r="AB106" i="1"/>
  <c r="Q106" i="1"/>
  <c r="R106" i="1" s="1"/>
  <c r="AB105" i="1"/>
  <c r="Q105" i="1"/>
  <c r="P105" i="1" s="1"/>
  <c r="R105" i="1" s="1"/>
  <c r="AB104" i="1"/>
  <c r="Q104" i="1"/>
  <c r="R104" i="1" s="1"/>
  <c r="AB103" i="1"/>
  <c r="Q103" i="1"/>
  <c r="P103" i="1" s="1"/>
  <c r="R103" i="1" s="1"/>
  <c r="AB102" i="1"/>
  <c r="Q102" i="1"/>
  <c r="P102" i="1" s="1"/>
  <c r="R102" i="1" s="1"/>
  <c r="AB101" i="1"/>
  <c r="Q101" i="1"/>
  <c r="P101" i="1" s="1"/>
  <c r="R101" i="1" s="1"/>
  <c r="AB86" i="1"/>
  <c r="Q86" i="1"/>
  <c r="P86" i="1" s="1"/>
  <c r="R86" i="1" s="1"/>
  <c r="AB85" i="1"/>
  <c r="Q85" i="1"/>
  <c r="P85" i="1" s="1"/>
  <c r="R85" i="1" s="1"/>
  <c r="AB84" i="1"/>
  <c r="Q84" i="1"/>
  <c r="P84" i="1" s="1"/>
  <c r="R84" i="1" s="1"/>
  <c r="AB83" i="1"/>
  <c r="Q83" i="1"/>
  <c r="P83" i="1" s="1"/>
  <c r="R83" i="1" s="1"/>
  <c r="AB82" i="1"/>
  <c r="Q82" i="1"/>
  <c r="P82" i="1" s="1"/>
  <c r="R82" i="1" s="1"/>
  <c r="AB81" i="1"/>
  <c r="Q81" i="1"/>
  <c r="P81" i="1" s="1"/>
  <c r="R81" i="1" s="1"/>
  <c r="AB80" i="1"/>
  <c r="Q80" i="1"/>
  <c r="P80" i="1" s="1"/>
  <c r="R80" i="1" s="1"/>
  <c r="AB79" i="1"/>
  <c r="Q79" i="1"/>
  <c r="P79" i="1" s="1"/>
  <c r="R79" i="1" s="1"/>
  <c r="AB78" i="1"/>
  <c r="Q78" i="1"/>
  <c r="P78" i="1" s="1"/>
  <c r="R78" i="1" s="1"/>
  <c r="AB59" i="1"/>
  <c r="Q59" i="1"/>
  <c r="P59" i="1" s="1"/>
  <c r="R59" i="1" s="1"/>
  <c r="AB58" i="1"/>
  <c r="Q58" i="1"/>
  <c r="P58" i="1" s="1"/>
  <c r="R58" i="1" s="1"/>
  <c r="AB57" i="1"/>
  <c r="Q57" i="1"/>
  <c r="P57" i="1" s="1"/>
  <c r="R57" i="1" s="1"/>
  <c r="AB56" i="1"/>
  <c r="Q56" i="1"/>
  <c r="P56" i="1" s="1"/>
  <c r="R56" i="1" s="1"/>
  <c r="AB55" i="1"/>
  <c r="Q55" i="1"/>
  <c r="P55" i="1" s="1"/>
  <c r="R55" i="1" s="1"/>
  <c r="AB54" i="1"/>
  <c r="Q54" i="1"/>
  <c r="P54" i="1" s="1"/>
  <c r="R54" i="1" s="1"/>
  <c r="AB53" i="1"/>
  <c r="Q53" i="1"/>
  <c r="P53" i="1" s="1"/>
  <c r="R53" i="1" s="1"/>
  <c r="AB52" i="1"/>
  <c r="Q52" i="1"/>
  <c r="P52" i="1" s="1"/>
  <c r="R52" i="1" s="1"/>
  <c r="AB51" i="1"/>
  <c r="Q51" i="1"/>
  <c r="P51" i="1" s="1"/>
  <c r="R51" i="1" s="1"/>
  <c r="AB50" i="1"/>
  <c r="Q50" i="1"/>
  <c r="P50" i="1" s="1"/>
  <c r="R50" i="1" s="1"/>
  <c r="AB49" i="1"/>
  <c r="Q49" i="1"/>
  <c r="P49" i="1" s="1"/>
  <c r="R49" i="1" s="1"/>
  <c r="AB48" i="1"/>
  <c r="Q48" i="1"/>
  <c r="P48" i="1" s="1"/>
  <c r="R48" i="1" s="1"/>
  <c r="AB41" i="1"/>
  <c r="Q41" i="1"/>
  <c r="P41" i="1" s="1"/>
  <c r="R41" i="1" s="1"/>
  <c r="AB40" i="1"/>
  <c r="Q40" i="1"/>
  <c r="P40" i="1" s="1"/>
  <c r="R40" i="1" s="1"/>
  <c r="AB39" i="1"/>
  <c r="Q39" i="1"/>
  <c r="P39" i="1" s="1"/>
  <c r="R39" i="1" s="1"/>
  <c r="AB38" i="1"/>
  <c r="Q38" i="1"/>
  <c r="P38" i="1" s="1"/>
  <c r="R38" i="1" s="1"/>
  <c r="AB37" i="1"/>
  <c r="Q37" i="1"/>
  <c r="P37" i="1" s="1"/>
  <c r="R37" i="1" s="1"/>
  <c r="AB36" i="1"/>
  <c r="Q36" i="1"/>
  <c r="P36" i="1" s="1"/>
  <c r="R36" i="1" s="1"/>
  <c r="AB35" i="1"/>
  <c r="Q35" i="1"/>
  <c r="P35" i="1" s="1"/>
  <c r="R35" i="1" s="1"/>
  <c r="AB34" i="1"/>
  <c r="Q34" i="1"/>
  <c r="P34" i="1" s="1"/>
  <c r="R34" i="1" s="1"/>
  <c r="AB33" i="1"/>
  <c r="Q33" i="1"/>
  <c r="P33" i="1" s="1"/>
  <c r="R33" i="1" s="1"/>
  <c r="AB32" i="1"/>
  <c r="Q32" i="1"/>
  <c r="P32" i="1" s="1"/>
  <c r="R32" i="1" s="1"/>
  <c r="AB31" i="1"/>
  <c r="Q31" i="1"/>
  <c r="P31" i="1" s="1"/>
  <c r="R31" i="1" s="1"/>
  <c r="AB30" i="1"/>
  <c r="Q30" i="1"/>
  <c r="P30" i="1" s="1"/>
  <c r="R30" i="1" s="1"/>
  <c r="AB29" i="1"/>
  <c r="Q29" i="1"/>
  <c r="P29" i="1" s="1"/>
  <c r="R29" i="1" s="1"/>
  <c r="AB28" i="1"/>
  <c r="Q28" i="1"/>
  <c r="P28" i="1" s="1"/>
  <c r="R28" i="1" s="1"/>
  <c r="AA29" i="1" l="1"/>
  <c r="AC29" i="1" s="1"/>
  <c r="AA81" i="1"/>
  <c r="AC81" i="1" s="1"/>
  <c r="AA86" i="1"/>
  <c r="AC86" i="1" s="1"/>
  <c r="AA123" i="1"/>
  <c r="AC123" i="1" s="1"/>
  <c r="AA79" i="1"/>
  <c r="AC79" i="1" s="1"/>
  <c r="AA103" i="1"/>
  <c r="AC103" i="1" s="1"/>
  <c r="AA107" i="1"/>
  <c r="AC107" i="1" s="1"/>
  <c r="AA120" i="1"/>
  <c r="AC120" i="1" s="1"/>
  <c r="S125" i="1"/>
  <c r="AA101" i="1"/>
  <c r="AC101" i="1" s="1"/>
  <c r="AA106" i="1"/>
  <c r="AC106" i="1" s="1"/>
  <c r="S68" i="1"/>
  <c r="AA28" i="1"/>
  <c r="AC28" i="1" s="1"/>
  <c r="AA84" i="1"/>
  <c r="P76" i="1"/>
  <c r="AA126" i="1"/>
  <c r="AC126" i="1" s="1"/>
  <c r="AA57" i="1"/>
  <c r="AC57" i="1" s="1"/>
  <c r="AA104" i="1"/>
  <c r="AC104" i="1" s="1"/>
  <c r="AA108" i="1"/>
  <c r="AC108" i="1" s="1"/>
  <c r="P126" i="1"/>
  <c r="R126" i="1" s="1"/>
  <c r="AA105" i="1"/>
  <c r="AC105" i="1" s="1"/>
  <c r="AA80" i="1"/>
  <c r="AC80" i="1" s="1"/>
  <c r="AA59" i="1"/>
  <c r="AC59" i="1" s="1"/>
  <c r="AA99" i="1"/>
  <c r="AC99" i="1" s="1"/>
  <c r="S93" i="1"/>
  <c r="AA55" i="1"/>
  <c r="AC55" i="1" s="1"/>
  <c r="AA54" i="1"/>
  <c r="AC54" i="1" s="1"/>
  <c r="AA58" i="1"/>
  <c r="AC58" i="1" s="1"/>
  <c r="S116" i="1"/>
  <c r="R119" i="1"/>
  <c r="AC119" i="1"/>
  <c r="R128" i="1"/>
  <c r="AA30" i="1"/>
  <c r="AC30" i="1" s="1"/>
  <c r="AA56" i="1"/>
  <c r="AC56" i="1" s="1"/>
  <c r="AA83" i="1"/>
  <c r="AC83" i="1" s="1"/>
  <c r="AA82" i="1"/>
  <c r="AC82" i="1" s="1"/>
  <c r="AA85" i="1"/>
  <c r="AC85" i="1" s="1"/>
  <c r="AA78" i="1"/>
  <c r="AC78" i="1" s="1"/>
  <c r="AA102" i="1"/>
  <c r="AC102" i="1" s="1"/>
  <c r="AA122" i="1"/>
  <c r="AC122" i="1" s="1"/>
  <c r="AA121" i="1"/>
  <c r="AC121" i="1" s="1"/>
  <c r="AA130" i="1"/>
  <c r="AC130" i="1" s="1"/>
  <c r="AA128" i="1"/>
  <c r="AA77" i="1"/>
  <c r="AC77" i="1" s="1"/>
  <c r="AA98" i="1"/>
  <c r="AC98" i="1" s="1"/>
  <c r="AA73" i="1"/>
  <c r="AC73" i="1" s="1"/>
  <c r="AA74" i="1"/>
  <c r="AC74" i="1" s="1"/>
  <c r="AA76" i="1"/>
  <c r="AC76" i="1" s="1"/>
  <c r="AA75" i="1"/>
  <c r="AC75" i="1" s="1"/>
  <c r="AA97" i="1"/>
  <c r="AC97" i="1" s="1"/>
  <c r="S42" i="1"/>
  <c r="AA53" i="1"/>
  <c r="AC53" i="1" s="1"/>
  <c r="AA34" i="1"/>
  <c r="AC34" i="1" s="1"/>
  <c r="AA40" i="1"/>
  <c r="AC40" i="1" s="1"/>
  <c r="AA52" i="1"/>
  <c r="AC52" i="1" s="1"/>
  <c r="AA50" i="1"/>
  <c r="AC50" i="1" s="1"/>
  <c r="AA32" i="1"/>
  <c r="AC32" i="1" s="1"/>
  <c r="AA39" i="1"/>
  <c r="AC39" i="1" s="1"/>
  <c r="AA36" i="1"/>
  <c r="AC36" i="1" s="1"/>
  <c r="AA51" i="1"/>
  <c r="AC51" i="1" s="1"/>
  <c r="AA31" i="1"/>
  <c r="AC31" i="1" s="1"/>
  <c r="AA38" i="1"/>
  <c r="AC38" i="1" s="1"/>
  <c r="AA41" i="1"/>
  <c r="AC41" i="1" s="1"/>
  <c r="AA33" i="1"/>
  <c r="AC33" i="1" s="1"/>
  <c r="AA37" i="1"/>
  <c r="AC37" i="1" s="1"/>
  <c r="AA49" i="1"/>
  <c r="AC49" i="1" s="1"/>
  <c r="AA35" i="1"/>
  <c r="AC35" i="1" s="1"/>
  <c r="AA48" i="1"/>
  <c r="AC48" i="1" s="1"/>
  <c r="W21" i="1"/>
  <c r="S21" i="1"/>
  <c r="Q21" i="1"/>
  <c r="P21" i="1" s="1"/>
  <c r="R21" i="1" s="1"/>
  <c r="AB20" i="1"/>
  <c r="S20" i="1"/>
  <c r="Q20" i="1"/>
  <c r="P20" i="1" s="1"/>
  <c r="R20" i="1" s="1"/>
  <c r="AB19" i="1"/>
  <c r="S19" i="1"/>
  <c r="Q19" i="1"/>
  <c r="P19" i="1" s="1"/>
  <c r="R19" i="1" s="1"/>
  <c r="AB18" i="1"/>
  <c r="S18" i="1"/>
  <c r="Q18" i="1"/>
  <c r="P18" i="1" s="1"/>
  <c r="R18" i="1" s="1"/>
  <c r="AB17" i="1"/>
  <c r="S17" i="1"/>
  <c r="Q17" i="1"/>
  <c r="P17" i="1" s="1"/>
  <c r="R17" i="1" s="1"/>
  <c r="AB16" i="1"/>
  <c r="S16" i="1"/>
  <c r="Q16" i="1"/>
  <c r="P16" i="1" s="1"/>
  <c r="R16" i="1" s="1"/>
  <c r="AC84" i="1" l="1"/>
  <c r="R76" i="1"/>
  <c r="AC128" i="1"/>
  <c r="AB21" i="1"/>
  <c r="AA21" i="1" s="1"/>
  <c r="AC21" i="1" s="1"/>
  <c r="W6" i="1"/>
  <c r="S6" i="1"/>
  <c r="AA17" i="1"/>
  <c r="AC17" i="1" s="1"/>
  <c r="AA18" i="1"/>
  <c r="AC18" i="1" s="1"/>
  <c r="AA19" i="1"/>
  <c r="AC19" i="1" s="1"/>
  <c r="AA20" i="1"/>
  <c r="AC20" i="1" s="1"/>
  <c r="AA16" i="1"/>
  <c r="AC16" i="1" s="1"/>
  <c r="I22" i="1" l="1"/>
  <c r="J22" i="1"/>
  <c r="K22" i="1"/>
  <c r="L22" i="1"/>
  <c r="M22" i="1"/>
  <c r="N22" i="1"/>
  <c r="O22" i="1"/>
  <c r="S22" i="1"/>
  <c r="T22" i="1"/>
  <c r="U22" i="1"/>
  <c r="V22" i="1"/>
  <c r="W22" i="1"/>
  <c r="X22" i="1"/>
  <c r="Y22" i="1"/>
  <c r="Z22" i="1"/>
  <c r="AB44" i="1" l="1"/>
  <c r="AA44" i="1" s="1"/>
  <c r="AC44" i="1" s="1"/>
  <c r="Q44" i="1"/>
  <c r="P44" i="1" s="1"/>
  <c r="R44" i="1" s="1"/>
  <c r="Q9" i="1" l="1"/>
  <c r="P9" i="1" s="1"/>
  <c r="AB8" i="1" l="1"/>
  <c r="AB9" i="1"/>
  <c r="AB10" i="1"/>
  <c r="AA10" i="1" s="1"/>
  <c r="AC10" i="1" s="1"/>
  <c r="AB11" i="1"/>
  <c r="AA11" i="1" s="1"/>
  <c r="AC11" i="1" s="1"/>
  <c r="AB12" i="1"/>
  <c r="AA12" i="1" s="1"/>
  <c r="AC12" i="1" s="1"/>
  <c r="AB13" i="1"/>
  <c r="AA13" i="1" s="1"/>
  <c r="AC13" i="1" s="1"/>
  <c r="AB14" i="1"/>
  <c r="AA14" i="1" s="1"/>
  <c r="AC14" i="1" s="1"/>
  <c r="AB15" i="1"/>
  <c r="AA15" i="1" s="1"/>
  <c r="AC15" i="1" s="1"/>
  <c r="AB23" i="1"/>
  <c r="AB25" i="1"/>
  <c r="AA25" i="1" s="1"/>
  <c r="AC25" i="1" s="1"/>
  <c r="AB24" i="1"/>
  <c r="AA24" i="1" s="1"/>
  <c r="AC24" i="1" s="1"/>
  <c r="AB27" i="1"/>
  <c r="AA27" i="1" s="1"/>
  <c r="AC27" i="1" s="1"/>
  <c r="AB43" i="1"/>
  <c r="AB45" i="1"/>
  <c r="AA45" i="1" s="1"/>
  <c r="AC45" i="1" s="1"/>
  <c r="AB46" i="1"/>
  <c r="AA46" i="1" s="1"/>
  <c r="AC46" i="1" s="1"/>
  <c r="AB47" i="1"/>
  <c r="AA47" i="1" s="1"/>
  <c r="AC47" i="1" s="1"/>
  <c r="AB69" i="1"/>
  <c r="AB70" i="1"/>
  <c r="AA70" i="1" s="1"/>
  <c r="AC70" i="1" s="1"/>
  <c r="AB71" i="1"/>
  <c r="AA71" i="1" s="1"/>
  <c r="AC71" i="1" s="1"/>
  <c r="AB72" i="1"/>
  <c r="AA72" i="1" s="1"/>
  <c r="AC72" i="1" s="1"/>
  <c r="AB95" i="1"/>
  <c r="AA95" i="1" s="1"/>
  <c r="AB96" i="1"/>
  <c r="AA96" i="1" s="1"/>
  <c r="AC96" i="1" s="1"/>
  <c r="AB94" i="1"/>
  <c r="AB118" i="1"/>
  <c r="AB117" i="1"/>
  <c r="AA117" i="1" s="1"/>
  <c r="AB127" i="1"/>
  <c r="AB125" i="1" s="1"/>
  <c r="AB7" i="1"/>
  <c r="AA7" i="1" s="1"/>
  <c r="AC7" i="1" s="1"/>
  <c r="R24" i="1"/>
  <c r="R27" i="1"/>
  <c r="R13" i="1"/>
  <c r="R9" i="1"/>
  <c r="Q8" i="1"/>
  <c r="Q10" i="1"/>
  <c r="P10" i="1" s="1"/>
  <c r="R10" i="1" s="1"/>
  <c r="Q11" i="1"/>
  <c r="P11" i="1" s="1"/>
  <c r="R11" i="1" s="1"/>
  <c r="Q12" i="1"/>
  <c r="P12" i="1" s="1"/>
  <c r="R12" i="1" s="1"/>
  <c r="Q13" i="1"/>
  <c r="Q14" i="1"/>
  <c r="P14" i="1" s="1"/>
  <c r="R14" i="1" s="1"/>
  <c r="Q15" i="1"/>
  <c r="P15" i="1" s="1"/>
  <c r="R15" i="1" s="1"/>
  <c r="Q23" i="1"/>
  <c r="Q25" i="1"/>
  <c r="P25" i="1" s="1"/>
  <c r="R25" i="1" s="1"/>
  <c r="Q24" i="1"/>
  <c r="Q27" i="1"/>
  <c r="Q43" i="1"/>
  <c r="Q45" i="1"/>
  <c r="P45" i="1" s="1"/>
  <c r="R45" i="1" s="1"/>
  <c r="Q46" i="1"/>
  <c r="P46" i="1" s="1"/>
  <c r="R46" i="1" s="1"/>
  <c r="Q47" i="1"/>
  <c r="P47" i="1" s="1"/>
  <c r="R47" i="1" s="1"/>
  <c r="Q69" i="1"/>
  <c r="Q70" i="1"/>
  <c r="P70" i="1" s="1"/>
  <c r="R70" i="1" s="1"/>
  <c r="Q71" i="1"/>
  <c r="P71" i="1" s="1"/>
  <c r="R71" i="1" s="1"/>
  <c r="Q72" i="1"/>
  <c r="P72" i="1" s="1"/>
  <c r="R72" i="1" s="1"/>
  <c r="Q95" i="1"/>
  <c r="Q96" i="1"/>
  <c r="P96" i="1" s="1"/>
  <c r="R96" i="1" s="1"/>
  <c r="Q94" i="1"/>
  <c r="Q118" i="1"/>
  <c r="Q117" i="1"/>
  <c r="P117" i="1" s="1"/>
  <c r="R117" i="1" s="1"/>
  <c r="Q127" i="1"/>
  <c r="Q125" i="1" s="1"/>
  <c r="Q7" i="1"/>
  <c r="P7" i="1" s="1"/>
  <c r="R7" i="1" s="1"/>
  <c r="Q68" i="1" l="1"/>
  <c r="AB68" i="1"/>
  <c r="Q116" i="1"/>
  <c r="Q93" i="1"/>
  <c r="AB116" i="1"/>
  <c r="AB93" i="1"/>
  <c r="AC117" i="1"/>
  <c r="AC95" i="1"/>
  <c r="R95" i="1"/>
  <c r="Q42" i="1"/>
  <c r="P8" i="1"/>
  <c r="Q6" i="1"/>
  <c r="AA127" i="1"/>
  <c r="AA125" i="1" s="1"/>
  <c r="AB42" i="1"/>
  <c r="AA8" i="1"/>
  <c r="AB6" i="1"/>
  <c r="P127" i="1"/>
  <c r="P125" i="1" s="1"/>
  <c r="P23" i="1"/>
  <c r="R23" i="1" s="1"/>
  <c r="Q22" i="1"/>
  <c r="AA23" i="1"/>
  <c r="AC23" i="1" s="1"/>
  <c r="AB22" i="1"/>
  <c r="P118" i="1"/>
  <c r="P116" i="1" s="1"/>
  <c r="AA118" i="1"/>
  <c r="AA116" i="1" s="1"/>
  <c r="P94" i="1"/>
  <c r="P93" i="1" s="1"/>
  <c r="AA94" i="1"/>
  <c r="AA93" i="1" s="1"/>
  <c r="P69" i="1"/>
  <c r="P68" i="1" s="1"/>
  <c r="P43" i="1"/>
  <c r="P42" i="1" s="1"/>
  <c r="AA69" i="1"/>
  <c r="AA68" i="1" s="1"/>
  <c r="AA43" i="1"/>
  <c r="AA42" i="1" s="1"/>
  <c r="AA9" i="1"/>
  <c r="AC9" i="1" s="1"/>
  <c r="R127" i="1" l="1"/>
  <c r="R125" i="1" s="1"/>
  <c r="AC127" i="1"/>
  <c r="AC125" i="1" s="1"/>
  <c r="R8" i="1"/>
  <c r="R6" i="1" s="1"/>
  <c r="P6" i="1"/>
  <c r="AC8" i="1"/>
  <c r="AC6" i="1" s="1"/>
  <c r="AA6" i="1"/>
  <c r="R22" i="1"/>
  <c r="AC22" i="1"/>
  <c r="P22" i="1"/>
  <c r="AA22" i="1"/>
  <c r="AC94" i="1"/>
  <c r="AC93" i="1" s="1"/>
  <c r="R94" i="1"/>
  <c r="R93" i="1" s="1"/>
  <c r="AC118" i="1"/>
  <c r="AC116" i="1" s="1"/>
  <c r="R118" i="1"/>
  <c r="R116" i="1" s="1"/>
  <c r="AC43" i="1"/>
  <c r="AC42" i="1" s="1"/>
  <c r="AC69" i="1"/>
  <c r="AC68" i="1" s="1"/>
  <c r="R43" i="1"/>
  <c r="R42" i="1" s="1"/>
  <c r="R69" i="1"/>
  <c r="R68" i="1" s="1"/>
  <c r="L132" i="1"/>
  <c r="M132" i="1"/>
  <c r="Z132" i="1"/>
  <c r="Y132" i="1"/>
  <c r="X132" i="1"/>
  <c r="W132" i="1"/>
  <c r="V132" i="1"/>
  <c r="U132" i="1"/>
  <c r="T132" i="1" l="1"/>
  <c r="AB132" i="1" s="1"/>
  <c r="O132" i="1"/>
  <c r="S132" i="1"/>
  <c r="N132" i="1"/>
  <c r="J132" i="1"/>
  <c r="K132" i="1"/>
  <c r="I132" i="1"/>
  <c r="H132" i="1"/>
  <c r="AA132" i="1" l="1"/>
  <c r="AC132" i="1" s="1"/>
  <c r="T133" i="1" s="1"/>
  <c r="Q132" i="1"/>
  <c r="P132" i="1" s="1"/>
  <c r="R132" i="1" s="1"/>
  <c r="V133" i="1" l="1"/>
  <c r="X133" i="1"/>
  <c r="Y133" i="1"/>
  <c r="U133" i="1"/>
  <c r="Z133" i="1"/>
  <c r="W133" i="1"/>
  <c r="N133" i="1"/>
  <c r="L133" i="1"/>
  <c r="J133" i="1"/>
  <c r="I133" i="1"/>
  <c r="K133" i="1"/>
  <c r="M133" i="1"/>
  <c r="U134" i="1" l="1"/>
  <c r="J134" i="1"/>
</calcChain>
</file>

<file path=xl/sharedStrings.xml><?xml version="1.0" encoding="utf-8"?>
<sst xmlns="http://schemas.openxmlformats.org/spreadsheetml/2006/main" count="599" uniqueCount="234">
  <si>
    <t>Opisy modułów są sformułowane na podstawie efektów uzyskanych dzięki zdobytej wiedzy i praktycznym ćwiczeniom realizowanym w trakcie zajęć przez studentów.</t>
  </si>
  <si>
    <t>ECTS</t>
  </si>
  <si>
    <t>Numer i nazwa modułu</t>
  </si>
  <si>
    <t>Opis modułu</t>
  </si>
  <si>
    <t>Elementy modułu</t>
  </si>
  <si>
    <t>Forma zaliczenia przedmiotu</t>
  </si>
  <si>
    <t>w</t>
  </si>
  <si>
    <t>ćw</t>
  </si>
  <si>
    <t>lab</t>
  </si>
  <si>
    <t>proj</t>
  </si>
  <si>
    <t>war</t>
  </si>
  <si>
    <t>sem</t>
  </si>
  <si>
    <t>Inne</t>
  </si>
  <si>
    <t>samokształcenie</t>
  </si>
  <si>
    <t>inne</t>
  </si>
  <si>
    <t xml:space="preserve">Semestr 1 </t>
  </si>
  <si>
    <t>Semestr 1</t>
  </si>
  <si>
    <t>M1. Wprowadzenie do studiowania</t>
  </si>
  <si>
    <t>Z/O</t>
  </si>
  <si>
    <t>E</t>
  </si>
  <si>
    <t>Kierunkowy</t>
  </si>
  <si>
    <t>Semestr 2</t>
  </si>
  <si>
    <t>Z</t>
  </si>
  <si>
    <t>Semestr 3</t>
  </si>
  <si>
    <t>Semestr 4</t>
  </si>
  <si>
    <t>Semestr 5</t>
  </si>
  <si>
    <t>Semestr 6</t>
  </si>
  <si>
    <t>Semestr 7</t>
  </si>
  <si>
    <t>LEGENDA</t>
  </si>
  <si>
    <t>specjalności do wyboru</t>
  </si>
  <si>
    <t>egzamin</t>
  </si>
  <si>
    <t>zaliczenie na ocenę</t>
  </si>
  <si>
    <t>zaliczenie</t>
  </si>
  <si>
    <t>Wymiar godzin z udziałem nauczyciela</t>
  </si>
  <si>
    <t>Wymiar godzin przedmiotu razem</t>
  </si>
  <si>
    <t>Ogólnouczelniany</t>
  </si>
  <si>
    <t>Międzykierunkowy</t>
  </si>
  <si>
    <t>Dyscyplina naukowa</t>
  </si>
  <si>
    <t>Praktyka zawodowa cz. 2</t>
  </si>
  <si>
    <t>Praktyka zawodowa cz. 1</t>
  </si>
  <si>
    <t>I</t>
  </si>
  <si>
    <t>Ogólnouczelniany/Praktyczny</t>
  </si>
  <si>
    <t>Międzykierunkowy/Praktyczny</t>
  </si>
  <si>
    <t>Kierunkowy/Praktyczny</t>
  </si>
  <si>
    <t>Do wyboru</t>
  </si>
  <si>
    <t xml:space="preserve">Moduł przygotowuje studenta do realizacji własnych pomysłów, rozwija kreatywność w działaniu oraz umiejętność komunikacji międzykulturowej, a także pozwala na dalszy rozwój kompetencji językowych. </t>
  </si>
  <si>
    <t>Moduł stwarza możliwość poznania własnego stylu komunikowania się i uświadomienia barier utrudniających komunikację oraz zapewnia podstawowe przygotowanie dotyczące bezpieczeństwa i higieny pracy, ergonomii oraz ochrony danych osobowych.</t>
  </si>
  <si>
    <t>M3. Kompetencje matematyczno-algorytmiczne</t>
  </si>
  <si>
    <t>Analiza matematyczna i algebra liniowa - wykład</t>
  </si>
  <si>
    <t>Analiza matematyczna i algebra liniowa - ćwiczenia</t>
  </si>
  <si>
    <t>Moduł rozwija kompetencje językowe, zapoznaje studentów z podstawami porządku prawnego oraz prawem własności intelektualnej. Rozwija poszanowanie własności intelektualnej oraz uczy technik i wzorców zachowań w sytuacjach konfliktowych.</t>
  </si>
  <si>
    <t>Moduł uczy studentów oceny wartości intelektualnych i materialnych.</t>
  </si>
  <si>
    <t>O</t>
  </si>
  <si>
    <t>Ekonomia - wykład w języku angielskim</t>
  </si>
  <si>
    <t>Komunikacja interpersonalna - warsztat</t>
  </si>
  <si>
    <t>Ochrona danych osobowych - wykład</t>
  </si>
  <si>
    <t>BHP i ergonomia - wykład</t>
  </si>
  <si>
    <t>Język obcy cz.1. - laboratorium</t>
  </si>
  <si>
    <t>Technologie informacyjne - laboratorium</t>
  </si>
  <si>
    <t>WF - ćwiczenia</t>
  </si>
  <si>
    <t>Język obcy cz.2. - laboratorium</t>
  </si>
  <si>
    <t>Język obcy cz. 3 - laboratorium</t>
  </si>
  <si>
    <t>Komunikacja międzykulturowa - warsztat</t>
  </si>
  <si>
    <t>Język obcy cz. 4 - laboratorium</t>
  </si>
  <si>
    <t>Konstruktywne rozwiązywanie konfliktów - warsztat</t>
  </si>
  <si>
    <t>Podstawy prawa - wykład</t>
  </si>
  <si>
    <t>Ochrona własności intelektualnej - wykład</t>
  </si>
  <si>
    <t>Projekt własnego przedsięwzięcia - projekt</t>
  </si>
  <si>
    <t>Kierunkowy/Do wyboru</t>
  </si>
  <si>
    <t>Studia stacjonarne</t>
  </si>
  <si>
    <t>Studia niestacjonarne</t>
  </si>
  <si>
    <t>Filozofia z etyką - wykład</t>
  </si>
  <si>
    <t>Student potrafi wykonywać rysunki techniczne i planistyczne. Zna i umie posługiwać się narzędziami komputerowymi stosowanymi przy tworzeniu rysunków. Umie korzystać z bazy informacyjnej w dziedzinie gospodarki nieruchomościami. Zna prawne aspekty regulujące gospodarkę i planowanie przestrzenne.</t>
  </si>
  <si>
    <t>Grafika komputerowa cz.1 - wykład</t>
  </si>
  <si>
    <t>Grafika komputerowa cz.1 - ćwiczenia</t>
  </si>
  <si>
    <t>Ustawodawstwo regulujące sprawy planowania przestrzennego - wykład</t>
  </si>
  <si>
    <t>Rysunek techniczny i geometria przestrzenna - projekt</t>
  </si>
  <si>
    <t>Student zna i umie się posługiwać narzędziami komputerowymi (np. AUTO CAD) stosowanymi przy tworzeniu planów przestrzennych. Umie wykonać rzuty obiektów budowlanych.</t>
  </si>
  <si>
    <t>Elementy i podstawy projektowania architektonicznego - wykład</t>
  </si>
  <si>
    <t>Elementy i podstawy projektowania architektonicznego - ćwiczenia</t>
  </si>
  <si>
    <t>Student zna i rozumie wpływ otoczenia społecznego, uwarunkowań kulturowych i przyrodniczych na funkcjonowanie ładu przestrzennego dla danego terenu.</t>
  </si>
  <si>
    <t>Socjologia - wstęp - wykład</t>
  </si>
  <si>
    <t>Socjologia - wstęp - ćwiczenia</t>
  </si>
  <si>
    <t>Społeczno - kulturowe uwarunkowania gospodarki przestrzennej - wykład</t>
  </si>
  <si>
    <t>Społeczno - kulturowe uwarunkowania gospodarki przestrzennej - ćwiczenia</t>
  </si>
  <si>
    <t>Proekologiczne rozwiązania w kształtowaniu terenów zieleni - wykład</t>
  </si>
  <si>
    <t>Proekologiczne rozwiązania w kształtowaniu terenów zieleni - ćwiczenia</t>
  </si>
  <si>
    <t>Współczesne tendencje kształtowania terenów rekreacyjnych - wykład</t>
  </si>
  <si>
    <t>Współczesne tendencje kształtowania terenów rekreacyjnych - ćwiczenia</t>
  </si>
  <si>
    <t>M8. Kompetencje osobowościowe i społeczne cz. 3</t>
  </si>
  <si>
    <t>Kulturowe uwarunkowania gospodarki przestrzennej - wykład</t>
  </si>
  <si>
    <t>Kulturowe uwarunkowania gospodarki przestrzennej - ćwiczenia</t>
  </si>
  <si>
    <t>M11. S1. Rewitalizacja cz. 1</t>
  </si>
  <si>
    <t>M10. Świadomość otoczenia i przestrzeni cz. 2</t>
  </si>
  <si>
    <t>M9. Rozszerzone kompetencje matematyczne cz. 2</t>
  </si>
  <si>
    <t>M2. Kompetencje osobowościowe i społeczne cz. 1</t>
  </si>
  <si>
    <t>M4. Kompetencje inżyniera gospodarki przestrzennej cz. 1</t>
  </si>
  <si>
    <t>M5. Kompetencje osobowościowe i społeczne cz. 2</t>
  </si>
  <si>
    <t>M6. Kompetencje inżyniera gospodarki przestrzennej cz. 2</t>
  </si>
  <si>
    <t>M7. Świadomość otoczenia i przestrzeni cz. 1</t>
  </si>
  <si>
    <t>M12. Kompetencje osobowościowe i społeczne cz. 4</t>
  </si>
  <si>
    <t>M14. S1. Rewitalizacja cz.2</t>
  </si>
  <si>
    <t>M15. Kompetencje osobowościowe i społeczne cz. 5</t>
  </si>
  <si>
    <t>Moduł przygotowuje studenta do samodzielnego przygotowania i zaprezentowania pracy dyplomowej.</t>
  </si>
  <si>
    <t xml:space="preserve">Student stosuje nabytą wiedzę i umiejętności w praktyce. </t>
  </si>
  <si>
    <t>Po zakończonym module student posiada umiejętność prowadzenia mediacji i negocjacji.</t>
  </si>
  <si>
    <t>Student ma napisaną pracę dyplomową i jest przygotowany do jej obrony.</t>
  </si>
  <si>
    <t>M13. Kompetencje urbanistyczne cz.1</t>
  </si>
  <si>
    <t>M16. Kompetencje urbanistyczne cz. 2</t>
  </si>
  <si>
    <t>M17. Kompetencje z zakresu geograficznej informacji przestrzennej</t>
  </si>
  <si>
    <t>M18. S1. Rewitalizacja cz. 3</t>
  </si>
  <si>
    <t>M19. Kompetencje osobowościowe i społeczne cz. 6</t>
  </si>
  <si>
    <t>M20. Przygotowanie pracy dyplomowej cz. 1</t>
  </si>
  <si>
    <t>M21. Świadomość otoczenia i przestrzeni cz.4</t>
  </si>
  <si>
    <t>M23. S1. Rewitalizacja cz. 4</t>
  </si>
  <si>
    <t>M24. Kompetencje osobowościowe i społeczne cz. 7</t>
  </si>
  <si>
    <t>M25. Przygotowanie pracy dyplomowej cz. 2</t>
  </si>
  <si>
    <t>M27. S1. Rewitalizacja cz. 5</t>
  </si>
  <si>
    <t>Seminarium i przygotowanie pracy dyplomowej cz. 1</t>
  </si>
  <si>
    <t>Negocjacje i mediacje - warsztat</t>
  </si>
  <si>
    <t>Seminarium i przygotowanie pracy dyplomowej cz. 2</t>
  </si>
  <si>
    <t>Moduł rozwija kompetencje w zakresie matematyki oraz umożliwia poznanie i stosowanie różnego typu algorytmów.</t>
  </si>
  <si>
    <t>dyscyplina: inżynieria lądowa i transport</t>
  </si>
  <si>
    <t>dyscyplina: geografia społeczno-ekonomiczna i gospodarka przestrzenna</t>
  </si>
  <si>
    <t>G</t>
  </si>
  <si>
    <t>dyscyplina: architektura i urbanistyka</t>
  </si>
  <si>
    <t>A</t>
  </si>
  <si>
    <t>Rodzaj przedmiotu (Ogólnouczelniany, Międzykierunkowy, Kierunkowy, Do wyboru, Praktyczny)</t>
  </si>
  <si>
    <t>Grafika komputerowa cz. 2 - wykład</t>
  </si>
  <si>
    <t>Grafika komputerowa cz. 2 - ćwiczenia</t>
  </si>
  <si>
    <t>Do wyboru/Praktyczny</t>
  </si>
  <si>
    <t>Gospodarka nieruchomościami cz. 2 - wykład</t>
  </si>
  <si>
    <t>Gospodarka nieruchomościami cz. 2 - projekt</t>
  </si>
  <si>
    <t>Gospodarka nieruchomościami cz. 1 - wykład</t>
  </si>
  <si>
    <t>Gospodarka nieruchomościami cz. 1 - projekt</t>
  </si>
  <si>
    <t>Ekonomika miast i regionów - wykład</t>
  </si>
  <si>
    <t>Ekonomika miast i regionów - ćwiczenia</t>
  </si>
  <si>
    <t>Współczesna urbanistyka - wykład</t>
  </si>
  <si>
    <t>Rekultywacja terenów zdegradowanych - wykład</t>
  </si>
  <si>
    <t>Rekultywacja terenów zdegradowanych  - projekt</t>
  </si>
  <si>
    <t>Student zna i rozumie podstawowe zasady urbanistyki historycznej w kontekście współczesnego zarządzania przestrzenią, z wykorzystaniem odpowiedniego oprogramowania w środowisku CAD i GIS .</t>
  </si>
  <si>
    <t>Student potrafi posługiwać się narzędziami CAD, GIS i oprogramowaniem QGIS .</t>
  </si>
  <si>
    <t>M22. Kompetencje i zagadnienia techniczne związane z projektowaniem urbanistycznym</t>
  </si>
  <si>
    <t>Student ma kompetencje i zna zagadnienia związane z projektowaniem urbanistycznym</t>
  </si>
  <si>
    <t>M26. Przygotowanie do prowadzenia inwestycji</t>
  </si>
  <si>
    <t>Historia urbanistyki - wykład</t>
  </si>
  <si>
    <t>Rewitalizacja obszarów zurbanizowanych - wykład</t>
  </si>
  <si>
    <t>Rewitalizacja obszarów zurbanizowanych - projekt</t>
  </si>
  <si>
    <t>Wprowadzenie do inicjatywy INSPIRE - warsztat</t>
  </si>
  <si>
    <t>Partycypacja społeczna  w planowaniu przestrzennym - warsztat</t>
  </si>
  <si>
    <t>Wybrane zagadnienia z ruralistyki - wykład</t>
  </si>
  <si>
    <t>Kształtowanie przestrzeni miast i wsi - wykład</t>
  </si>
  <si>
    <t>Kształtowanie przestrzeni miast i wsi - ćwiczenia</t>
  </si>
  <si>
    <t>Projektowanie w środowisku CAD/GIS cz. 2 - ćwiczenia</t>
  </si>
  <si>
    <t>Projektowanie w środowisku CAD/GIS cz. 1 - projekt</t>
  </si>
  <si>
    <t>Planowanie przestrzenne - wykład</t>
  </si>
  <si>
    <t>Gospodarka obiegu zamkniętego - wykład</t>
  </si>
  <si>
    <t>Planowanie przestrzenne - projekt</t>
  </si>
  <si>
    <r>
      <t>Projektowanie urbanistyczne</t>
    </r>
    <r>
      <rPr>
        <sz val="9"/>
        <rFont val="Century Gothic"/>
        <family val="2"/>
        <charset val="238"/>
      </rPr>
      <t xml:space="preserve"> - wykład</t>
    </r>
  </si>
  <si>
    <r>
      <t>Projektowanie urbanistyczne</t>
    </r>
    <r>
      <rPr>
        <sz val="9"/>
        <rFont val="Century Gothic"/>
        <family val="2"/>
        <charset val="238"/>
      </rPr>
      <t xml:space="preserve"> - ćwiczenia</t>
    </r>
  </si>
  <si>
    <t>Studium wykonalności inwestycji - projekt</t>
  </si>
  <si>
    <t>Projektowanie w środowisku CAD/GIS cz. 1 - ćwiczenia</t>
  </si>
  <si>
    <t>Projektowanie w środowisku CAD/GIS cz. 2 - projekt</t>
  </si>
  <si>
    <t>Moduł poszerza wiedzę matematyczno-ekonomiczną o znajomość mechanizmów rozwoju gospodarczego i jego wpływu na jakość życia i funkcjonowania w przestrzeniach miast i regionów.</t>
  </si>
  <si>
    <t>Socjologia w gospodarce przestrzennej - ćwiczenia</t>
  </si>
  <si>
    <t>Geografia ekonomiczna - wykład</t>
  </si>
  <si>
    <t>Inwentaryzacja architektoniczno-urbanistyczna - projekt</t>
  </si>
  <si>
    <t>Projektowanie uniwersalne (zintegrowane) - warsztat</t>
  </si>
  <si>
    <t>Polityka rozwoju w ujęciu regionalnym i miejskim - wykład</t>
  </si>
  <si>
    <t>Projektowanie regionalne i transport - projekt</t>
  </si>
  <si>
    <t>Struktura i funkcje systemu przyrodniczego w mieście - wykład</t>
  </si>
  <si>
    <t>SmartCity - koncepcja miast inteligentnych - wykład</t>
  </si>
  <si>
    <t>SmartCity - koncepcja miast inteligentnych - warsztat</t>
  </si>
  <si>
    <t>Architektura krajobrazu w ujęciu wielkoprzestrzennym - wykład</t>
  </si>
  <si>
    <t>Architektura krajobrazu w ujęciu wielkoprzestrzennym - ćwiczenia</t>
  </si>
  <si>
    <t>Współczesna urbanistyka - ćwiczenia</t>
  </si>
  <si>
    <t>Zagospodarowanie turystyczne  - wykład</t>
  </si>
  <si>
    <t>Prawodawstwo unijne i krajowe w procesach planistycznych - wykład</t>
  </si>
  <si>
    <t>Gminny Program Rewitalizacji - wykład</t>
  </si>
  <si>
    <t>Gminny Program Rewitalizacji - projekt</t>
  </si>
  <si>
    <t>Przyrodnicze uwarunkowania gospodarki przestrzennej - wykład</t>
  </si>
  <si>
    <t>Ekologia i ochrona ekosystemów - wykład</t>
  </si>
  <si>
    <t>Ochrona wartości kulturowych w krajobrazie - wykład</t>
  </si>
  <si>
    <t>Ochrona wartości kulturowych w krajobrazie - projekt</t>
  </si>
  <si>
    <t>Studia i analizy krajobrazowe - warsztat</t>
  </si>
  <si>
    <t xml:space="preserve">Student zna i rozumie wpływ uwarunkowań przyrodniczych i kulturowych na funkcjonowanie ładu przestrzennego dla danego terenu. </t>
  </si>
  <si>
    <t xml:space="preserve">Student posiada wiedzę i umiejętności na temat prowadzenia badań socjologicznych oraz udziału mieszkańców w procesach planowania przestrzennego na danym terenie. 
Rozumie aspekty współczesnej urbanistyki w kontekście rozwoju jednostek osadniczych. Student posługuje się narzędziami planistycznymi w opracowaniach projektów zagospodarowania w ujęciu turystycznym i rekreacyjnym. Posiada więdzę i umiejętności do opracowania Gminnego Programu Rewitalizacji. Rozumie znaczenie i wpływ prawodawstwa unijnego i krajowego na procesy planistyczne.
</t>
  </si>
  <si>
    <t>Student rozumie przestrzenne kształtowanie miast i wsi w poszczególnych okresach historycznych oraz posiada zdolność komponowania harmonijnych założeń przestrzennych. Student  zna podatkowe aspekty gospodarki przestrzennej, a także posiada kompetencje do samodzielnego wykonania inwentaryzacji architektoniczno-urbanistycznej.A91:F110</t>
  </si>
  <si>
    <t>Student zna i rozumie wpływ aspektów ochrony środowiska i krajobrazu na przebieg procesów planowania przestrzenneo. Rozumie jak ważne są działania o charakterze ekologicznym w ujęciu rozwoju gospodarczego, społecznego i ekonomicznego oraz zagadnienia związane z gospodarką obiegu zamkniętego. Posiada wiedzę, umiejętności i kompetencje do przeprowadzenia rekultywacji terenów zdegradowanych z uwzględnieniem analiz terenowych i studiów krajobrazowych.</t>
  </si>
  <si>
    <t>Student zna i rozumie złożoność procesów planowania przestrzennego oraz projektowania uniwersalnego. Potrafi wskazać główne kierunki polityki rozwoju w ujęciu regionalnym i miejskim oraz zasady jej wdrażania. Rozumie znaczenie transportu w planowaniu regionalnym. Umie opracować koncepcję rozwoju systemu przyrodniczego z uwzględnieniem odpowiedniej infrastruktury miejskiej. Student pogłębia zagadnienia związane ze specjalnością, umiejętnie zarządza procesami planowania, także w ujęciu krajobrazu otwartego. Potrafi określić właściwe kierunki rozwoju miast w duchu Smartity a także jest przygotowany do wykonania dokumentacji planistycznej dla danego obszaru.</t>
  </si>
  <si>
    <t>Student rozumie uwarunkowania społeczne projektowania przestrzennego. Student posiada kompetencje socjologiczne związane z funkcjonowaniem ładu przestrzennego dla danego terenu, posiada wiedzę i umiejętności niezbędne do przeprowadznia rewitalizacji oraz zna podstawy geografii ekonomicznej.</t>
  </si>
  <si>
    <t>Student posiada wiedzę, umiejętności i kompetencje związane z opracowaniem studium wykonalności inwestycji oraz zarządzeniem i organizacją procesów planistycznych.</t>
  </si>
  <si>
    <t>Teoria organizacji i zarządzania przestrzenią - projekt</t>
  </si>
  <si>
    <t>M11. S2. Nowe instrumenty planistyczne cz. 1</t>
  </si>
  <si>
    <t xml:space="preserve">Moduł pozwala poznać ramy prawne i administracyjne zarządzania ekosystemami miejskimi. Student nabywa wiedzę o miastach i ekosystemach miejskich we współczesnym świecie oraz umiejętności z zakresu planowania strategicznego w miastach.
</t>
  </si>
  <si>
    <t>Cele zrównoważonego rozwoju/globalne trendy w rozwoju miast - wykład</t>
  </si>
  <si>
    <t>Do wyboru/Międzykierunkowy</t>
  </si>
  <si>
    <t>Prawne aspekty procesu tworzenia strategii dla miast i ekosystemów miejskich - wykład</t>
  </si>
  <si>
    <t>Współczesna urbanistyka i planowanie przestrzenne w miastach - ćwiczenia</t>
  </si>
  <si>
    <t>Koncepcje miast inteligentnych we współczesnym świecie - warsztat</t>
  </si>
  <si>
    <t>Partycypacja społeczna w procesie planowania strategicznego - warsztat</t>
  </si>
  <si>
    <t>Otwarte dane miejskie i rozwiązania GIS w zarządzaniu innowacyjnymi ekosystemami miejskimi - wykład</t>
  </si>
  <si>
    <t>Ekologiczne aspekty planowania przestrzennego - wykład</t>
  </si>
  <si>
    <t>Ekologiczne aspekty planowania przestrzennego - ćwiczenia</t>
  </si>
  <si>
    <t>M14. S2.Nowe instrumenty planistyczne cz.2</t>
  </si>
  <si>
    <t xml:space="preserve">Modu pogłębia umiejętności związane ze stosowaniem inteligentnych narzędzi zarządzania ekosystemami miejskimi z poszanowaniem wartości krajobrazu kulturowego w procesach planowania i we współczesnej polityce rozwoju.
</t>
  </si>
  <si>
    <t>Zasoby ludzkie i kultura organizacyjna instytucji samorządowych - warsztat</t>
  </si>
  <si>
    <t>Koordynacja transferu wiedzy i technologii w ekosystemach miejskich - projekt</t>
  </si>
  <si>
    <t>Zarządzanie projektami zewnętrznymi - warsztat</t>
  </si>
  <si>
    <t>Tworzenie dokumentu strategii – warsztaty - warsztat</t>
  </si>
  <si>
    <t>Ochrona krajobrazu kulturowego miast i regionów - wykład</t>
  </si>
  <si>
    <t>Ochrona krajobrazu kulturowego miast i regionów (audyt krajobrazowy) - warsztat</t>
  </si>
  <si>
    <t>M18. S2. Nowe instrumenty planistyczne cz. 3</t>
  </si>
  <si>
    <t>Student posiada wiedzę na temat systemu planowania przestrzenego oraz nowych narzędziach planistycznych. Wie, jak istotna jest ochrona dziedzictwa kulturowego we współczesnej polityce rozwoju miast i regionów. Student ma wiedzę, czym jest rejestr  urbanistyczny oraz rozumie znaczenie danych w nim zawartych. Wie, jak istotne jest monitorowanie i ocena zmian w zagospodarowaniu przestrzennym w skali lokalnej i regionalnej.</t>
  </si>
  <si>
    <t>System planowania przestrzennego - nowe dokumenty planistyczne - wykład</t>
  </si>
  <si>
    <t>Ochrona dziedzictwa kulturowego - wykład</t>
  </si>
  <si>
    <t>Ochrona dziedzictwa kulturowego - ćwiczenia</t>
  </si>
  <si>
    <t>Rejestr Urbanistyczny, jako źródło danych o planowaniu i zagospodarowaniu przestrzennym - wykład</t>
  </si>
  <si>
    <t>Rejestr Urbanistyczny, jako źródło danych o planowaniu i zagospodarowaniu przestrzennym - ćwiczenia</t>
  </si>
  <si>
    <t>Zintegrowany plan inwestycyjny jako nowe narzędzie planistyczne - wykład</t>
  </si>
  <si>
    <t>System monitorowania i oceny zmian w zagospodarowaniu przestrzennym w skali lokalnej i regionalnej - wykład</t>
  </si>
  <si>
    <t>Do wyboru/Międzykierunkowy/Praktyczny</t>
  </si>
  <si>
    <t>Przyrodnicze uwarunkowania gospodarki przestrzennej - ćwiczenia</t>
  </si>
  <si>
    <t>Ogólnouczelniany/Do wyboru/Praktyczny</t>
  </si>
  <si>
    <t>M27. S3. Nowe instrumenty planistyczne cz. 5</t>
  </si>
  <si>
    <t>M23. S3. Nowe instrumenty planistyczne cz. 4</t>
  </si>
  <si>
    <t>Załącznik nr 2 do Programu studiów - Plan studiów na kierunku Gospodarka przestrzenna I stopnia (nabór 2024/2025)</t>
  </si>
  <si>
    <t>Moduł rozwija kompetencje językowe oraz sprawność fizyczną, zapewnia studentom nabycie umiejętności komunikacyjnych oraz umiejętności wykorzystania technologii informacyjnych w pracy. Moduł wprowadza do zagadnień związanych z ekonomią.</t>
  </si>
  <si>
    <t>Praktyczne zastosowanie narzędzi sztucznej inteligencji  - laboratorium</t>
  </si>
  <si>
    <t>Edukacja obywatelska i bezpieczeństwo publiczne - warsztat</t>
  </si>
  <si>
    <t>Higiena psychiczna i techniki autoterapii – warsztat</t>
  </si>
  <si>
    <t>Moduł zapoznaje z zasadami dbania o zdrowie psychiczne oraz skutecznymi technikami autoterapii, rozwija postawy etyczne i wrażliwość na drugiego człowieka, a także poszerza horyzonty myślowe nawiązując do koncepcji filozoficznych. Moduł umożliwia nabycie umiejętności praktycznego zastosowania narzędzi sztucznej inteligencji, a także pozwala na dalsze rozwijanie kompetencji językowych oraz sprawności fizycznej.</t>
  </si>
  <si>
    <t>Techniki rozwoju kreatywności – warsztat</t>
  </si>
  <si>
    <t>Moduł kształtuje postawy prospołeczne i odpowiedzialne wobec bezpieczeństwa jednostki i społeczeństwa.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</si>
</sst>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sz val="9"/>
      <name val="Century Gothic"/>
      <family val="2"/>
      <charset val="238"/>
    </font>
    <font>
      <b/>
      <sz val="9"/>
      <name val="Century Gothic"/>
      <family val="2"/>
      <charset val="238"/>
    </font>
    <font>
      <b/>
      <sz val="9"/>
      <color rgb="FFFF0000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9"/>
      <color indexed="8"/>
      <name val="Century Gothic"/>
      <family val="2"/>
      <charset val="238"/>
    </font>
    <font>
      <sz val="8"/>
      <name val="Century Gothic"/>
      <family val="2"/>
      <charset val="238"/>
    </font>
    <font>
      <sz val="12"/>
      <name val="Century Gothic"/>
      <family val="2"/>
      <charset val="238"/>
    </font>
    <font>
      <b/>
      <sz val="9"/>
      <name val="Century Gothic"/>
      <family val="1"/>
    </font>
    <font>
      <b/>
      <sz val="12"/>
      <name val="Century Gothic"/>
      <family val="2"/>
      <charset val="238"/>
    </font>
    <font>
      <u/>
      <sz val="9"/>
      <name val="Century Gothic"/>
      <family val="2"/>
      <charset val="238"/>
    </font>
    <font>
      <b/>
      <sz val="8"/>
      <name val="Century Gothic"/>
      <family val="2"/>
      <charset val="238"/>
    </font>
    <font>
      <sz val="9"/>
      <name val="Century Gothic"/>
      <family val="1"/>
    </font>
    <font>
      <sz val="11"/>
      <name val="Calibri"/>
      <family val="2"/>
      <charset val="238"/>
      <scheme val="minor"/>
    </font>
    <font>
      <sz val="10"/>
      <name val="Century Gothic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51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0" fontId="3" fillId="6" borderId="4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6" borderId="65" xfId="0" applyFont="1" applyFill="1" applyBorder="1" applyAlignment="1">
      <alignment horizontal="center" vertical="center" wrapText="1"/>
    </xf>
    <xf numFmtId="0" fontId="3" fillId="6" borderId="66" xfId="0" applyFont="1" applyFill="1" applyBorder="1" applyAlignment="1">
      <alignment horizontal="center" vertical="center" wrapText="1"/>
    </xf>
    <xf numFmtId="0" fontId="3" fillId="6" borderId="70" xfId="0" applyFont="1" applyFill="1" applyBorder="1" applyAlignment="1">
      <alignment horizontal="center" vertical="center" wrapText="1"/>
    </xf>
    <xf numFmtId="0" fontId="3" fillId="6" borderId="67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56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3" fillId="2" borderId="75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3" fillId="6" borderId="5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5" borderId="57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/>
    </xf>
    <xf numFmtId="0" fontId="13" fillId="8" borderId="13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5" fillId="8" borderId="37" xfId="0" applyFont="1" applyFill="1" applyBorder="1" applyAlignment="1">
      <alignment horizontal="center" vertical="center" wrapText="1"/>
    </xf>
    <xf numFmtId="0" fontId="5" fillId="8" borderId="38" xfId="0" applyFont="1" applyFill="1" applyBorder="1" applyAlignment="1">
      <alignment horizontal="center" vertical="center" wrapText="1"/>
    </xf>
    <xf numFmtId="0" fontId="6" fillId="8" borderId="38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54" xfId="0" applyFont="1" applyFill="1" applyBorder="1" applyAlignment="1">
      <alignment horizontal="center" vertical="center" wrapText="1"/>
    </xf>
    <xf numFmtId="0" fontId="5" fillId="8" borderId="55" xfId="0" applyFont="1" applyFill="1" applyBorder="1" applyAlignment="1">
      <alignment horizontal="center" vertical="center" wrapText="1"/>
    </xf>
    <xf numFmtId="0" fontId="6" fillId="8" borderId="55" xfId="0" applyFont="1" applyFill="1" applyBorder="1" applyAlignment="1">
      <alignment horizontal="center" vertical="center" wrapText="1"/>
    </xf>
    <xf numFmtId="0" fontId="5" fillId="8" borderId="61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2" fillId="8" borderId="31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8" borderId="3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2" fillId="8" borderId="33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3" borderId="7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14" fillId="8" borderId="36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vertical="center" wrapText="1"/>
    </xf>
  </cellXfs>
  <cellStyles count="1">
    <cellStyle name="Normalny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CCFF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tabSelected="1" zoomScale="80" zoomScaleNormal="80" zoomScaleSheetLayoutView="55" workbookViewId="0">
      <selection activeCell="V132" sqref="V132"/>
    </sheetView>
  </sheetViews>
  <sheetFormatPr defaultColWidth="9.109375" defaultRowHeight="13.2" x14ac:dyDescent="0.3"/>
  <cols>
    <col min="1" max="1" width="19.6640625" style="2" customWidth="1"/>
    <col min="2" max="2" width="33.109375" style="1" customWidth="1"/>
    <col min="3" max="3" width="37.44140625" style="1" customWidth="1"/>
    <col min="4" max="4" width="11" style="1" customWidth="1"/>
    <col min="5" max="5" width="11" style="109" customWidth="1"/>
    <col min="6" max="6" width="22.109375" style="1" customWidth="1"/>
    <col min="7" max="7" width="4.77734375" style="1" customWidth="1"/>
    <col min="8" max="8" width="6.6640625" style="1" customWidth="1"/>
    <col min="9" max="9" width="9.33203125" style="1" customWidth="1"/>
    <col min="10" max="11" width="7.6640625" style="1" customWidth="1"/>
    <col min="12" max="12" width="6.33203125" style="1" customWidth="1"/>
    <col min="13" max="13" width="6.6640625" style="1" customWidth="1"/>
    <col min="14" max="14" width="7.109375" style="1" customWidth="1"/>
    <col min="15" max="15" width="7" style="53" customWidth="1"/>
    <col min="16" max="16" width="9.77734375" style="54" customWidth="1"/>
    <col min="17" max="17" width="11.109375" style="67" customWidth="1"/>
    <col min="18" max="18" width="11.33203125" style="1" customWidth="1"/>
    <col min="19" max="19" width="8" style="1" customWidth="1"/>
    <col min="20" max="20" width="7.77734375" style="1" customWidth="1"/>
    <col min="21" max="22" width="7.6640625" style="1" bestFit="1" customWidth="1"/>
    <col min="23" max="23" width="6.33203125" style="1" customWidth="1"/>
    <col min="24" max="25" width="6.6640625" style="1" bestFit="1" customWidth="1"/>
    <col min="26" max="26" width="7.6640625" style="1" bestFit="1" customWidth="1"/>
    <col min="27" max="27" width="10" style="65" customWidth="1"/>
    <col min="28" max="28" width="12" style="65" customWidth="1"/>
    <col min="29" max="29" width="12" style="1" customWidth="1"/>
    <col min="30" max="16384" width="9.109375" style="1"/>
  </cols>
  <sheetData>
    <row r="1" spans="1:29" ht="42" customHeight="1" x14ac:dyDescent="0.3">
      <c r="A1" s="293" t="s">
        <v>226</v>
      </c>
      <c r="B1" s="293"/>
      <c r="C1" s="293"/>
      <c r="D1" s="293"/>
      <c r="E1" s="293"/>
      <c r="F1" s="293"/>
      <c r="G1" s="64"/>
      <c r="H1" s="64"/>
      <c r="I1" s="64"/>
      <c r="J1" s="64"/>
      <c r="K1" s="64"/>
      <c r="L1" s="64"/>
      <c r="M1" s="64"/>
      <c r="N1" s="64"/>
      <c r="O1" s="64"/>
      <c r="P1" s="64"/>
      <c r="R1" s="64"/>
      <c r="S1" s="64"/>
      <c r="T1" s="64"/>
      <c r="U1" s="64"/>
      <c r="V1" s="64"/>
      <c r="W1" s="64"/>
      <c r="X1" s="64"/>
      <c r="Y1" s="64"/>
      <c r="Z1" s="64"/>
      <c r="AC1" s="64"/>
    </row>
    <row r="2" spans="1:29" ht="49.5" customHeight="1" thickBot="1" x14ac:dyDescent="0.35">
      <c r="A2" s="294" t="s">
        <v>0</v>
      </c>
      <c r="B2" s="294"/>
      <c r="C2" s="294"/>
      <c r="D2" s="294"/>
      <c r="E2" s="294"/>
      <c r="F2" s="294"/>
      <c r="G2" s="64"/>
      <c r="H2" s="64"/>
      <c r="I2" s="64"/>
      <c r="J2" s="64"/>
      <c r="K2" s="64"/>
      <c r="L2" s="64"/>
      <c r="M2" s="64"/>
      <c r="N2" s="64"/>
      <c r="O2" s="64"/>
      <c r="P2" s="64"/>
      <c r="R2" s="64"/>
      <c r="S2" s="64"/>
      <c r="T2" s="64"/>
      <c r="U2" s="64"/>
      <c r="V2" s="64"/>
      <c r="W2" s="64"/>
      <c r="X2" s="64"/>
      <c r="Y2" s="64"/>
      <c r="Z2" s="64"/>
      <c r="AC2" s="64"/>
    </row>
    <row r="3" spans="1:29" ht="17.55" hidden="1" customHeight="1" thickBot="1" x14ac:dyDescent="0.35">
      <c r="A3" s="294"/>
      <c r="B3" s="294"/>
      <c r="C3" s="294"/>
      <c r="D3" s="294"/>
      <c r="E3" s="294"/>
      <c r="F3" s="294"/>
      <c r="G3" s="64"/>
      <c r="H3" s="64"/>
      <c r="I3" s="64"/>
      <c r="J3" s="64"/>
      <c r="K3" s="64"/>
      <c r="L3" s="64"/>
      <c r="M3" s="64"/>
      <c r="N3" s="64"/>
      <c r="O3" s="64"/>
      <c r="P3" s="64"/>
      <c r="R3" s="64"/>
      <c r="S3" s="64"/>
      <c r="T3" s="64"/>
      <c r="U3" s="64"/>
      <c r="V3" s="64"/>
      <c r="W3" s="64"/>
      <c r="X3" s="64"/>
      <c r="Y3" s="64"/>
      <c r="Z3" s="64"/>
      <c r="AC3" s="64"/>
    </row>
    <row r="4" spans="1:29" ht="15.6" thickBot="1" x14ac:dyDescent="0.35">
      <c r="B4" s="64"/>
      <c r="C4" s="64"/>
      <c r="D4" s="64"/>
      <c r="F4" s="64"/>
      <c r="G4" s="64"/>
      <c r="H4" s="325" t="s">
        <v>69</v>
      </c>
      <c r="I4" s="325"/>
      <c r="J4" s="325"/>
      <c r="K4" s="325"/>
      <c r="L4" s="325"/>
      <c r="M4" s="325"/>
      <c r="N4" s="325"/>
      <c r="O4" s="325"/>
      <c r="P4" s="325"/>
      <c r="Q4" s="325"/>
      <c r="R4" s="335"/>
      <c r="S4" s="325" t="s">
        <v>70</v>
      </c>
      <c r="T4" s="325"/>
      <c r="U4" s="325"/>
      <c r="V4" s="325"/>
      <c r="W4" s="325"/>
      <c r="X4" s="325"/>
      <c r="Y4" s="325"/>
      <c r="Z4" s="325"/>
      <c r="AA4" s="325"/>
      <c r="AB4" s="325"/>
      <c r="AC4" s="325"/>
    </row>
    <row r="5" spans="1:29" ht="113.25" customHeight="1" thickBot="1" x14ac:dyDescent="0.35">
      <c r="A5" s="78" t="s">
        <v>2</v>
      </c>
      <c r="B5" s="78" t="s">
        <v>3</v>
      </c>
      <c r="C5" s="78" t="s">
        <v>4</v>
      </c>
      <c r="D5" s="79" t="s">
        <v>5</v>
      </c>
      <c r="E5" s="79" t="s">
        <v>37</v>
      </c>
      <c r="F5" s="80" t="s">
        <v>127</v>
      </c>
      <c r="G5" s="62"/>
      <c r="H5" s="63" t="s">
        <v>1</v>
      </c>
      <c r="I5" s="3" t="s">
        <v>6</v>
      </c>
      <c r="J5" s="63" t="s">
        <v>7</v>
      </c>
      <c r="K5" s="63" t="s">
        <v>8</v>
      </c>
      <c r="L5" s="63" t="s">
        <v>9</v>
      </c>
      <c r="M5" s="63" t="s">
        <v>10</v>
      </c>
      <c r="N5" s="63" t="s">
        <v>11</v>
      </c>
      <c r="O5" s="4" t="s">
        <v>12</v>
      </c>
      <c r="P5" s="4" t="s">
        <v>13</v>
      </c>
      <c r="Q5" s="89" t="s">
        <v>33</v>
      </c>
      <c r="R5" s="90" t="s">
        <v>34</v>
      </c>
      <c r="S5" s="88" t="s">
        <v>1</v>
      </c>
      <c r="T5" s="3" t="s">
        <v>6</v>
      </c>
      <c r="U5" s="63" t="s">
        <v>7</v>
      </c>
      <c r="V5" s="63" t="s">
        <v>8</v>
      </c>
      <c r="W5" s="63" t="s">
        <v>9</v>
      </c>
      <c r="X5" s="63" t="s">
        <v>10</v>
      </c>
      <c r="Y5" s="63" t="s">
        <v>11</v>
      </c>
      <c r="Z5" s="4" t="s">
        <v>14</v>
      </c>
      <c r="AA5" s="4" t="s">
        <v>13</v>
      </c>
      <c r="AB5" s="89" t="s">
        <v>33</v>
      </c>
      <c r="AC5" s="90" t="s">
        <v>34</v>
      </c>
    </row>
    <row r="6" spans="1:29" ht="24" customHeight="1" thickBot="1" x14ac:dyDescent="0.35">
      <c r="A6" s="295" t="s">
        <v>15</v>
      </c>
      <c r="B6" s="296"/>
      <c r="C6" s="296"/>
      <c r="D6" s="296"/>
      <c r="E6" s="296"/>
      <c r="F6" s="297"/>
      <c r="G6" s="269" t="s">
        <v>16</v>
      </c>
      <c r="H6" s="75">
        <f t="shared" ref="H6:AC6" si="0">SUM(H7:H21)</f>
        <v>27</v>
      </c>
      <c r="I6" s="124">
        <f t="shared" si="0"/>
        <v>115</v>
      </c>
      <c r="J6" s="124">
        <f t="shared" si="0"/>
        <v>90</v>
      </c>
      <c r="K6" s="124">
        <f t="shared" si="0"/>
        <v>45</v>
      </c>
      <c r="L6" s="124">
        <f t="shared" si="0"/>
        <v>50</v>
      </c>
      <c r="M6" s="124">
        <f t="shared" si="0"/>
        <v>15</v>
      </c>
      <c r="N6" s="124">
        <f t="shared" si="0"/>
        <v>0</v>
      </c>
      <c r="O6" s="124">
        <f t="shared" si="0"/>
        <v>0</v>
      </c>
      <c r="P6" s="124">
        <f t="shared" si="0"/>
        <v>390</v>
      </c>
      <c r="Q6" s="124">
        <f t="shared" si="0"/>
        <v>315</v>
      </c>
      <c r="R6" s="124">
        <f t="shared" si="0"/>
        <v>705</v>
      </c>
      <c r="S6" s="124">
        <f t="shared" si="0"/>
        <v>27</v>
      </c>
      <c r="T6" s="124">
        <f t="shared" si="0"/>
        <v>80</v>
      </c>
      <c r="U6" s="124">
        <f t="shared" si="0"/>
        <v>30</v>
      </c>
      <c r="V6" s="124">
        <f t="shared" si="0"/>
        <v>45</v>
      </c>
      <c r="W6" s="124">
        <f t="shared" si="0"/>
        <v>30</v>
      </c>
      <c r="X6" s="124">
        <f t="shared" si="0"/>
        <v>10</v>
      </c>
      <c r="Y6" s="124">
        <f t="shared" si="0"/>
        <v>0</v>
      </c>
      <c r="Z6" s="124">
        <f t="shared" si="0"/>
        <v>0</v>
      </c>
      <c r="AA6" s="124">
        <f t="shared" si="0"/>
        <v>480</v>
      </c>
      <c r="AB6" s="124">
        <f t="shared" si="0"/>
        <v>195</v>
      </c>
      <c r="AC6" s="124">
        <f t="shared" si="0"/>
        <v>675</v>
      </c>
    </row>
    <row r="7" spans="1:29" ht="43.8" customHeight="1" x14ac:dyDescent="0.3">
      <c r="A7" s="280" t="s">
        <v>17</v>
      </c>
      <c r="B7" s="282" t="s">
        <v>46</v>
      </c>
      <c r="C7" s="12" t="s">
        <v>54</v>
      </c>
      <c r="D7" s="12" t="s">
        <v>18</v>
      </c>
      <c r="E7" s="12" t="s">
        <v>40</v>
      </c>
      <c r="F7" s="13" t="s">
        <v>35</v>
      </c>
      <c r="G7" s="270"/>
      <c r="H7" s="10">
        <v>1</v>
      </c>
      <c r="I7" s="11"/>
      <c r="J7" s="12"/>
      <c r="K7" s="12"/>
      <c r="L7" s="12"/>
      <c r="M7" s="12">
        <v>15</v>
      </c>
      <c r="N7" s="12"/>
      <c r="O7" s="56"/>
      <c r="P7" s="56">
        <f>H7*25-Q7</f>
        <v>10</v>
      </c>
      <c r="Q7" s="92">
        <f>SUM(I7:O7)</f>
        <v>15</v>
      </c>
      <c r="R7" s="92">
        <f>SUM(I7:P7)</f>
        <v>25</v>
      </c>
      <c r="S7" s="92">
        <v>1</v>
      </c>
      <c r="T7" s="11"/>
      <c r="U7" s="12"/>
      <c r="V7" s="12"/>
      <c r="W7" s="12"/>
      <c r="X7" s="12">
        <v>10</v>
      </c>
      <c r="Y7" s="12"/>
      <c r="Z7" s="12"/>
      <c r="AA7" s="13">
        <f>S7*25-AB7</f>
        <v>15</v>
      </c>
      <c r="AB7" s="92">
        <f>SUM(T7:Z7)</f>
        <v>10</v>
      </c>
      <c r="AC7" s="92">
        <f>AA7+AB7</f>
        <v>25</v>
      </c>
    </row>
    <row r="8" spans="1:29" s="54" customFormat="1" ht="42" customHeight="1" x14ac:dyDescent="0.3">
      <c r="A8" s="306"/>
      <c r="B8" s="298"/>
      <c r="C8" s="77" t="s">
        <v>55</v>
      </c>
      <c r="D8" s="77" t="s">
        <v>22</v>
      </c>
      <c r="E8" s="108" t="s">
        <v>40</v>
      </c>
      <c r="F8" s="20" t="s">
        <v>35</v>
      </c>
      <c r="G8" s="270"/>
      <c r="H8" s="18">
        <v>1</v>
      </c>
      <c r="I8" s="19">
        <v>5</v>
      </c>
      <c r="J8" s="66"/>
      <c r="K8" s="66"/>
      <c r="L8" s="66"/>
      <c r="M8" s="66"/>
      <c r="N8" s="66"/>
      <c r="O8" s="58"/>
      <c r="P8" s="58">
        <f>H8*25-Q8</f>
        <v>20</v>
      </c>
      <c r="Q8" s="93">
        <f>SUM(I8:O8)</f>
        <v>5</v>
      </c>
      <c r="R8" s="94">
        <f>SUM(I8:P8)</f>
        <v>25</v>
      </c>
      <c r="S8" s="94">
        <v>1</v>
      </c>
      <c r="T8" s="19">
        <v>5</v>
      </c>
      <c r="U8" s="74"/>
      <c r="V8" s="74"/>
      <c r="W8" s="74"/>
      <c r="X8" s="74"/>
      <c r="Y8" s="74"/>
      <c r="Z8" s="74"/>
      <c r="AA8" s="20">
        <f>S8*25-AB8</f>
        <v>20</v>
      </c>
      <c r="AB8" s="94">
        <f>SUM(T8:Z8)</f>
        <v>5</v>
      </c>
      <c r="AC8" s="94">
        <f t="shared" ref="AC8:AC72" si="1">AA8+AB8</f>
        <v>25</v>
      </c>
    </row>
    <row r="9" spans="1:29" s="54" customFormat="1" ht="39.450000000000003" customHeight="1" thickBot="1" x14ac:dyDescent="0.35">
      <c r="A9" s="281"/>
      <c r="B9" s="283"/>
      <c r="C9" s="8" t="s">
        <v>56</v>
      </c>
      <c r="D9" s="8" t="s">
        <v>18</v>
      </c>
      <c r="E9" s="8" t="s">
        <v>40</v>
      </c>
      <c r="F9" s="9" t="s">
        <v>35</v>
      </c>
      <c r="G9" s="270"/>
      <c r="H9" s="6">
        <v>1</v>
      </c>
      <c r="I9" s="7">
        <v>15</v>
      </c>
      <c r="J9" s="8"/>
      <c r="K9" s="8"/>
      <c r="L9" s="8"/>
      <c r="M9" s="8"/>
      <c r="N9" s="8"/>
      <c r="O9" s="55"/>
      <c r="P9" s="58">
        <f>H9*25-Q9</f>
        <v>10</v>
      </c>
      <c r="Q9" s="93">
        <f>SUM(I9:O9)</f>
        <v>15</v>
      </c>
      <c r="R9" s="95">
        <f>SUM(I9:P9)</f>
        <v>25</v>
      </c>
      <c r="S9" s="95">
        <v>1</v>
      </c>
      <c r="T9" s="7">
        <v>15</v>
      </c>
      <c r="U9" s="8"/>
      <c r="V9" s="8"/>
      <c r="W9" s="8"/>
      <c r="X9" s="8"/>
      <c r="Y9" s="8"/>
      <c r="Z9" s="8"/>
      <c r="AA9" s="20">
        <f>S9*25-AB9</f>
        <v>10</v>
      </c>
      <c r="AB9" s="95">
        <f>SUM(T9:Z9)</f>
        <v>15</v>
      </c>
      <c r="AC9" s="95">
        <f t="shared" si="1"/>
        <v>25</v>
      </c>
    </row>
    <row r="10" spans="1:29" ht="28.2" customHeight="1" x14ac:dyDescent="0.3">
      <c r="A10" s="280" t="s">
        <v>95</v>
      </c>
      <c r="B10" s="282" t="s">
        <v>227</v>
      </c>
      <c r="C10" s="12" t="s">
        <v>57</v>
      </c>
      <c r="D10" s="12" t="s">
        <v>18</v>
      </c>
      <c r="E10" s="12" t="s">
        <v>40</v>
      </c>
      <c r="F10" s="13" t="s">
        <v>223</v>
      </c>
      <c r="G10" s="270"/>
      <c r="H10" s="10">
        <v>2</v>
      </c>
      <c r="I10" s="11"/>
      <c r="J10" s="12"/>
      <c r="K10" s="12">
        <v>30</v>
      </c>
      <c r="L10" s="12"/>
      <c r="M10" s="12"/>
      <c r="N10" s="12"/>
      <c r="O10" s="56"/>
      <c r="P10" s="56">
        <f>H10*25-Q10</f>
        <v>20</v>
      </c>
      <c r="Q10" s="92">
        <f>SUM(I10:O10)</f>
        <v>30</v>
      </c>
      <c r="R10" s="92">
        <f>SUM(I10:P10)</f>
        <v>50</v>
      </c>
      <c r="S10" s="92">
        <v>2</v>
      </c>
      <c r="T10" s="11"/>
      <c r="U10" s="12"/>
      <c r="V10" s="12">
        <v>30</v>
      </c>
      <c r="W10" s="12"/>
      <c r="X10" s="12"/>
      <c r="Y10" s="12"/>
      <c r="Z10" s="12"/>
      <c r="AA10" s="13">
        <f>S10*25-AB10</f>
        <v>20</v>
      </c>
      <c r="AB10" s="92">
        <f>SUM(T10:Z10)</f>
        <v>30</v>
      </c>
      <c r="AC10" s="92">
        <f t="shared" si="1"/>
        <v>50</v>
      </c>
    </row>
    <row r="11" spans="1:29" ht="30.45" customHeight="1" x14ac:dyDescent="0.3">
      <c r="A11" s="306"/>
      <c r="B11" s="298"/>
      <c r="C11" s="77" t="s">
        <v>53</v>
      </c>
      <c r="D11" s="77" t="s">
        <v>18</v>
      </c>
      <c r="E11" s="108" t="s">
        <v>40</v>
      </c>
      <c r="F11" s="20" t="s">
        <v>35</v>
      </c>
      <c r="G11" s="270"/>
      <c r="H11" s="18">
        <v>1</v>
      </c>
      <c r="I11" s="19">
        <v>15</v>
      </c>
      <c r="J11" s="66"/>
      <c r="K11" s="66"/>
      <c r="L11" s="66"/>
      <c r="M11" s="66"/>
      <c r="N11" s="66"/>
      <c r="O11" s="58"/>
      <c r="P11" s="58">
        <f>H11*25-Q11</f>
        <v>10</v>
      </c>
      <c r="Q11" s="93">
        <f>SUM(I11:O11)</f>
        <v>15</v>
      </c>
      <c r="R11" s="94">
        <f>SUM(I11:P11)</f>
        <v>25</v>
      </c>
      <c r="S11" s="94">
        <v>1</v>
      </c>
      <c r="T11" s="19">
        <v>15</v>
      </c>
      <c r="U11" s="74"/>
      <c r="V11" s="74"/>
      <c r="W11" s="74"/>
      <c r="X11" s="74"/>
      <c r="Y11" s="74"/>
      <c r="Z11" s="74"/>
      <c r="AA11" s="20">
        <f>S11*25-AB11</f>
        <v>10</v>
      </c>
      <c r="AB11" s="94">
        <f>SUM(T11:Z11)</f>
        <v>15</v>
      </c>
      <c r="AC11" s="94">
        <f t="shared" si="1"/>
        <v>25</v>
      </c>
    </row>
    <row r="12" spans="1:29" s="54" customFormat="1" ht="30.45" customHeight="1" x14ac:dyDescent="0.3">
      <c r="A12" s="306"/>
      <c r="B12" s="298"/>
      <c r="C12" s="77" t="s">
        <v>58</v>
      </c>
      <c r="D12" s="77" t="s">
        <v>18</v>
      </c>
      <c r="E12" s="108" t="s">
        <v>40</v>
      </c>
      <c r="F12" s="20" t="s">
        <v>41</v>
      </c>
      <c r="G12" s="270"/>
      <c r="H12" s="18">
        <v>1</v>
      </c>
      <c r="I12" s="37"/>
      <c r="J12" s="26"/>
      <c r="K12" s="26">
        <v>15</v>
      </c>
      <c r="L12" s="26"/>
      <c r="M12" s="26"/>
      <c r="N12" s="26"/>
      <c r="O12" s="60"/>
      <c r="P12" s="58">
        <f>H12*25-Q12</f>
        <v>10</v>
      </c>
      <c r="Q12" s="93">
        <f>SUM(I12:O12)</f>
        <v>15</v>
      </c>
      <c r="R12" s="94">
        <f>SUM(I12:P12)</f>
        <v>25</v>
      </c>
      <c r="S12" s="94">
        <v>1</v>
      </c>
      <c r="T12" s="19"/>
      <c r="U12" s="74"/>
      <c r="V12" s="74">
        <v>15</v>
      </c>
      <c r="W12" s="74"/>
      <c r="X12" s="74"/>
      <c r="Y12" s="74"/>
      <c r="Z12" s="74"/>
      <c r="AA12" s="20">
        <f>S12*25-AB12</f>
        <v>10</v>
      </c>
      <c r="AB12" s="94">
        <f>SUM(T12:Z12)</f>
        <v>15</v>
      </c>
      <c r="AC12" s="94">
        <f t="shared" si="1"/>
        <v>25</v>
      </c>
    </row>
    <row r="13" spans="1:29" ht="31.2" customHeight="1" thickBot="1" x14ac:dyDescent="0.35">
      <c r="A13" s="281"/>
      <c r="B13" s="283"/>
      <c r="C13" s="8" t="s">
        <v>59</v>
      </c>
      <c r="D13" s="8" t="s">
        <v>22</v>
      </c>
      <c r="E13" s="8" t="s">
        <v>40</v>
      </c>
      <c r="F13" s="9" t="s">
        <v>35</v>
      </c>
      <c r="G13" s="270"/>
      <c r="H13" s="6">
        <v>0</v>
      </c>
      <c r="I13" s="7"/>
      <c r="J13" s="8">
        <v>30</v>
      </c>
      <c r="K13" s="8"/>
      <c r="L13" s="8"/>
      <c r="M13" s="8"/>
      <c r="N13" s="8"/>
      <c r="O13" s="55"/>
      <c r="P13" s="55">
        <v>0</v>
      </c>
      <c r="Q13" s="96">
        <f>SUM(I13:O13)</f>
        <v>30</v>
      </c>
      <c r="R13" s="95">
        <f>SUM(I13:P13)</f>
        <v>30</v>
      </c>
      <c r="S13" s="95">
        <v>0</v>
      </c>
      <c r="T13" s="7"/>
      <c r="U13" s="8"/>
      <c r="V13" s="8"/>
      <c r="W13" s="8"/>
      <c r="X13" s="8"/>
      <c r="Y13" s="8"/>
      <c r="Z13" s="8"/>
      <c r="AA13" s="9">
        <f>S13*25-AB13</f>
        <v>0</v>
      </c>
      <c r="AB13" s="95">
        <f>SUM(T13:Z13)</f>
        <v>0</v>
      </c>
      <c r="AC13" s="95">
        <f t="shared" si="1"/>
        <v>0</v>
      </c>
    </row>
    <row r="14" spans="1:29" ht="28.2" customHeight="1" x14ac:dyDescent="0.3">
      <c r="A14" s="280" t="s">
        <v>47</v>
      </c>
      <c r="B14" s="282" t="s">
        <v>121</v>
      </c>
      <c r="C14" s="12" t="s">
        <v>48</v>
      </c>
      <c r="D14" s="28" t="s">
        <v>19</v>
      </c>
      <c r="E14" s="105" t="s">
        <v>40</v>
      </c>
      <c r="F14" s="13" t="s">
        <v>36</v>
      </c>
      <c r="G14" s="270"/>
      <c r="H14" s="10">
        <v>2</v>
      </c>
      <c r="I14" s="11">
        <v>15</v>
      </c>
      <c r="J14" s="12"/>
      <c r="K14" s="12"/>
      <c r="L14" s="12"/>
      <c r="M14" s="12"/>
      <c r="N14" s="12"/>
      <c r="O14" s="56"/>
      <c r="P14" s="13">
        <f>H14*25-Q14</f>
        <v>35</v>
      </c>
      <c r="Q14" s="92">
        <f>SUM(I14:O14)</f>
        <v>15</v>
      </c>
      <c r="R14" s="92">
        <f>SUM(I14:P14)</f>
        <v>50</v>
      </c>
      <c r="S14" s="92">
        <v>2</v>
      </c>
      <c r="T14" s="11">
        <v>10</v>
      </c>
      <c r="U14" s="12"/>
      <c r="V14" s="12"/>
      <c r="W14" s="12"/>
      <c r="X14" s="12"/>
      <c r="Y14" s="12"/>
      <c r="Z14" s="12"/>
      <c r="AA14" s="13">
        <f>S14*25-AB14</f>
        <v>40</v>
      </c>
      <c r="AB14" s="92">
        <f>SUM(T14:Z14)</f>
        <v>10</v>
      </c>
      <c r="AC14" s="92">
        <f t="shared" si="1"/>
        <v>50</v>
      </c>
    </row>
    <row r="15" spans="1:29" ht="42.75" customHeight="1" thickBot="1" x14ac:dyDescent="0.35">
      <c r="A15" s="306"/>
      <c r="B15" s="298"/>
      <c r="C15" s="77" t="s">
        <v>49</v>
      </c>
      <c r="D15" s="77" t="s">
        <v>18</v>
      </c>
      <c r="E15" s="108" t="s">
        <v>40</v>
      </c>
      <c r="F15" s="41" t="s">
        <v>42</v>
      </c>
      <c r="G15" s="270"/>
      <c r="H15" s="18">
        <v>3</v>
      </c>
      <c r="I15" s="19"/>
      <c r="J15" s="66">
        <v>30</v>
      </c>
      <c r="K15" s="66"/>
      <c r="L15" s="66"/>
      <c r="M15" s="66"/>
      <c r="N15" s="66"/>
      <c r="O15" s="58"/>
      <c r="P15" s="20">
        <f>H15*25-Q15</f>
        <v>45</v>
      </c>
      <c r="Q15" s="93">
        <f>SUM(I15:O15)</f>
        <v>30</v>
      </c>
      <c r="R15" s="94">
        <f>SUM(I15:P15)</f>
        <v>75</v>
      </c>
      <c r="S15" s="94">
        <v>3</v>
      </c>
      <c r="T15" s="19"/>
      <c r="U15" s="74">
        <v>15</v>
      </c>
      <c r="V15" s="74"/>
      <c r="W15" s="74"/>
      <c r="X15" s="74"/>
      <c r="Y15" s="74"/>
      <c r="Z15" s="74"/>
      <c r="AA15" s="20">
        <f>S15*25-AB15</f>
        <v>60</v>
      </c>
      <c r="AB15" s="94">
        <f>SUM(T15:Z15)</f>
        <v>15</v>
      </c>
      <c r="AC15" s="94">
        <f t="shared" si="1"/>
        <v>75</v>
      </c>
    </row>
    <row r="16" spans="1:29" ht="27.75" customHeight="1" x14ac:dyDescent="0.3">
      <c r="A16" s="280" t="s">
        <v>96</v>
      </c>
      <c r="B16" s="282" t="s">
        <v>72</v>
      </c>
      <c r="C16" s="127" t="s">
        <v>73</v>
      </c>
      <c r="D16" s="140" t="s">
        <v>18</v>
      </c>
      <c r="E16" s="127" t="s">
        <v>40</v>
      </c>
      <c r="F16" s="13" t="s">
        <v>20</v>
      </c>
      <c r="G16" s="270"/>
      <c r="H16" s="10">
        <v>3</v>
      </c>
      <c r="I16" s="117">
        <v>30</v>
      </c>
      <c r="J16" s="12"/>
      <c r="K16" s="12"/>
      <c r="L16" s="12"/>
      <c r="M16" s="12"/>
      <c r="N16" s="12"/>
      <c r="O16" s="12"/>
      <c r="P16" s="56">
        <f>H16*25-Q16</f>
        <v>45</v>
      </c>
      <c r="Q16" s="144">
        <f>SUM(I16:O16)</f>
        <v>30</v>
      </c>
      <c r="R16" s="92">
        <f>SUM(I16:P16)</f>
        <v>75</v>
      </c>
      <c r="S16" s="101">
        <f>H16</f>
        <v>3</v>
      </c>
      <c r="T16" s="117">
        <v>10</v>
      </c>
      <c r="U16" s="12"/>
      <c r="V16" s="12"/>
      <c r="W16" s="12"/>
      <c r="X16" s="12"/>
      <c r="Y16" s="12"/>
      <c r="Z16" s="12"/>
      <c r="AA16" s="56">
        <f>S16*25-AB16</f>
        <v>65</v>
      </c>
      <c r="AB16" s="92">
        <f>SUM(T16:Z16)</f>
        <v>10</v>
      </c>
      <c r="AC16" s="101">
        <f t="shared" si="1"/>
        <v>75</v>
      </c>
    </row>
    <row r="17" spans="1:29" ht="30.75" customHeight="1" x14ac:dyDescent="0.3">
      <c r="A17" s="306"/>
      <c r="B17" s="298"/>
      <c r="C17" s="128" t="s">
        <v>74</v>
      </c>
      <c r="D17" s="141" t="s">
        <v>18</v>
      </c>
      <c r="E17" s="139" t="s">
        <v>40</v>
      </c>
      <c r="F17" s="20" t="s">
        <v>43</v>
      </c>
      <c r="G17" s="270"/>
      <c r="H17" s="18">
        <v>3</v>
      </c>
      <c r="I17" s="84"/>
      <c r="J17" s="139">
        <v>30</v>
      </c>
      <c r="K17" s="139"/>
      <c r="L17" s="139"/>
      <c r="M17" s="139"/>
      <c r="N17" s="139"/>
      <c r="O17" s="139"/>
      <c r="P17" s="58">
        <f>H17*25-Q17</f>
        <v>45</v>
      </c>
      <c r="Q17" s="145">
        <f>SUM(I17:O17)</f>
        <v>30</v>
      </c>
      <c r="R17" s="94">
        <f>SUM(I17:P17)</f>
        <v>75</v>
      </c>
      <c r="S17" s="146">
        <f>H17</f>
        <v>3</v>
      </c>
      <c r="T17" s="84"/>
      <c r="U17" s="139">
        <v>15</v>
      </c>
      <c r="V17" s="139"/>
      <c r="W17" s="139"/>
      <c r="X17" s="139"/>
      <c r="Y17" s="139"/>
      <c r="Z17" s="139"/>
      <c r="AA17" s="58">
        <f>S17*25-AB17</f>
        <v>60</v>
      </c>
      <c r="AB17" s="94">
        <f>SUM(T17:Z17)</f>
        <v>15</v>
      </c>
      <c r="AC17" s="146">
        <f t="shared" si="1"/>
        <v>75</v>
      </c>
    </row>
    <row r="18" spans="1:29" s="136" customFormat="1" ht="48.45" customHeight="1" x14ac:dyDescent="0.3">
      <c r="A18" s="306"/>
      <c r="B18" s="298"/>
      <c r="C18" s="128" t="s">
        <v>75</v>
      </c>
      <c r="D18" s="142" t="s">
        <v>19</v>
      </c>
      <c r="E18" s="139" t="s">
        <v>124</v>
      </c>
      <c r="F18" s="20" t="s">
        <v>20</v>
      </c>
      <c r="G18" s="270"/>
      <c r="H18" s="18">
        <v>2</v>
      </c>
      <c r="I18" s="84">
        <v>25</v>
      </c>
      <c r="J18" s="139"/>
      <c r="K18" s="139"/>
      <c r="L18" s="139"/>
      <c r="M18" s="139"/>
      <c r="N18" s="139"/>
      <c r="O18" s="139"/>
      <c r="P18" s="58">
        <f>H18*25-Q18</f>
        <v>25</v>
      </c>
      <c r="Q18" s="145">
        <f>SUM(I18:O18)</f>
        <v>25</v>
      </c>
      <c r="R18" s="94">
        <f>SUM(I18:P18)</f>
        <v>50</v>
      </c>
      <c r="S18" s="146">
        <f>H18</f>
        <v>2</v>
      </c>
      <c r="T18" s="84">
        <v>15</v>
      </c>
      <c r="U18" s="139"/>
      <c r="V18" s="139"/>
      <c r="W18" s="139"/>
      <c r="X18" s="139"/>
      <c r="Y18" s="139"/>
      <c r="Z18" s="139"/>
      <c r="AA18" s="58">
        <f>S18*25-AB18</f>
        <v>35</v>
      </c>
      <c r="AB18" s="94">
        <f>SUM(T18:Z18)</f>
        <v>15</v>
      </c>
      <c r="AC18" s="146">
        <f t="shared" si="1"/>
        <v>50</v>
      </c>
    </row>
    <row r="19" spans="1:29" s="136" customFormat="1" ht="30.75" customHeight="1" x14ac:dyDescent="0.3">
      <c r="A19" s="306"/>
      <c r="B19" s="298"/>
      <c r="C19" s="128" t="s">
        <v>133</v>
      </c>
      <c r="D19" s="141" t="s">
        <v>18</v>
      </c>
      <c r="E19" s="139" t="s">
        <v>40</v>
      </c>
      <c r="F19" s="20" t="s">
        <v>20</v>
      </c>
      <c r="G19" s="270"/>
      <c r="H19" s="18">
        <v>2</v>
      </c>
      <c r="I19" s="84">
        <v>10</v>
      </c>
      <c r="J19" s="139"/>
      <c r="K19" s="139"/>
      <c r="L19" s="139"/>
      <c r="M19" s="139"/>
      <c r="N19" s="139"/>
      <c r="O19" s="139"/>
      <c r="P19" s="58">
        <f>H19*25-Q19</f>
        <v>40</v>
      </c>
      <c r="Q19" s="145">
        <f>SUM(I19:O19)</f>
        <v>10</v>
      </c>
      <c r="R19" s="94">
        <f>SUM(I19:P19)</f>
        <v>50</v>
      </c>
      <c r="S19" s="146">
        <f>H19</f>
        <v>2</v>
      </c>
      <c r="T19" s="84">
        <v>10</v>
      </c>
      <c r="U19" s="139"/>
      <c r="V19" s="139"/>
      <c r="W19" s="139"/>
      <c r="X19" s="139"/>
      <c r="Y19" s="139"/>
      <c r="Z19" s="139"/>
      <c r="AA19" s="58">
        <f>S19*25-AB19</f>
        <v>40</v>
      </c>
      <c r="AB19" s="94">
        <f>SUM(T19:Z19)</f>
        <v>10</v>
      </c>
      <c r="AC19" s="146">
        <f t="shared" si="1"/>
        <v>50</v>
      </c>
    </row>
    <row r="20" spans="1:29" s="54" customFormat="1" ht="36" customHeight="1" x14ac:dyDescent="0.3">
      <c r="A20" s="306"/>
      <c r="B20" s="298"/>
      <c r="C20" s="128" t="s">
        <v>134</v>
      </c>
      <c r="D20" s="141" t="s">
        <v>18</v>
      </c>
      <c r="E20" s="139" t="s">
        <v>40</v>
      </c>
      <c r="F20" s="20" t="s">
        <v>43</v>
      </c>
      <c r="G20" s="270"/>
      <c r="H20" s="18">
        <v>2</v>
      </c>
      <c r="I20" s="84"/>
      <c r="J20" s="139"/>
      <c r="K20" s="139"/>
      <c r="L20" s="139">
        <v>20</v>
      </c>
      <c r="M20" s="139"/>
      <c r="N20" s="139"/>
      <c r="O20" s="139"/>
      <c r="P20" s="58">
        <f>H20*25-Q20</f>
        <v>30</v>
      </c>
      <c r="Q20" s="145">
        <f>SUM(I20:O20)</f>
        <v>20</v>
      </c>
      <c r="R20" s="94">
        <f>SUM(I20:P20)</f>
        <v>50</v>
      </c>
      <c r="S20" s="146">
        <f>H20</f>
        <v>2</v>
      </c>
      <c r="T20" s="84"/>
      <c r="U20" s="139"/>
      <c r="V20" s="139"/>
      <c r="W20" s="139">
        <v>15</v>
      </c>
      <c r="X20" s="139"/>
      <c r="Y20" s="139"/>
      <c r="Z20" s="139"/>
      <c r="AA20" s="58">
        <f>S20*25-AB20</f>
        <v>35</v>
      </c>
      <c r="AB20" s="94">
        <f>SUM(T20:Z20)</f>
        <v>15</v>
      </c>
      <c r="AC20" s="146">
        <f t="shared" si="1"/>
        <v>50</v>
      </c>
    </row>
    <row r="21" spans="1:29" ht="36.75" customHeight="1" thickBot="1" x14ac:dyDescent="0.35">
      <c r="A21" s="281"/>
      <c r="B21" s="283"/>
      <c r="C21" s="129" t="s">
        <v>76</v>
      </c>
      <c r="D21" s="143" t="s">
        <v>18</v>
      </c>
      <c r="E21" s="8" t="s">
        <v>40</v>
      </c>
      <c r="F21" s="9" t="s">
        <v>43</v>
      </c>
      <c r="G21" s="270"/>
      <c r="H21" s="6">
        <v>3</v>
      </c>
      <c r="I21" s="85"/>
      <c r="J21" s="8"/>
      <c r="K21" s="8"/>
      <c r="L21" s="8">
        <v>30</v>
      </c>
      <c r="M21" s="8"/>
      <c r="N21" s="8"/>
      <c r="O21" s="8"/>
      <c r="P21" s="55">
        <f>H21*25-Q21</f>
        <v>45</v>
      </c>
      <c r="Q21" s="147">
        <f>SUM(I21:O21)</f>
        <v>30</v>
      </c>
      <c r="R21" s="95">
        <f>SUM(I21:P21)</f>
        <v>75</v>
      </c>
      <c r="S21" s="104">
        <f>H21</f>
        <v>3</v>
      </c>
      <c r="T21" s="85"/>
      <c r="U21" s="8"/>
      <c r="V21" s="8"/>
      <c r="W21" s="8">
        <f>0.5*L21</f>
        <v>15</v>
      </c>
      <c r="X21" s="8"/>
      <c r="Y21" s="8"/>
      <c r="Z21" s="8"/>
      <c r="AA21" s="55">
        <f>S21*25-AB21</f>
        <v>60</v>
      </c>
      <c r="AB21" s="95">
        <f>SUM(T21:Z21)</f>
        <v>15</v>
      </c>
      <c r="AC21" s="104">
        <f t="shared" si="1"/>
        <v>75</v>
      </c>
    </row>
    <row r="22" spans="1:29" ht="19.95" customHeight="1" thickBot="1" x14ac:dyDescent="0.35">
      <c r="A22" s="332" t="s">
        <v>21</v>
      </c>
      <c r="B22" s="333"/>
      <c r="C22" s="333"/>
      <c r="D22" s="333"/>
      <c r="E22" s="333"/>
      <c r="F22" s="334"/>
      <c r="G22" s="269" t="s">
        <v>21</v>
      </c>
      <c r="H22" s="68">
        <f t="shared" ref="H22:AC22" si="2">SUM(H23:H41)</f>
        <v>33</v>
      </c>
      <c r="I22" s="110">
        <f t="shared" si="2"/>
        <v>154</v>
      </c>
      <c r="J22" s="110">
        <f t="shared" si="2"/>
        <v>160</v>
      </c>
      <c r="K22" s="110">
        <f t="shared" si="2"/>
        <v>45</v>
      </c>
      <c r="L22" s="110">
        <f t="shared" si="2"/>
        <v>20</v>
      </c>
      <c r="M22" s="110">
        <f t="shared" si="2"/>
        <v>15</v>
      </c>
      <c r="N22" s="110">
        <f t="shared" si="2"/>
        <v>0</v>
      </c>
      <c r="O22" s="110">
        <f t="shared" si="2"/>
        <v>0</v>
      </c>
      <c r="P22" s="110">
        <f t="shared" si="2"/>
        <v>451</v>
      </c>
      <c r="Q22" s="110">
        <f t="shared" si="2"/>
        <v>394</v>
      </c>
      <c r="R22" s="110">
        <f t="shared" si="2"/>
        <v>845</v>
      </c>
      <c r="S22" s="110">
        <f t="shared" si="2"/>
        <v>33</v>
      </c>
      <c r="T22" s="110">
        <f t="shared" si="2"/>
        <v>59</v>
      </c>
      <c r="U22" s="110">
        <f t="shared" si="2"/>
        <v>55</v>
      </c>
      <c r="V22" s="110">
        <f t="shared" si="2"/>
        <v>45</v>
      </c>
      <c r="W22" s="110">
        <f t="shared" si="2"/>
        <v>15</v>
      </c>
      <c r="X22" s="110">
        <f t="shared" si="2"/>
        <v>10</v>
      </c>
      <c r="Y22" s="110">
        <f t="shared" si="2"/>
        <v>0</v>
      </c>
      <c r="Z22" s="110">
        <f t="shared" si="2"/>
        <v>0</v>
      </c>
      <c r="AA22" s="110">
        <f t="shared" si="2"/>
        <v>641</v>
      </c>
      <c r="AB22" s="110">
        <f t="shared" si="2"/>
        <v>184</v>
      </c>
      <c r="AC22" s="110">
        <f t="shared" si="2"/>
        <v>825</v>
      </c>
    </row>
    <row r="23" spans="1:29" ht="27.75" customHeight="1" x14ac:dyDescent="0.3">
      <c r="A23" s="280" t="s">
        <v>97</v>
      </c>
      <c r="B23" s="282" t="s">
        <v>231</v>
      </c>
      <c r="C23" s="242" t="s">
        <v>60</v>
      </c>
      <c r="D23" s="28" t="s">
        <v>18</v>
      </c>
      <c r="E23" s="105" t="s">
        <v>52</v>
      </c>
      <c r="F23" s="16" t="s">
        <v>223</v>
      </c>
      <c r="G23" s="270"/>
      <c r="H23" s="38">
        <v>2</v>
      </c>
      <c r="I23" s="27"/>
      <c r="J23" s="28"/>
      <c r="K23" s="28">
        <v>30</v>
      </c>
      <c r="L23" s="28"/>
      <c r="M23" s="28"/>
      <c r="N23" s="12"/>
      <c r="O23" s="56"/>
      <c r="P23" s="56">
        <f>H23*25-Q23</f>
        <v>20</v>
      </c>
      <c r="Q23" s="92">
        <f>SUM(I23:O23)</f>
        <v>30</v>
      </c>
      <c r="R23" s="92">
        <f>SUM(I23:P23)</f>
        <v>50</v>
      </c>
      <c r="S23" s="92">
        <f>H23</f>
        <v>2</v>
      </c>
      <c r="T23" s="27"/>
      <c r="U23" s="28"/>
      <c r="V23" s="28">
        <v>30</v>
      </c>
      <c r="W23" s="28"/>
      <c r="X23" s="28"/>
      <c r="Y23" s="12"/>
      <c r="Z23" s="12"/>
      <c r="AA23" s="13">
        <f>S23*25-AB23</f>
        <v>20</v>
      </c>
      <c r="AB23" s="92">
        <f>SUM(T23:Z23)</f>
        <v>30</v>
      </c>
      <c r="AC23" s="92">
        <f t="shared" si="1"/>
        <v>50</v>
      </c>
    </row>
    <row r="24" spans="1:29" s="240" customFormat="1" ht="33.6" customHeight="1" x14ac:dyDescent="0.3">
      <c r="A24" s="318"/>
      <c r="B24" s="330"/>
      <c r="C24" s="246" t="s">
        <v>230</v>
      </c>
      <c r="D24" s="31" t="s">
        <v>18</v>
      </c>
      <c r="E24" s="106" t="s">
        <v>52</v>
      </c>
      <c r="F24" s="17" t="s">
        <v>35</v>
      </c>
      <c r="G24" s="270"/>
      <c r="H24" s="32">
        <v>1</v>
      </c>
      <c r="I24" s="33"/>
      <c r="J24" s="34"/>
      <c r="K24" s="34"/>
      <c r="L24" s="34"/>
      <c r="M24" s="34">
        <v>15</v>
      </c>
      <c r="N24" s="26"/>
      <c r="O24" s="60"/>
      <c r="P24" s="58">
        <v>0</v>
      </c>
      <c r="Q24" s="93">
        <f>SUM(I24:O24)</f>
        <v>15</v>
      </c>
      <c r="R24" s="94">
        <f>SUM(I24:P24)</f>
        <v>15</v>
      </c>
      <c r="S24" s="94">
        <f>H24</f>
        <v>1</v>
      </c>
      <c r="T24" s="30"/>
      <c r="U24" s="31"/>
      <c r="V24" s="31"/>
      <c r="W24" s="31"/>
      <c r="X24" s="31">
        <v>10</v>
      </c>
      <c r="Y24" s="74"/>
      <c r="Z24" s="74"/>
      <c r="AA24" s="20">
        <f>S24*25-AB24</f>
        <v>15</v>
      </c>
      <c r="AB24" s="94">
        <f>SUM(T24:Z24)</f>
        <v>10</v>
      </c>
      <c r="AC24" s="94">
        <f>AA24+AB24</f>
        <v>25</v>
      </c>
    </row>
    <row r="25" spans="1:29" s="241" customFormat="1" ht="33.6" customHeight="1" x14ac:dyDescent="0.3">
      <c r="A25" s="318"/>
      <c r="B25" s="330"/>
      <c r="C25" s="246" t="s">
        <v>71</v>
      </c>
      <c r="D25" s="31" t="s">
        <v>18</v>
      </c>
      <c r="E25" s="106" t="s">
        <v>52</v>
      </c>
      <c r="F25" s="17" t="s">
        <v>35</v>
      </c>
      <c r="G25" s="270"/>
      <c r="H25" s="18">
        <v>1</v>
      </c>
      <c r="I25" s="30">
        <v>9</v>
      </c>
      <c r="J25" s="31"/>
      <c r="K25" s="31"/>
      <c r="L25" s="31"/>
      <c r="M25" s="31"/>
      <c r="N25" s="66"/>
      <c r="O25" s="58"/>
      <c r="P25" s="58">
        <f>H25*25-Q25</f>
        <v>16</v>
      </c>
      <c r="Q25" s="93">
        <f>SUM(I25:O25)</f>
        <v>9</v>
      </c>
      <c r="R25" s="94">
        <f>SUM(I25:P25)</f>
        <v>25</v>
      </c>
      <c r="S25" s="94">
        <f>H25</f>
        <v>1</v>
      </c>
      <c r="T25" s="30">
        <v>9</v>
      </c>
      <c r="U25" s="31"/>
      <c r="V25" s="31"/>
      <c r="W25" s="31"/>
      <c r="X25" s="31"/>
      <c r="Y25" s="74"/>
      <c r="Z25" s="74"/>
      <c r="AA25" s="20">
        <f>S25*25-AB25</f>
        <v>16</v>
      </c>
      <c r="AB25" s="94">
        <f>SUM(T25:Z25)</f>
        <v>9</v>
      </c>
      <c r="AC25" s="94">
        <f>AA25+AB25</f>
        <v>25</v>
      </c>
    </row>
    <row r="26" spans="1:29" s="240" customFormat="1" ht="36" customHeight="1" x14ac:dyDescent="0.3">
      <c r="A26" s="318"/>
      <c r="B26" s="330"/>
      <c r="C26" s="245" t="s">
        <v>228</v>
      </c>
      <c r="D26" s="26" t="s">
        <v>18</v>
      </c>
      <c r="E26" s="26" t="s">
        <v>40</v>
      </c>
      <c r="F26" s="35" t="s">
        <v>35</v>
      </c>
      <c r="G26" s="270"/>
      <c r="H26" s="32">
        <v>1</v>
      </c>
      <c r="I26" s="37"/>
      <c r="J26" s="26"/>
      <c r="K26" s="26">
        <v>15</v>
      </c>
      <c r="L26" s="26"/>
      <c r="M26" s="26"/>
      <c r="N26" s="26"/>
      <c r="O26" s="60"/>
      <c r="P26" s="58">
        <f>H26*25-Q26</f>
        <v>10</v>
      </c>
      <c r="Q26" s="93">
        <f>SUM(I26:O26)</f>
        <v>15</v>
      </c>
      <c r="R26" s="94">
        <f>SUM(I26:P26)</f>
        <v>25</v>
      </c>
      <c r="S26" s="97">
        <v>1</v>
      </c>
      <c r="T26" s="37"/>
      <c r="U26" s="26"/>
      <c r="V26" s="26">
        <v>15</v>
      </c>
      <c r="W26" s="26"/>
      <c r="X26" s="26"/>
      <c r="Y26" s="26"/>
      <c r="Z26" s="26"/>
      <c r="AA26" s="20">
        <f>S26*25-AB26</f>
        <v>10</v>
      </c>
      <c r="AB26" s="94">
        <f>SUM(T26:Z26)</f>
        <v>15</v>
      </c>
      <c r="AC26" s="94">
        <f t="shared" ref="AC26" si="3">AA26+AB26</f>
        <v>25</v>
      </c>
    </row>
    <row r="27" spans="1:29" ht="31.2" customHeight="1" thickBot="1" x14ac:dyDescent="0.35">
      <c r="A27" s="290"/>
      <c r="B27" s="286"/>
      <c r="C27" s="133" t="s">
        <v>59</v>
      </c>
      <c r="D27" s="133" t="s">
        <v>22</v>
      </c>
      <c r="E27" s="133" t="s">
        <v>52</v>
      </c>
      <c r="F27" s="120" t="s">
        <v>35</v>
      </c>
      <c r="G27" s="270"/>
      <c r="H27" s="32">
        <v>0</v>
      </c>
      <c r="I27" s="132"/>
      <c r="J27" s="133">
        <v>30</v>
      </c>
      <c r="K27" s="133"/>
      <c r="L27" s="133"/>
      <c r="M27" s="133"/>
      <c r="N27" s="26"/>
      <c r="O27" s="60"/>
      <c r="P27" s="60">
        <v>0</v>
      </c>
      <c r="Q27" s="90">
        <f>SUM(I27:O27)</f>
        <v>30</v>
      </c>
      <c r="R27" s="97">
        <f>SUM(I27:P27)</f>
        <v>30</v>
      </c>
      <c r="S27" s="94">
        <f>H27</f>
        <v>0</v>
      </c>
      <c r="T27" s="132"/>
      <c r="U27" s="133">
        <v>0</v>
      </c>
      <c r="V27" s="133"/>
      <c r="W27" s="133"/>
      <c r="X27" s="133"/>
      <c r="Y27" s="26"/>
      <c r="Z27" s="26"/>
      <c r="AA27" s="35">
        <f>S27*25-AB27</f>
        <v>0</v>
      </c>
      <c r="AB27" s="97">
        <f>SUM(T27:Z27)</f>
        <v>0</v>
      </c>
      <c r="AC27" s="97">
        <f t="shared" si="1"/>
        <v>0</v>
      </c>
    </row>
    <row r="28" spans="1:29" ht="37.5" customHeight="1" x14ac:dyDescent="0.3">
      <c r="A28" s="307" t="s">
        <v>98</v>
      </c>
      <c r="B28" s="327" t="s">
        <v>77</v>
      </c>
      <c r="C28" s="127" t="s">
        <v>128</v>
      </c>
      <c r="D28" s="140" t="s">
        <v>18</v>
      </c>
      <c r="E28" s="140" t="s">
        <v>40</v>
      </c>
      <c r="F28" s="149" t="s">
        <v>20</v>
      </c>
      <c r="G28" s="326"/>
      <c r="H28" s="10">
        <v>3</v>
      </c>
      <c r="I28" s="117">
        <v>30</v>
      </c>
      <c r="J28" s="12"/>
      <c r="K28" s="12"/>
      <c r="L28" s="12"/>
      <c r="M28" s="12"/>
      <c r="N28" s="12"/>
      <c r="O28" s="12"/>
      <c r="P28" s="56">
        <f>H28*25-Q28</f>
        <v>45</v>
      </c>
      <c r="Q28" s="121">
        <f>SUM(I28:O28)</f>
        <v>30</v>
      </c>
      <c r="R28" s="10">
        <f>SUM(I28:P28)</f>
        <v>75</v>
      </c>
      <c r="S28" s="159">
        <f>H28</f>
        <v>3</v>
      </c>
      <c r="T28" s="117">
        <v>10</v>
      </c>
      <c r="U28" s="12"/>
      <c r="V28" s="12"/>
      <c r="W28" s="12"/>
      <c r="X28" s="12"/>
      <c r="Y28" s="12"/>
      <c r="Z28" s="12"/>
      <c r="AA28" s="56">
        <f>S28*25-AB28</f>
        <v>65</v>
      </c>
      <c r="AB28" s="10">
        <f>SUM(T28:Z28)</f>
        <v>10</v>
      </c>
      <c r="AC28" s="159">
        <f>SUM(T28:AA28)</f>
        <v>75</v>
      </c>
    </row>
    <row r="29" spans="1:29" s="54" customFormat="1" ht="37.5" customHeight="1" x14ac:dyDescent="0.3">
      <c r="A29" s="308"/>
      <c r="B29" s="328"/>
      <c r="C29" s="128" t="s">
        <v>129</v>
      </c>
      <c r="D29" s="141" t="s">
        <v>18</v>
      </c>
      <c r="E29" s="141" t="s">
        <v>40</v>
      </c>
      <c r="F29" s="151" t="s">
        <v>43</v>
      </c>
      <c r="G29" s="326"/>
      <c r="H29" s="18">
        <v>3</v>
      </c>
      <c r="I29" s="84"/>
      <c r="J29" s="139">
        <v>30</v>
      </c>
      <c r="K29" s="139"/>
      <c r="L29" s="139"/>
      <c r="M29" s="139"/>
      <c r="N29" s="139"/>
      <c r="O29" s="139"/>
      <c r="P29" s="58">
        <f>H29*25-Q29</f>
        <v>45</v>
      </c>
      <c r="Q29" s="122">
        <f>SUM(I29:O29)</f>
        <v>30</v>
      </c>
      <c r="R29" s="18">
        <f>SUM(I29:P29)</f>
        <v>75</v>
      </c>
      <c r="S29" s="157">
        <f>H29</f>
        <v>3</v>
      </c>
      <c r="T29" s="84"/>
      <c r="U29" s="139">
        <v>15</v>
      </c>
      <c r="V29" s="139"/>
      <c r="W29" s="139"/>
      <c r="X29" s="139"/>
      <c r="Y29" s="139"/>
      <c r="Z29" s="139"/>
      <c r="AA29" s="58">
        <f>S29*25-AB29</f>
        <v>60</v>
      </c>
      <c r="AB29" s="18">
        <f>SUM(T29:Z29)</f>
        <v>15</v>
      </c>
      <c r="AC29" s="157">
        <f>SUM(T29:AA29)</f>
        <v>75</v>
      </c>
    </row>
    <row r="30" spans="1:29" s="136" customFormat="1" ht="37.5" customHeight="1" x14ac:dyDescent="0.3">
      <c r="A30" s="308"/>
      <c r="B30" s="328"/>
      <c r="C30" s="153" t="s">
        <v>131</v>
      </c>
      <c r="D30" s="141" t="s">
        <v>18</v>
      </c>
      <c r="E30" s="141" t="s">
        <v>40</v>
      </c>
      <c r="F30" s="151" t="s">
        <v>20</v>
      </c>
      <c r="G30" s="326"/>
      <c r="H30" s="18">
        <v>2</v>
      </c>
      <c r="I30" s="84">
        <v>20</v>
      </c>
      <c r="J30" s="139"/>
      <c r="K30" s="139"/>
      <c r="L30" s="139"/>
      <c r="M30" s="139"/>
      <c r="N30" s="139"/>
      <c r="O30" s="139"/>
      <c r="P30" s="58">
        <f>H30*25-Q30</f>
        <v>30</v>
      </c>
      <c r="Q30" s="122">
        <f>SUM(I30:O30)</f>
        <v>20</v>
      </c>
      <c r="R30" s="18">
        <f>SUM(I30:P30)</f>
        <v>50</v>
      </c>
      <c r="S30" s="157">
        <f>H30</f>
        <v>2</v>
      </c>
      <c r="T30" s="84">
        <v>10</v>
      </c>
      <c r="U30" s="139"/>
      <c r="V30" s="139"/>
      <c r="W30" s="139"/>
      <c r="X30" s="139"/>
      <c r="Y30" s="139"/>
      <c r="Z30" s="139"/>
      <c r="AA30" s="58">
        <f>S30*25-AB30</f>
        <v>40</v>
      </c>
      <c r="AB30" s="18">
        <f>SUM(T30:Z30)</f>
        <v>10</v>
      </c>
      <c r="AC30" s="157">
        <f>SUM(T30:AA30)</f>
        <v>50</v>
      </c>
    </row>
    <row r="31" spans="1:29" s="136" customFormat="1" ht="37.5" customHeight="1" x14ac:dyDescent="0.3">
      <c r="A31" s="308"/>
      <c r="B31" s="328"/>
      <c r="C31" s="153" t="s">
        <v>132</v>
      </c>
      <c r="D31" s="141" t="s">
        <v>18</v>
      </c>
      <c r="E31" s="141" t="s">
        <v>40</v>
      </c>
      <c r="F31" s="151" t="s">
        <v>43</v>
      </c>
      <c r="G31" s="326"/>
      <c r="H31" s="18">
        <v>2</v>
      </c>
      <c r="I31" s="84"/>
      <c r="J31" s="139"/>
      <c r="K31" s="139"/>
      <c r="L31" s="139">
        <v>20</v>
      </c>
      <c r="M31" s="139"/>
      <c r="N31" s="139"/>
      <c r="O31" s="139"/>
      <c r="P31" s="58">
        <f>H31*25-Q31</f>
        <v>30</v>
      </c>
      <c r="Q31" s="122">
        <f>SUM(I31:O31)</f>
        <v>20</v>
      </c>
      <c r="R31" s="18">
        <f>SUM(I31:P31)</f>
        <v>50</v>
      </c>
      <c r="S31" s="157">
        <f>H31</f>
        <v>2</v>
      </c>
      <c r="T31" s="84"/>
      <c r="U31" s="139"/>
      <c r="V31" s="139"/>
      <c r="W31" s="139">
        <v>15</v>
      </c>
      <c r="X31" s="139"/>
      <c r="Y31" s="139"/>
      <c r="Z31" s="139"/>
      <c r="AA31" s="58">
        <f>S31*25-AB31</f>
        <v>35</v>
      </c>
      <c r="AB31" s="18">
        <f>SUM(T31:Z31)</f>
        <v>15</v>
      </c>
      <c r="AC31" s="157">
        <f>SUM(T31:AA31)</f>
        <v>50</v>
      </c>
    </row>
    <row r="32" spans="1:29" s="54" customFormat="1" ht="37.5" customHeight="1" x14ac:dyDescent="0.3">
      <c r="A32" s="308"/>
      <c r="B32" s="328"/>
      <c r="C32" s="141" t="s">
        <v>78</v>
      </c>
      <c r="D32" s="142" t="s">
        <v>19</v>
      </c>
      <c r="E32" s="189" t="s">
        <v>126</v>
      </c>
      <c r="F32" s="151" t="s">
        <v>20</v>
      </c>
      <c r="G32" s="326"/>
      <c r="H32" s="18">
        <v>2</v>
      </c>
      <c r="I32" s="84">
        <v>30</v>
      </c>
      <c r="J32" s="139"/>
      <c r="K32" s="139"/>
      <c r="L32" s="139"/>
      <c r="M32" s="139"/>
      <c r="N32" s="139"/>
      <c r="O32" s="139"/>
      <c r="P32" s="58">
        <f>H32*25-Q32</f>
        <v>20</v>
      </c>
      <c r="Q32" s="122">
        <f>SUM(I32:O32)</f>
        <v>30</v>
      </c>
      <c r="R32" s="18">
        <f>SUM(I32:P32)</f>
        <v>50</v>
      </c>
      <c r="S32" s="157">
        <f>H32</f>
        <v>2</v>
      </c>
      <c r="T32" s="84">
        <v>10</v>
      </c>
      <c r="U32" s="139"/>
      <c r="V32" s="139"/>
      <c r="W32" s="139"/>
      <c r="X32" s="139"/>
      <c r="Y32" s="139"/>
      <c r="Z32" s="139"/>
      <c r="AA32" s="58">
        <f>S32*25-AB32</f>
        <v>40</v>
      </c>
      <c r="AB32" s="18">
        <f>SUM(T32:Z32)</f>
        <v>10</v>
      </c>
      <c r="AC32" s="157">
        <f>SUM(T32:AA32)</f>
        <v>50</v>
      </c>
    </row>
    <row r="33" spans="1:29" ht="45" customHeight="1" thickBot="1" x14ac:dyDescent="0.35">
      <c r="A33" s="336"/>
      <c r="B33" s="329"/>
      <c r="C33" s="160" t="s">
        <v>79</v>
      </c>
      <c r="D33" s="160" t="s">
        <v>18</v>
      </c>
      <c r="E33" s="160" t="s">
        <v>126</v>
      </c>
      <c r="F33" s="161" t="s">
        <v>43</v>
      </c>
      <c r="G33" s="326"/>
      <c r="H33" s="6">
        <v>3</v>
      </c>
      <c r="I33" s="85"/>
      <c r="J33" s="8">
        <v>30</v>
      </c>
      <c r="K33" s="8"/>
      <c r="L33" s="8"/>
      <c r="M33" s="8"/>
      <c r="N33" s="8"/>
      <c r="O33" s="8"/>
      <c r="P33" s="55">
        <f>H33*25-Q33</f>
        <v>45</v>
      </c>
      <c r="Q33" s="123">
        <f>SUM(I33:O33)</f>
        <v>30</v>
      </c>
      <c r="R33" s="6">
        <f>SUM(I33:P33)</f>
        <v>75</v>
      </c>
      <c r="S33" s="157">
        <f>H33</f>
        <v>3</v>
      </c>
      <c r="T33" s="85"/>
      <c r="U33" s="8">
        <v>10</v>
      </c>
      <c r="V33" s="8"/>
      <c r="W33" s="8"/>
      <c r="X33" s="8"/>
      <c r="Y33" s="8"/>
      <c r="Z33" s="8"/>
      <c r="AA33" s="55">
        <f>S33*25-AB33</f>
        <v>65</v>
      </c>
      <c r="AB33" s="6">
        <f>SUM(T33:Z33)</f>
        <v>10</v>
      </c>
      <c r="AC33" s="158">
        <f>SUM(T33:AA33)</f>
        <v>75</v>
      </c>
    </row>
    <row r="34" spans="1:29" s="54" customFormat="1" ht="29.55" customHeight="1" x14ac:dyDescent="0.3">
      <c r="A34" s="307" t="s">
        <v>99</v>
      </c>
      <c r="B34" s="327" t="s">
        <v>80</v>
      </c>
      <c r="C34" s="127" t="s">
        <v>81</v>
      </c>
      <c r="D34" s="140" t="s">
        <v>18</v>
      </c>
      <c r="E34" s="140" t="s">
        <v>124</v>
      </c>
      <c r="F34" s="149" t="s">
        <v>20</v>
      </c>
      <c r="G34" s="326"/>
      <c r="H34" s="38">
        <v>1</v>
      </c>
      <c r="I34" s="45">
        <v>15</v>
      </c>
      <c r="J34" s="29"/>
      <c r="K34" s="29"/>
      <c r="L34" s="29"/>
      <c r="M34" s="29"/>
      <c r="N34" s="29"/>
      <c r="O34" s="29"/>
      <c r="P34" s="61">
        <f>H34*25-Q34</f>
        <v>10</v>
      </c>
      <c r="Q34" s="121">
        <f>SUM(I34:O34)</f>
        <v>15</v>
      </c>
      <c r="R34" s="10">
        <f>SUM(I34:P34)</f>
        <v>25</v>
      </c>
      <c r="S34" s="159">
        <f>H34</f>
        <v>1</v>
      </c>
      <c r="T34" s="45">
        <v>5</v>
      </c>
      <c r="U34" s="29"/>
      <c r="V34" s="29"/>
      <c r="W34" s="29"/>
      <c r="X34" s="29"/>
      <c r="Y34" s="29"/>
      <c r="Z34" s="29"/>
      <c r="AA34" s="61">
        <f>S34*25-AB34</f>
        <v>20</v>
      </c>
      <c r="AB34" s="38">
        <f>SUM(T34:Z34)</f>
        <v>5</v>
      </c>
      <c r="AC34" s="155">
        <f>SUM(T34:AA34)</f>
        <v>25</v>
      </c>
    </row>
    <row r="35" spans="1:29" s="136" customFormat="1" ht="27" customHeight="1" x14ac:dyDescent="0.3">
      <c r="A35" s="308"/>
      <c r="B35" s="328"/>
      <c r="C35" s="128" t="s">
        <v>82</v>
      </c>
      <c r="D35" s="141" t="s">
        <v>18</v>
      </c>
      <c r="E35" s="141" t="s">
        <v>124</v>
      </c>
      <c r="F35" s="151" t="s">
        <v>43</v>
      </c>
      <c r="G35" s="326"/>
      <c r="H35" s="18">
        <v>2</v>
      </c>
      <c r="I35" s="84"/>
      <c r="J35" s="139">
        <v>20</v>
      </c>
      <c r="K35" s="139"/>
      <c r="L35" s="139"/>
      <c r="M35" s="139"/>
      <c r="N35" s="139"/>
      <c r="O35" s="139"/>
      <c r="P35" s="58">
        <f>H35*25-Q35</f>
        <v>30</v>
      </c>
      <c r="Q35" s="122">
        <f>SUM(I35:O35)</f>
        <v>20</v>
      </c>
      <c r="R35" s="18">
        <f>SUM(I35:P35)</f>
        <v>50</v>
      </c>
      <c r="S35" s="157">
        <f>H35</f>
        <v>2</v>
      </c>
      <c r="T35" s="84"/>
      <c r="U35" s="139">
        <v>10</v>
      </c>
      <c r="V35" s="139"/>
      <c r="W35" s="139"/>
      <c r="X35" s="139"/>
      <c r="Y35" s="139"/>
      <c r="Z35" s="139"/>
      <c r="AA35" s="58">
        <f>S35*25-AB35</f>
        <v>40</v>
      </c>
      <c r="AB35" s="18">
        <f>SUM(T35:Z35)</f>
        <v>10</v>
      </c>
      <c r="AC35" s="157">
        <f>SUM(T35:AA35)</f>
        <v>50</v>
      </c>
    </row>
    <row r="36" spans="1:29" s="136" customFormat="1" ht="37.5" customHeight="1" x14ac:dyDescent="0.3">
      <c r="A36" s="308"/>
      <c r="B36" s="328"/>
      <c r="C36" s="141" t="s">
        <v>83</v>
      </c>
      <c r="D36" s="141" t="s">
        <v>18</v>
      </c>
      <c r="E36" s="141" t="s">
        <v>124</v>
      </c>
      <c r="F36" s="151" t="s">
        <v>20</v>
      </c>
      <c r="G36" s="326"/>
      <c r="H36" s="18">
        <v>2</v>
      </c>
      <c r="I36" s="84">
        <v>20</v>
      </c>
      <c r="J36" s="139"/>
      <c r="K36" s="139"/>
      <c r="L36" s="139"/>
      <c r="M36" s="139"/>
      <c r="N36" s="139"/>
      <c r="O36" s="139"/>
      <c r="P36" s="58">
        <f>H36*25-Q36</f>
        <v>30</v>
      </c>
      <c r="Q36" s="122">
        <f>SUM(I36:O36)</f>
        <v>20</v>
      </c>
      <c r="R36" s="18">
        <f>SUM(I36:P36)</f>
        <v>50</v>
      </c>
      <c r="S36" s="157">
        <f>H36</f>
        <v>2</v>
      </c>
      <c r="T36" s="84">
        <v>5</v>
      </c>
      <c r="U36" s="139"/>
      <c r="V36" s="139"/>
      <c r="W36" s="139"/>
      <c r="X36" s="139"/>
      <c r="Y36" s="139"/>
      <c r="Z36" s="139"/>
      <c r="AA36" s="58">
        <f>S36*25-AB36</f>
        <v>45</v>
      </c>
      <c r="AB36" s="18">
        <f>SUM(T36:Z36)</f>
        <v>5</v>
      </c>
      <c r="AC36" s="157">
        <f>SUM(T36:AA36)</f>
        <v>50</v>
      </c>
    </row>
    <row r="37" spans="1:29" s="136" customFormat="1" ht="37.5" customHeight="1" x14ac:dyDescent="0.3">
      <c r="A37" s="308"/>
      <c r="B37" s="328"/>
      <c r="C37" s="141" t="s">
        <v>84</v>
      </c>
      <c r="D37" s="141" t="s">
        <v>18</v>
      </c>
      <c r="E37" s="141" t="s">
        <v>124</v>
      </c>
      <c r="F37" s="151" t="s">
        <v>43</v>
      </c>
      <c r="G37" s="326"/>
      <c r="H37" s="18">
        <v>2</v>
      </c>
      <c r="I37" s="84"/>
      <c r="J37" s="139">
        <v>20</v>
      </c>
      <c r="K37" s="139"/>
      <c r="L37" s="139"/>
      <c r="M37" s="139"/>
      <c r="N37" s="139"/>
      <c r="O37" s="139"/>
      <c r="P37" s="58">
        <f>H37*25-Q37</f>
        <v>30</v>
      </c>
      <c r="Q37" s="122">
        <f>SUM(I37:O37)</f>
        <v>20</v>
      </c>
      <c r="R37" s="18">
        <f>SUM(I37:P37)</f>
        <v>50</v>
      </c>
      <c r="S37" s="157">
        <f>H37</f>
        <v>2</v>
      </c>
      <c r="T37" s="84"/>
      <c r="U37" s="139">
        <v>10</v>
      </c>
      <c r="V37" s="139"/>
      <c r="W37" s="139"/>
      <c r="X37" s="139"/>
      <c r="Y37" s="139"/>
      <c r="Z37" s="139"/>
      <c r="AA37" s="58">
        <f>S37*25-AB37</f>
        <v>40</v>
      </c>
      <c r="AB37" s="18">
        <f>SUM(T37:Z37)</f>
        <v>10</v>
      </c>
      <c r="AC37" s="157">
        <f>SUM(T37:AA37)</f>
        <v>50</v>
      </c>
    </row>
    <row r="38" spans="1:29" s="136" customFormat="1" ht="37.5" customHeight="1" x14ac:dyDescent="0.3">
      <c r="A38" s="308"/>
      <c r="B38" s="328"/>
      <c r="C38" s="141" t="s">
        <v>85</v>
      </c>
      <c r="D38" s="141" t="s">
        <v>18</v>
      </c>
      <c r="E38" s="141" t="s">
        <v>40</v>
      </c>
      <c r="F38" s="151" t="s">
        <v>20</v>
      </c>
      <c r="G38" s="326"/>
      <c r="H38" s="18">
        <v>1</v>
      </c>
      <c r="I38" s="84">
        <v>15</v>
      </c>
      <c r="J38" s="139"/>
      <c r="K38" s="139"/>
      <c r="L38" s="139"/>
      <c r="M38" s="139"/>
      <c r="N38" s="139"/>
      <c r="O38" s="139"/>
      <c r="P38" s="58">
        <f>H38*25-Q38</f>
        <v>10</v>
      </c>
      <c r="Q38" s="122">
        <f>SUM(I38:O38)</f>
        <v>15</v>
      </c>
      <c r="R38" s="18">
        <f>SUM(I38:P38)</f>
        <v>25</v>
      </c>
      <c r="S38" s="157">
        <f>H38</f>
        <v>1</v>
      </c>
      <c r="T38" s="84">
        <v>5</v>
      </c>
      <c r="U38" s="139"/>
      <c r="V38" s="139"/>
      <c r="W38" s="139"/>
      <c r="X38" s="139"/>
      <c r="Y38" s="139"/>
      <c r="Z38" s="139"/>
      <c r="AA38" s="58">
        <f>S38*25-AB38</f>
        <v>20</v>
      </c>
      <c r="AB38" s="18">
        <f>SUM(T38:Z38)</f>
        <v>5</v>
      </c>
      <c r="AC38" s="157">
        <f>SUM(T38:AA38)</f>
        <v>25</v>
      </c>
    </row>
    <row r="39" spans="1:29" s="136" customFormat="1" ht="37.5" customHeight="1" x14ac:dyDescent="0.3">
      <c r="A39" s="308"/>
      <c r="B39" s="328"/>
      <c r="C39" s="141" t="s">
        <v>86</v>
      </c>
      <c r="D39" s="141" t="s">
        <v>18</v>
      </c>
      <c r="E39" s="141" t="s">
        <v>40</v>
      </c>
      <c r="F39" s="151" t="s">
        <v>43</v>
      </c>
      <c r="G39" s="326"/>
      <c r="H39" s="94">
        <v>2</v>
      </c>
      <c r="I39" s="84"/>
      <c r="J39" s="139">
        <v>15</v>
      </c>
      <c r="K39" s="139"/>
      <c r="L39" s="139"/>
      <c r="M39" s="139"/>
      <c r="N39" s="139"/>
      <c r="O39" s="139"/>
      <c r="P39" s="58">
        <f>H39*25-Q39</f>
        <v>35</v>
      </c>
      <c r="Q39" s="122">
        <f>SUM(I39:O39)</f>
        <v>15</v>
      </c>
      <c r="R39" s="18">
        <f>SUM(I39:P39)</f>
        <v>50</v>
      </c>
      <c r="S39" s="157">
        <f>H39</f>
        <v>2</v>
      </c>
      <c r="T39" s="84"/>
      <c r="U39" s="139">
        <v>5</v>
      </c>
      <c r="V39" s="139"/>
      <c r="W39" s="139"/>
      <c r="X39" s="139"/>
      <c r="Y39" s="139"/>
      <c r="Z39" s="139"/>
      <c r="AA39" s="58">
        <f>S39*25-AB39</f>
        <v>45</v>
      </c>
      <c r="AB39" s="18">
        <f>SUM(T39:Z39)</f>
        <v>5</v>
      </c>
      <c r="AC39" s="157">
        <f>SUM(T39:AA39)</f>
        <v>50</v>
      </c>
    </row>
    <row r="40" spans="1:29" s="136" customFormat="1" ht="37.5" customHeight="1" x14ac:dyDescent="0.3">
      <c r="A40" s="308"/>
      <c r="B40" s="328"/>
      <c r="C40" s="128" t="s">
        <v>87</v>
      </c>
      <c r="D40" s="141" t="s">
        <v>18</v>
      </c>
      <c r="E40" s="141" t="s">
        <v>40</v>
      </c>
      <c r="F40" s="151" t="s">
        <v>20</v>
      </c>
      <c r="G40" s="326"/>
      <c r="H40" s="18">
        <v>1</v>
      </c>
      <c r="I40" s="84">
        <v>15</v>
      </c>
      <c r="J40" s="139"/>
      <c r="K40" s="139"/>
      <c r="L40" s="139"/>
      <c r="M40" s="139"/>
      <c r="N40" s="139"/>
      <c r="O40" s="139"/>
      <c r="P40" s="58">
        <f>H40*25-Q40</f>
        <v>10</v>
      </c>
      <c r="Q40" s="122">
        <f>SUM(I40:O40)</f>
        <v>15</v>
      </c>
      <c r="R40" s="18">
        <f>SUM(I40:P40)</f>
        <v>25</v>
      </c>
      <c r="S40" s="157">
        <f>H40</f>
        <v>1</v>
      </c>
      <c r="T40" s="84">
        <v>5</v>
      </c>
      <c r="U40" s="139"/>
      <c r="V40" s="139"/>
      <c r="W40" s="139"/>
      <c r="X40" s="139"/>
      <c r="Y40" s="139"/>
      <c r="Z40" s="139"/>
      <c r="AA40" s="58">
        <f>S40*25-AB40</f>
        <v>20</v>
      </c>
      <c r="AB40" s="18">
        <f>SUM(T40:Z40)</f>
        <v>5</v>
      </c>
      <c r="AC40" s="157">
        <f>SUM(T40:AA40)</f>
        <v>25</v>
      </c>
    </row>
    <row r="41" spans="1:29" ht="48.75" customHeight="1" thickBot="1" x14ac:dyDescent="0.35">
      <c r="A41" s="309"/>
      <c r="B41" s="331"/>
      <c r="C41" s="129" t="s">
        <v>88</v>
      </c>
      <c r="D41" s="143" t="s">
        <v>18</v>
      </c>
      <c r="E41" s="143" t="s">
        <v>40</v>
      </c>
      <c r="F41" s="154" t="s">
        <v>43</v>
      </c>
      <c r="G41" s="326"/>
      <c r="H41" s="6">
        <v>2</v>
      </c>
      <c r="I41" s="85"/>
      <c r="J41" s="8">
        <v>15</v>
      </c>
      <c r="K41" s="8"/>
      <c r="L41" s="8"/>
      <c r="M41" s="8"/>
      <c r="N41" s="8"/>
      <c r="O41" s="8"/>
      <c r="P41" s="55">
        <f>H41*25-Q41</f>
        <v>35</v>
      </c>
      <c r="Q41" s="123">
        <f>SUM(I41:O41)</f>
        <v>15</v>
      </c>
      <c r="R41" s="6">
        <f>SUM(I41:P41)</f>
        <v>50</v>
      </c>
      <c r="S41" s="157">
        <f>H41</f>
        <v>2</v>
      </c>
      <c r="T41" s="85"/>
      <c r="U41" s="8">
        <v>5</v>
      </c>
      <c r="V41" s="8"/>
      <c r="W41" s="8"/>
      <c r="X41" s="8"/>
      <c r="Y41" s="8"/>
      <c r="Z41" s="8"/>
      <c r="AA41" s="55">
        <f>S41*25-AB41</f>
        <v>45</v>
      </c>
      <c r="AB41" s="6">
        <f>SUM(T41:Z41)</f>
        <v>5</v>
      </c>
      <c r="AC41" s="158">
        <f>SUM(T41:AA41)</f>
        <v>50</v>
      </c>
    </row>
    <row r="42" spans="1:29" ht="22.2" customHeight="1" thickBot="1" x14ac:dyDescent="0.35">
      <c r="A42" s="311" t="s">
        <v>23</v>
      </c>
      <c r="B42" s="312"/>
      <c r="C42" s="312"/>
      <c r="D42" s="312"/>
      <c r="E42" s="312"/>
      <c r="F42" s="289"/>
      <c r="G42" s="269" t="s">
        <v>23</v>
      </c>
      <c r="H42" s="14">
        <f>SUM(H43:H59)</f>
        <v>31</v>
      </c>
      <c r="I42" s="14">
        <f t="shared" ref="I42:AC42" si="4">SUM(I43:I59)</f>
        <v>125</v>
      </c>
      <c r="J42" s="14">
        <f t="shared" si="4"/>
        <v>70</v>
      </c>
      <c r="K42" s="14">
        <f t="shared" si="4"/>
        <v>30</v>
      </c>
      <c r="L42" s="14">
        <f t="shared" si="4"/>
        <v>60</v>
      </c>
      <c r="M42" s="14">
        <f t="shared" si="4"/>
        <v>60</v>
      </c>
      <c r="N42" s="14">
        <f t="shared" si="4"/>
        <v>0</v>
      </c>
      <c r="O42" s="14">
        <f t="shared" si="4"/>
        <v>0</v>
      </c>
      <c r="P42" s="14">
        <f t="shared" si="4"/>
        <v>430</v>
      </c>
      <c r="Q42" s="14">
        <f t="shared" si="4"/>
        <v>345</v>
      </c>
      <c r="R42" s="14">
        <f t="shared" si="4"/>
        <v>775</v>
      </c>
      <c r="S42" s="14">
        <f t="shared" si="4"/>
        <v>31</v>
      </c>
      <c r="T42" s="14">
        <f t="shared" si="4"/>
        <v>60</v>
      </c>
      <c r="U42" s="14">
        <f t="shared" si="4"/>
        <v>35</v>
      </c>
      <c r="V42" s="14">
        <f t="shared" si="4"/>
        <v>30</v>
      </c>
      <c r="W42" s="14">
        <f t="shared" si="4"/>
        <v>25</v>
      </c>
      <c r="X42" s="14">
        <f t="shared" si="4"/>
        <v>33</v>
      </c>
      <c r="Y42" s="14">
        <f t="shared" si="4"/>
        <v>0</v>
      </c>
      <c r="Z42" s="14">
        <f t="shared" si="4"/>
        <v>0</v>
      </c>
      <c r="AA42" s="14">
        <f t="shared" si="4"/>
        <v>592</v>
      </c>
      <c r="AB42" s="14">
        <f t="shared" si="4"/>
        <v>183</v>
      </c>
      <c r="AC42" s="14">
        <f t="shared" si="4"/>
        <v>775</v>
      </c>
    </row>
    <row r="43" spans="1:29" ht="38.549999999999997" customHeight="1" x14ac:dyDescent="0.3">
      <c r="A43" s="280" t="s">
        <v>89</v>
      </c>
      <c r="B43" s="282" t="s">
        <v>45</v>
      </c>
      <c r="C43" s="28" t="s">
        <v>61</v>
      </c>
      <c r="D43" s="28" t="s">
        <v>18</v>
      </c>
      <c r="E43" s="105" t="s">
        <v>52</v>
      </c>
      <c r="F43" s="16" t="s">
        <v>223</v>
      </c>
      <c r="G43" s="270"/>
      <c r="H43" s="10">
        <v>2</v>
      </c>
      <c r="I43" s="27"/>
      <c r="J43" s="28"/>
      <c r="K43" s="28">
        <v>30</v>
      </c>
      <c r="L43" s="28"/>
      <c r="M43" s="28"/>
      <c r="N43" s="12"/>
      <c r="O43" s="12"/>
      <c r="P43" s="13">
        <f>H43*25-Q43</f>
        <v>20</v>
      </c>
      <c r="Q43" s="100">
        <f>SUM(I43:O43)</f>
        <v>30</v>
      </c>
      <c r="R43" s="92">
        <f>SUM(I43:P43)</f>
        <v>50</v>
      </c>
      <c r="S43" s="92">
        <f>H43</f>
        <v>2</v>
      </c>
      <c r="T43" s="27"/>
      <c r="U43" s="28"/>
      <c r="V43" s="28">
        <v>30</v>
      </c>
      <c r="W43" s="28"/>
      <c r="X43" s="28"/>
      <c r="Y43" s="12"/>
      <c r="Z43" s="56"/>
      <c r="AA43" s="13">
        <f>S43*25-AB43</f>
        <v>20</v>
      </c>
      <c r="AB43" s="92">
        <f>SUM(T43:Z43)</f>
        <v>30</v>
      </c>
      <c r="AC43" s="92">
        <f t="shared" si="1"/>
        <v>50</v>
      </c>
    </row>
    <row r="44" spans="1:29" s="109" customFormat="1" ht="39" customHeight="1" x14ac:dyDescent="0.3">
      <c r="A44" s="305"/>
      <c r="B44" s="285"/>
      <c r="C44" s="111" t="s">
        <v>62</v>
      </c>
      <c r="D44" s="111" t="s">
        <v>18</v>
      </c>
      <c r="E44" s="111" t="s">
        <v>52</v>
      </c>
      <c r="F44" s="112" t="s">
        <v>35</v>
      </c>
      <c r="G44" s="270"/>
      <c r="H44" s="14">
        <v>1</v>
      </c>
      <c r="I44" s="113"/>
      <c r="J44" s="111"/>
      <c r="K44" s="111"/>
      <c r="L44" s="111"/>
      <c r="M44" s="111">
        <v>15</v>
      </c>
      <c r="N44" s="15"/>
      <c r="O44" s="15"/>
      <c r="P44" s="41">
        <f>H44*25-Q44</f>
        <v>10</v>
      </c>
      <c r="Q44" s="98">
        <f>SUM(I44:O44)</f>
        <v>15</v>
      </c>
      <c r="R44" s="93">
        <f>SUM(I44:P44)</f>
        <v>25</v>
      </c>
      <c r="S44" s="93">
        <f>H44</f>
        <v>1</v>
      </c>
      <c r="T44" s="113"/>
      <c r="U44" s="111"/>
      <c r="V44" s="111"/>
      <c r="W44" s="111"/>
      <c r="X44" s="111">
        <v>10</v>
      </c>
      <c r="Y44" s="15"/>
      <c r="Z44" s="57"/>
      <c r="AA44" s="41">
        <f>S44*25-AB44</f>
        <v>15</v>
      </c>
      <c r="AB44" s="93">
        <f>SUM(T44:Z44)</f>
        <v>10</v>
      </c>
      <c r="AC44" s="93">
        <f t="shared" ref="AC44" si="5">AA44+AB44</f>
        <v>25</v>
      </c>
    </row>
    <row r="45" spans="1:29" ht="40.200000000000003" customHeight="1" thickBot="1" x14ac:dyDescent="0.35">
      <c r="A45" s="281"/>
      <c r="B45" s="283"/>
      <c r="C45" s="243" t="s">
        <v>232</v>
      </c>
      <c r="D45" s="36" t="s">
        <v>18</v>
      </c>
      <c r="E45" s="107" t="s">
        <v>52</v>
      </c>
      <c r="F45" s="21" t="s">
        <v>35</v>
      </c>
      <c r="G45" s="270"/>
      <c r="H45" s="32">
        <v>1</v>
      </c>
      <c r="I45" s="33"/>
      <c r="J45" s="34"/>
      <c r="K45" s="34"/>
      <c r="L45" s="34"/>
      <c r="M45" s="34">
        <v>15</v>
      </c>
      <c r="N45" s="26"/>
      <c r="O45" s="26"/>
      <c r="P45" s="35">
        <f>H45*25-Q45</f>
        <v>10</v>
      </c>
      <c r="Q45" s="99">
        <f>SUM(I45:O45)</f>
        <v>15</v>
      </c>
      <c r="R45" s="95">
        <f>SUM(I45:P45)</f>
        <v>25</v>
      </c>
      <c r="S45" s="97">
        <f>H45</f>
        <v>1</v>
      </c>
      <c r="T45" s="33"/>
      <c r="U45" s="34"/>
      <c r="V45" s="34"/>
      <c r="W45" s="34"/>
      <c r="X45" s="34">
        <v>8</v>
      </c>
      <c r="Y45" s="26"/>
      <c r="Z45" s="60"/>
      <c r="AA45" s="9">
        <f>S45*25-AB45</f>
        <v>17</v>
      </c>
      <c r="AB45" s="95">
        <f>SUM(T45:Z45)</f>
        <v>8</v>
      </c>
      <c r="AC45" s="95">
        <f t="shared" si="1"/>
        <v>25</v>
      </c>
    </row>
    <row r="46" spans="1:29" s="54" customFormat="1" ht="42.45" customHeight="1" x14ac:dyDescent="0.3">
      <c r="A46" s="280" t="s">
        <v>94</v>
      </c>
      <c r="B46" s="282" t="s">
        <v>163</v>
      </c>
      <c r="C46" s="199" t="s">
        <v>135</v>
      </c>
      <c r="D46" s="199" t="s">
        <v>19</v>
      </c>
      <c r="E46" s="199" t="s">
        <v>40</v>
      </c>
      <c r="F46" s="16" t="s">
        <v>36</v>
      </c>
      <c r="G46" s="270"/>
      <c r="H46" s="10">
        <v>1</v>
      </c>
      <c r="I46" s="11">
        <v>15</v>
      </c>
      <c r="J46" s="12"/>
      <c r="K46" s="12"/>
      <c r="L46" s="12"/>
      <c r="M46" s="12"/>
      <c r="N46" s="12"/>
      <c r="O46" s="12"/>
      <c r="P46" s="13">
        <f>H46*25-Q46</f>
        <v>10</v>
      </c>
      <c r="Q46" s="101">
        <f>SUM(I46:O46)</f>
        <v>15</v>
      </c>
      <c r="R46" s="92">
        <f>SUM(I46:P46)</f>
        <v>25</v>
      </c>
      <c r="S46" s="91">
        <f>H46</f>
        <v>1</v>
      </c>
      <c r="T46" s="70">
        <v>10</v>
      </c>
      <c r="U46" s="71"/>
      <c r="V46" s="71"/>
      <c r="W46" s="71"/>
      <c r="X46" s="71"/>
      <c r="Y46" s="71"/>
      <c r="Z46" s="69"/>
      <c r="AA46" s="13">
        <f>S46*25-AB46</f>
        <v>15</v>
      </c>
      <c r="AB46" s="92">
        <f>SUM(T46:Z46)</f>
        <v>10</v>
      </c>
      <c r="AC46" s="92">
        <f t="shared" si="1"/>
        <v>25</v>
      </c>
    </row>
    <row r="47" spans="1:29" ht="48" customHeight="1" thickBot="1" x14ac:dyDescent="0.35">
      <c r="A47" s="290"/>
      <c r="B47" s="286"/>
      <c r="C47" s="200" t="s">
        <v>136</v>
      </c>
      <c r="D47" s="200" t="s">
        <v>18</v>
      </c>
      <c r="E47" s="200" t="s">
        <v>40</v>
      </c>
      <c r="F47" s="120" t="s">
        <v>42</v>
      </c>
      <c r="G47" s="270"/>
      <c r="H47" s="32">
        <v>2</v>
      </c>
      <c r="I47" s="37"/>
      <c r="J47" s="26">
        <v>30</v>
      </c>
      <c r="K47" s="26"/>
      <c r="L47" s="26"/>
      <c r="M47" s="26"/>
      <c r="N47" s="26"/>
      <c r="O47" s="26"/>
      <c r="P47" s="35">
        <f>H47*25-Q47</f>
        <v>20</v>
      </c>
      <c r="Q47" s="99">
        <f>SUM(I47:O47)</f>
        <v>30</v>
      </c>
      <c r="R47" s="97">
        <f>SUM(I47:P47)</f>
        <v>50</v>
      </c>
      <c r="S47" s="97">
        <f>H47</f>
        <v>2</v>
      </c>
      <c r="T47" s="37"/>
      <c r="U47" s="26">
        <v>15</v>
      </c>
      <c r="V47" s="26"/>
      <c r="W47" s="26"/>
      <c r="X47" s="26"/>
      <c r="Y47" s="26"/>
      <c r="Z47" s="60"/>
      <c r="AA47" s="35">
        <f>S47*25-AB47</f>
        <v>35</v>
      </c>
      <c r="AB47" s="97">
        <f>SUM(T47:Z47)</f>
        <v>15</v>
      </c>
      <c r="AC47" s="97">
        <f t="shared" si="1"/>
        <v>50</v>
      </c>
    </row>
    <row r="48" spans="1:29" ht="33.75" customHeight="1" x14ac:dyDescent="0.3">
      <c r="A48" s="299" t="s">
        <v>93</v>
      </c>
      <c r="B48" s="302" t="s">
        <v>185</v>
      </c>
      <c r="C48" s="214" t="s">
        <v>180</v>
      </c>
      <c r="D48" s="140" t="s">
        <v>18</v>
      </c>
      <c r="E48" s="140" t="s">
        <v>124</v>
      </c>
      <c r="F48" s="149" t="s">
        <v>20</v>
      </c>
      <c r="G48" s="270"/>
      <c r="H48" s="10">
        <v>2</v>
      </c>
      <c r="I48" s="117">
        <v>20</v>
      </c>
      <c r="J48" s="12"/>
      <c r="K48" s="12"/>
      <c r="L48" s="12"/>
      <c r="M48" s="12"/>
      <c r="N48" s="12"/>
      <c r="O48" s="12"/>
      <c r="P48" s="56">
        <f>H48*25-Q48</f>
        <v>30</v>
      </c>
      <c r="Q48" s="10">
        <f>SUM(I48:O48)</f>
        <v>20</v>
      </c>
      <c r="R48" s="10">
        <f>SUM(I48:P48)</f>
        <v>50</v>
      </c>
      <c r="S48" s="10">
        <f>H48</f>
        <v>2</v>
      </c>
      <c r="T48" s="117">
        <v>5</v>
      </c>
      <c r="U48" s="12"/>
      <c r="V48" s="12"/>
      <c r="W48" s="12"/>
      <c r="X48" s="12"/>
      <c r="Y48" s="12"/>
      <c r="Z48" s="12"/>
      <c r="AA48" s="56">
        <f>S48*25-AB48</f>
        <v>45</v>
      </c>
      <c r="AB48" s="10">
        <f>SUM(T48:Z48)</f>
        <v>5</v>
      </c>
      <c r="AC48" s="10">
        <f>SUM(T48:AA48)</f>
        <v>50</v>
      </c>
    </row>
    <row r="49" spans="1:29" s="54" customFormat="1" ht="50.4" customHeight="1" x14ac:dyDescent="0.3">
      <c r="A49" s="300"/>
      <c r="B49" s="303"/>
      <c r="C49" s="218" t="s">
        <v>222</v>
      </c>
      <c r="D49" s="141" t="s">
        <v>18</v>
      </c>
      <c r="E49" s="141" t="s">
        <v>124</v>
      </c>
      <c r="F49" s="151" t="s">
        <v>43</v>
      </c>
      <c r="G49" s="270"/>
      <c r="H49" s="18">
        <v>2</v>
      </c>
      <c r="I49" s="84"/>
      <c r="J49" s="139">
        <v>20</v>
      </c>
      <c r="K49" s="139"/>
      <c r="L49" s="139"/>
      <c r="M49" s="139"/>
      <c r="N49" s="139"/>
      <c r="O49" s="139"/>
      <c r="P49" s="61">
        <f>H49*25-Q49</f>
        <v>30</v>
      </c>
      <c r="Q49" s="38">
        <f>SUM(I49:O49)</f>
        <v>20</v>
      </c>
      <c r="R49" s="38">
        <f>SUM(I49:P49)</f>
        <v>50</v>
      </c>
      <c r="S49" s="18">
        <f>H49</f>
        <v>2</v>
      </c>
      <c r="T49" s="84"/>
      <c r="U49" s="139">
        <v>10</v>
      </c>
      <c r="V49" s="139"/>
      <c r="W49" s="139"/>
      <c r="X49" s="139"/>
      <c r="Y49" s="139"/>
      <c r="Z49" s="139"/>
      <c r="AA49" s="61">
        <f>S49*25-AB49</f>
        <v>40</v>
      </c>
      <c r="AB49" s="38">
        <f>SUM(T49:Z49)</f>
        <v>10</v>
      </c>
      <c r="AC49" s="38">
        <f>SUM(T49:AA49)</f>
        <v>50</v>
      </c>
    </row>
    <row r="50" spans="1:29" ht="45" customHeight="1" x14ac:dyDescent="0.3">
      <c r="A50" s="300"/>
      <c r="B50" s="303"/>
      <c r="C50" s="162" t="s">
        <v>90</v>
      </c>
      <c r="D50" s="142" t="s">
        <v>19</v>
      </c>
      <c r="E50" s="189" t="s">
        <v>124</v>
      </c>
      <c r="F50" s="151" t="s">
        <v>20</v>
      </c>
      <c r="G50" s="270"/>
      <c r="H50" s="18">
        <v>2</v>
      </c>
      <c r="I50" s="84">
        <v>20</v>
      </c>
      <c r="J50" s="139"/>
      <c r="K50" s="139"/>
      <c r="L50" s="139"/>
      <c r="M50" s="139"/>
      <c r="N50" s="139"/>
      <c r="O50" s="139"/>
      <c r="P50" s="61">
        <f>H50*25-Q50</f>
        <v>30</v>
      </c>
      <c r="Q50" s="38">
        <f>SUM(I50:O50)</f>
        <v>20</v>
      </c>
      <c r="R50" s="38">
        <f>SUM(I50:P50)</f>
        <v>50</v>
      </c>
      <c r="S50" s="18">
        <f>H50</f>
        <v>2</v>
      </c>
      <c r="T50" s="84">
        <v>5</v>
      </c>
      <c r="U50" s="139"/>
      <c r="V50" s="139"/>
      <c r="W50" s="139"/>
      <c r="X50" s="139"/>
      <c r="Y50" s="139"/>
      <c r="Z50" s="139"/>
      <c r="AA50" s="61">
        <f>S50*25-AB50</f>
        <v>45</v>
      </c>
      <c r="AB50" s="38">
        <f>SUM(T50:Z50)</f>
        <v>5</v>
      </c>
      <c r="AC50" s="38">
        <f>SUM(T50:AA50)</f>
        <v>50</v>
      </c>
    </row>
    <row r="51" spans="1:29" s="54" customFormat="1" ht="51.75" customHeight="1" thickBot="1" x14ac:dyDescent="0.35">
      <c r="A51" s="301"/>
      <c r="B51" s="304"/>
      <c r="C51" s="163" t="s">
        <v>91</v>
      </c>
      <c r="D51" s="143" t="s">
        <v>18</v>
      </c>
      <c r="E51" s="143" t="s">
        <v>124</v>
      </c>
      <c r="F51" s="154" t="s">
        <v>43</v>
      </c>
      <c r="G51" s="270"/>
      <c r="H51" s="46">
        <v>3</v>
      </c>
      <c r="I51" s="114"/>
      <c r="J51" s="82">
        <v>20</v>
      </c>
      <c r="K51" s="82"/>
      <c r="L51" s="82"/>
      <c r="M51" s="82"/>
      <c r="N51" s="82"/>
      <c r="O51" s="82"/>
      <c r="P51" s="55">
        <f>H51*25-Q51</f>
        <v>55</v>
      </c>
      <c r="Q51" s="6">
        <f>SUM(I51:O51)</f>
        <v>20</v>
      </c>
      <c r="R51" s="6">
        <f>SUM(I51:P51)</f>
        <v>75</v>
      </c>
      <c r="S51" s="46">
        <f>H51</f>
        <v>3</v>
      </c>
      <c r="T51" s="114"/>
      <c r="U51" s="82">
        <v>10</v>
      </c>
      <c r="V51" s="82"/>
      <c r="W51" s="82"/>
      <c r="X51" s="82"/>
      <c r="Y51" s="82"/>
      <c r="Z51" s="82"/>
      <c r="AA51" s="55">
        <f>S51*25-AB51</f>
        <v>65</v>
      </c>
      <c r="AB51" s="6">
        <f>SUM(T51:Z51)</f>
        <v>10</v>
      </c>
      <c r="AC51" s="46">
        <f>SUM(T51:AA51)</f>
        <v>75</v>
      </c>
    </row>
    <row r="52" spans="1:29" s="109" customFormat="1" ht="41.25" customHeight="1" x14ac:dyDescent="0.3">
      <c r="A52" s="272" t="s">
        <v>92</v>
      </c>
      <c r="B52" s="337" t="s">
        <v>188</v>
      </c>
      <c r="C52" s="247" t="s">
        <v>148</v>
      </c>
      <c r="D52" s="247" t="s">
        <v>18</v>
      </c>
      <c r="E52" s="247" t="s">
        <v>126</v>
      </c>
      <c r="F52" s="248" t="s">
        <v>130</v>
      </c>
      <c r="G52" s="270"/>
      <c r="H52" s="10">
        <v>2</v>
      </c>
      <c r="I52" s="117"/>
      <c r="J52" s="12"/>
      <c r="K52" s="12"/>
      <c r="L52" s="12"/>
      <c r="M52" s="12">
        <v>10</v>
      </c>
      <c r="N52" s="12"/>
      <c r="O52" s="12"/>
      <c r="P52" s="56">
        <f>H52*25-Q52</f>
        <v>40</v>
      </c>
      <c r="Q52" s="10">
        <f>SUM(I52:O52)</f>
        <v>10</v>
      </c>
      <c r="R52" s="10">
        <f>SUM(I52:P52)</f>
        <v>50</v>
      </c>
      <c r="S52" s="10">
        <f>H52</f>
        <v>2</v>
      </c>
      <c r="T52" s="117"/>
      <c r="U52" s="12"/>
      <c r="V52" s="12"/>
      <c r="W52" s="12"/>
      <c r="X52" s="12">
        <v>5</v>
      </c>
      <c r="Y52" s="12"/>
      <c r="Z52" s="12"/>
      <c r="AA52" s="56">
        <f>S52*25-AB52</f>
        <v>45</v>
      </c>
      <c r="AB52" s="10">
        <f>SUM(T52:Z52)</f>
        <v>5</v>
      </c>
      <c r="AC52" s="10">
        <f>SUM(T52:AA52)</f>
        <v>50</v>
      </c>
    </row>
    <row r="53" spans="1:29" s="109" customFormat="1" ht="48" customHeight="1" x14ac:dyDescent="0.3">
      <c r="A53" s="273"/>
      <c r="B53" s="338"/>
      <c r="C53" s="249" t="s">
        <v>156</v>
      </c>
      <c r="D53" s="250" t="s">
        <v>18</v>
      </c>
      <c r="E53" s="249" t="s">
        <v>40</v>
      </c>
      <c r="F53" s="251" t="s">
        <v>44</v>
      </c>
      <c r="G53" s="270"/>
      <c r="H53" s="18">
        <v>2</v>
      </c>
      <c r="I53" s="84">
        <v>20</v>
      </c>
      <c r="J53" s="216"/>
      <c r="K53" s="216"/>
      <c r="L53" s="216"/>
      <c r="M53" s="216"/>
      <c r="N53" s="216"/>
      <c r="O53" s="216"/>
      <c r="P53" s="58">
        <f>H53*25-Q53</f>
        <v>30</v>
      </c>
      <c r="Q53" s="18">
        <f>SUM(I53:O53)</f>
        <v>20</v>
      </c>
      <c r="R53" s="18">
        <f>SUM(I53:P53)</f>
        <v>50</v>
      </c>
      <c r="S53" s="18">
        <f>H53</f>
        <v>2</v>
      </c>
      <c r="T53" s="84">
        <v>10</v>
      </c>
      <c r="U53" s="216"/>
      <c r="V53" s="216"/>
      <c r="W53" s="216"/>
      <c r="X53" s="216"/>
      <c r="Y53" s="216"/>
      <c r="Z53" s="216"/>
      <c r="AA53" s="58">
        <f>S53*25-AB53</f>
        <v>40</v>
      </c>
      <c r="AB53" s="18">
        <f>SUM(T53:Z53)</f>
        <v>10</v>
      </c>
      <c r="AC53" s="18">
        <f>SUM(T53:AA53)</f>
        <v>50</v>
      </c>
    </row>
    <row r="54" spans="1:29" s="136" customFormat="1" ht="29.25" customHeight="1" x14ac:dyDescent="0.3">
      <c r="A54" s="273"/>
      <c r="B54" s="338"/>
      <c r="C54" s="249" t="s">
        <v>181</v>
      </c>
      <c r="D54" s="249" t="s">
        <v>18</v>
      </c>
      <c r="E54" s="249" t="s">
        <v>126</v>
      </c>
      <c r="F54" s="252" t="s">
        <v>44</v>
      </c>
      <c r="G54" s="270"/>
      <c r="H54" s="38">
        <v>2</v>
      </c>
      <c r="I54" s="164">
        <v>20</v>
      </c>
      <c r="J54" s="40"/>
      <c r="K54" s="40"/>
      <c r="L54" s="40"/>
      <c r="M54" s="40"/>
      <c r="N54" s="40"/>
      <c r="O54" s="40"/>
      <c r="P54" s="150">
        <f>H54*25-Q54</f>
        <v>30</v>
      </c>
      <c r="Q54" s="38">
        <f>SUM(I54:O54)</f>
        <v>20</v>
      </c>
      <c r="R54" s="38">
        <f>SUM(I54:P54)</f>
        <v>50</v>
      </c>
      <c r="S54" s="18">
        <f>H54</f>
        <v>2</v>
      </c>
      <c r="T54" s="164">
        <v>10</v>
      </c>
      <c r="U54" s="40"/>
      <c r="V54" s="40"/>
      <c r="W54" s="40"/>
      <c r="X54" s="40"/>
      <c r="Y54" s="40"/>
      <c r="Z54" s="40"/>
      <c r="AA54" s="58">
        <f>S54*25-AB54</f>
        <v>40</v>
      </c>
      <c r="AB54" s="18">
        <f>SUM(T54:Z54)</f>
        <v>10</v>
      </c>
      <c r="AC54" s="18">
        <f>SUM(T54:AA54)</f>
        <v>50</v>
      </c>
    </row>
    <row r="55" spans="1:29" s="136" customFormat="1" ht="29.25" customHeight="1" x14ac:dyDescent="0.3">
      <c r="A55" s="273"/>
      <c r="B55" s="338"/>
      <c r="C55" s="253" t="s">
        <v>182</v>
      </c>
      <c r="D55" s="249" t="s">
        <v>19</v>
      </c>
      <c r="E55" s="249" t="s">
        <v>126</v>
      </c>
      <c r="F55" s="251" t="s">
        <v>44</v>
      </c>
      <c r="G55" s="270"/>
      <c r="H55" s="18">
        <v>1</v>
      </c>
      <c r="I55" s="165">
        <v>15</v>
      </c>
      <c r="J55" s="218"/>
      <c r="K55" s="218"/>
      <c r="L55" s="218"/>
      <c r="M55" s="218"/>
      <c r="N55" s="218"/>
      <c r="O55" s="218"/>
      <c r="P55" s="166">
        <f>H55*25-Q55</f>
        <v>10</v>
      </c>
      <c r="Q55" s="18">
        <f>SUM(I55:O55)</f>
        <v>15</v>
      </c>
      <c r="R55" s="18">
        <f>SUM(I55:P55)</f>
        <v>25</v>
      </c>
      <c r="S55" s="18">
        <f>H55</f>
        <v>1</v>
      </c>
      <c r="T55" s="165">
        <v>10</v>
      </c>
      <c r="U55" s="218"/>
      <c r="V55" s="218"/>
      <c r="W55" s="218"/>
      <c r="X55" s="218"/>
      <c r="Y55" s="218"/>
      <c r="Z55" s="218"/>
      <c r="AA55" s="58">
        <f>S55*25-AB55</f>
        <v>15</v>
      </c>
      <c r="AB55" s="18">
        <f>SUM(T55:Z55)</f>
        <v>10</v>
      </c>
      <c r="AC55" s="18">
        <f>SUM(T55:AA55)</f>
        <v>25</v>
      </c>
    </row>
    <row r="56" spans="1:29" s="136" customFormat="1" ht="29.25" customHeight="1" x14ac:dyDescent="0.3">
      <c r="A56" s="273"/>
      <c r="B56" s="338"/>
      <c r="C56" s="253" t="s">
        <v>183</v>
      </c>
      <c r="D56" s="249" t="s">
        <v>18</v>
      </c>
      <c r="E56" s="249" t="s">
        <v>40</v>
      </c>
      <c r="F56" s="251" t="s">
        <v>130</v>
      </c>
      <c r="G56" s="270"/>
      <c r="H56" s="18">
        <v>2</v>
      </c>
      <c r="I56" s="165"/>
      <c r="J56" s="218"/>
      <c r="K56" s="218"/>
      <c r="L56" s="218">
        <v>30</v>
      </c>
      <c r="M56" s="218"/>
      <c r="N56" s="218"/>
      <c r="O56" s="218"/>
      <c r="P56" s="166">
        <f>H56*25-Q56</f>
        <v>20</v>
      </c>
      <c r="Q56" s="18">
        <f>SUM(I56:O56)</f>
        <v>30</v>
      </c>
      <c r="R56" s="18">
        <f>SUM(I56:P56)</f>
        <v>50</v>
      </c>
      <c r="S56" s="18">
        <f>H56</f>
        <v>2</v>
      </c>
      <c r="T56" s="165"/>
      <c r="U56" s="218"/>
      <c r="V56" s="218"/>
      <c r="W56" s="218">
        <v>10</v>
      </c>
      <c r="X56" s="218"/>
      <c r="Y56" s="218"/>
      <c r="Z56" s="218"/>
      <c r="AA56" s="58">
        <f>S56*25-AB56</f>
        <v>40</v>
      </c>
      <c r="AB56" s="18">
        <f>SUM(T56:Z56)</f>
        <v>10</v>
      </c>
      <c r="AC56" s="18">
        <f>SUM(T56:AA56)</f>
        <v>50</v>
      </c>
    </row>
    <row r="57" spans="1:29" s="136" customFormat="1" ht="39.450000000000003" customHeight="1" x14ac:dyDescent="0.3">
      <c r="A57" s="273"/>
      <c r="B57" s="338"/>
      <c r="C57" s="249" t="s">
        <v>184</v>
      </c>
      <c r="D57" s="249" t="s">
        <v>18</v>
      </c>
      <c r="E57" s="249" t="s">
        <v>40</v>
      </c>
      <c r="F57" s="251" t="s">
        <v>130</v>
      </c>
      <c r="G57" s="270"/>
      <c r="H57" s="18">
        <v>2</v>
      </c>
      <c r="I57" s="165"/>
      <c r="J57" s="218"/>
      <c r="K57" s="218"/>
      <c r="L57" s="218"/>
      <c r="M57" s="218">
        <v>20</v>
      </c>
      <c r="N57" s="218"/>
      <c r="O57" s="218"/>
      <c r="P57" s="166">
        <f>H57*25-Q57</f>
        <v>30</v>
      </c>
      <c r="Q57" s="18">
        <f>SUM(I57:O57)</f>
        <v>20</v>
      </c>
      <c r="R57" s="18">
        <f>SUM(I57:P57)</f>
        <v>50</v>
      </c>
      <c r="S57" s="18">
        <f>H57</f>
        <v>2</v>
      </c>
      <c r="T57" s="165"/>
      <c r="U57" s="218"/>
      <c r="V57" s="218"/>
      <c r="W57" s="218"/>
      <c r="X57" s="218">
        <v>10</v>
      </c>
      <c r="Y57" s="218"/>
      <c r="Z57" s="218"/>
      <c r="AA57" s="58">
        <f>S57*25-AB57</f>
        <v>40</v>
      </c>
      <c r="AB57" s="18">
        <f>SUM(T57:Z57)</f>
        <v>10</v>
      </c>
      <c r="AC57" s="18">
        <f>SUM(T57:AA57)</f>
        <v>50</v>
      </c>
    </row>
    <row r="58" spans="1:29" s="136" customFormat="1" ht="43.8" customHeight="1" x14ac:dyDescent="0.3">
      <c r="A58" s="273"/>
      <c r="B58" s="338"/>
      <c r="C58" s="253" t="s">
        <v>138</v>
      </c>
      <c r="D58" s="249" t="s">
        <v>19</v>
      </c>
      <c r="E58" s="249" t="s">
        <v>40</v>
      </c>
      <c r="F58" s="252" t="s">
        <v>44</v>
      </c>
      <c r="G58" s="270"/>
      <c r="H58" s="18">
        <v>2</v>
      </c>
      <c r="I58" s="165">
        <v>15</v>
      </c>
      <c r="J58" s="218"/>
      <c r="K58" s="218"/>
      <c r="L58" s="218"/>
      <c r="M58" s="218"/>
      <c r="N58" s="218"/>
      <c r="O58" s="218"/>
      <c r="P58" s="166">
        <f>H58*25-Q58</f>
        <v>35</v>
      </c>
      <c r="Q58" s="18">
        <f>SUM(I58:O58)</f>
        <v>15</v>
      </c>
      <c r="R58" s="18">
        <f>SUM(I58:P58)</f>
        <v>50</v>
      </c>
      <c r="S58" s="18">
        <f>H58</f>
        <v>2</v>
      </c>
      <c r="T58" s="165">
        <v>10</v>
      </c>
      <c r="U58" s="218"/>
      <c r="V58" s="218"/>
      <c r="W58" s="218"/>
      <c r="X58" s="218"/>
      <c r="Y58" s="218"/>
      <c r="Z58" s="218"/>
      <c r="AA58" s="58">
        <f>S58*25-AB58</f>
        <v>40</v>
      </c>
      <c r="AB58" s="18">
        <f>SUM(T58:Z58)</f>
        <v>10</v>
      </c>
      <c r="AC58" s="18">
        <f>SUM(T58:AA58)</f>
        <v>50</v>
      </c>
    </row>
    <row r="59" spans="1:29" s="109" customFormat="1" ht="42.45" customHeight="1" thickBot="1" x14ac:dyDescent="0.35">
      <c r="A59" s="274"/>
      <c r="B59" s="339"/>
      <c r="C59" s="254" t="s">
        <v>139</v>
      </c>
      <c r="D59" s="254" t="s">
        <v>18</v>
      </c>
      <c r="E59" s="254" t="s">
        <v>40</v>
      </c>
      <c r="F59" s="255" t="s">
        <v>130</v>
      </c>
      <c r="G59" s="270"/>
      <c r="H59" s="6">
        <v>2</v>
      </c>
      <c r="I59" s="234"/>
      <c r="J59" s="215"/>
      <c r="K59" s="215"/>
      <c r="L59" s="215">
        <v>30</v>
      </c>
      <c r="M59" s="215"/>
      <c r="N59" s="215"/>
      <c r="O59" s="215"/>
      <c r="P59" s="167">
        <f>H59*25-Q59</f>
        <v>20</v>
      </c>
      <c r="Q59" s="6">
        <f>SUM(I59:O59)</f>
        <v>30</v>
      </c>
      <c r="R59" s="6">
        <f>SUM(I59:P59)</f>
        <v>50</v>
      </c>
      <c r="S59" s="6">
        <f>H59</f>
        <v>2</v>
      </c>
      <c r="T59" s="234"/>
      <c r="U59" s="215"/>
      <c r="V59" s="215"/>
      <c r="W59" s="215">
        <v>15</v>
      </c>
      <c r="X59" s="215"/>
      <c r="Y59" s="215"/>
      <c r="Z59" s="215"/>
      <c r="AA59" s="55">
        <f>S59*25-AB59</f>
        <v>35</v>
      </c>
      <c r="AB59" s="6">
        <f>SUM(T59:Z59)</f>
        <v>15</v>
      </c>
      <c r="AC59" s="6">
        <f>SUM(T59:AA59)</f>
        <v>50</v>
      </c>
    </row>
    <row r="60" spans="1:29" s="217" customFormat="1" ht="42" customHeight="1" x14ac:dyDescent="0.3">
      <c r="A60" s="272" t="s">
        <v>193</v>
      </c>
      <c r="B60" s="275" t="s">
        <v>194</v>
      </c>
      <c r="C60" s="247" t="s">
        <v>195</v>
      </c>
      <c r="D60" s="247" t="s">
        <v>18</v>
      </c>
      <c r="E60" s="247" t="s">
        <v>124</v>
      </c>
      <c r="F60" s="248" t="s">
        <v>196</v>
      </c>
      <c r="G60" s="270"/>
      <c r="H60" s="10">
        <v>1</v>
      </c>
      <c r="I60" s="168">
        <v>15</v>
      </c>
      <c r="J60" s="214"/>
      <c r="K60" s="214"/>
      <c r="L60" s="214"/>
      <c r="M60" s="214"/>
      <c r="N60" s="214"/>
      <c r="O60" s="214"/>
      <c r="P60" s="148">
        <f>H60*25-Q60</f>
        <v>10</v>
      </c>
      <c r="Q60" s="10">
        <f>SUM(I60:O60)</f>
        <v>15</v>
      </c>
      <c r="R60" s="159">
        <f>SUM(I60:P60)</f>
        <v>25</v>
      </c>
      <c r="S60" s="10">
        <f>H60</f>
        <v>1</v>
      </c>
      <c r="T60" s="168">
        <v>10</v>
      </c>
      <c r="U60" s="214"/>
      <c r="V60" s="214"/>
      <c r="W60" s="214"/>
      <c r="X60" s="214"/>
      <c r="Y60" s="214"/>
      <c r="Z60" s="214"/>
      <c r="AA60" s="148">
        <f>S60*25-AB60</f>
        <v>15</v>
      </c>
      <c r="AB60" s="10">
        <f>SUM(T60:Z60)</f>
        <v>10</v>
      </c>
      <c r="AC60" s="159">
        <f>SUM(T60:AA60)</f>
        <v>25</v>
      </c>
    </row>
    <row r="61" spans="1:29" s="217" customFormat="1" ht="48" customHeight="1" x14ac:dyDescent="0.3">
      <c r="A61" s="273"/>
      <c r="B61" s="276"/>
      <c r="C61" s="249" t="s">
        <v>197</v>
      </c>
      <c r="D61" s="249" t="s">
        <v>19</v>
      </c>
      <c r="E61" s="249" t="s">
        <v>124</v>
      </c>
      <c r="F61" s="256" t="s">
        <v>196</v>
      </c>
      <c r="G61" s="270"/>
      <c r="H61" s="18">
        <v>2</v>
      </c>
      <c r="I61" s="221">
        <v>15</v>
      </c>
      <c r="J61" s="222"/>
      <c r="K61" s="222"/>
      <c r="L61" s="222"/>
      <c r="M61" s="222"/>
      <c r="N61" s="218"/>
      <c r="O61" s="218"/>
      <c r="P61" s="166">
        <f>H61*25-Q61</f>
        <v>35</v>
      </c>
      <c r="Q61" s="18">
        <f>SUM(I61:O61)</f>
        <v>15</v>
      </c>
      <c r="R61" s="157">
        <f>SUM(I61:P61)</f>
        <v>50</v>
      </c>
      <c r="S61" s="18">
        <f>H61</f>
        <v>2</v>
      </c>
      <c r="T61" s="221">
        <v>10</v>
      </c>
      <c r="U61" s="222"/>
      <c r="V61" s="222"/>
      <c r="W61" s="222"/>
      <c r="X61" s="222"/>
      <c r="Y61" s="218"/>
      <c r="Z61" s="218"/>
      <c r="AA61" s="166">
        <f>S61*25-AB61</f>
        <v>40</v>
      </c>
      <c r="AB61" s="18">
        <f>SUM(T61:Z61)</f>
        <v>10</v>
      </c>
      <c r="AC61" s="157">
        <f>SUM(T61:AA61)</f>
        <v>50</v>
      </c>
    </row>
    <row r="62" spans="1:29" s="217" customFormat="1" ht="45" customHeight="1" x14ac:dyDescent="0.3">
      <c r="A62" s="273"/>
      <c r="B62" s="276"/>
      <c r="C62" s="249" t="s">
        <v>198</v>
      </c>
      <c r="D62" s="249" t="s">
        <v>18</v>
      </c>
      <c r="E62" s="249" t="s">
        <v>124</v>
      </c>
      <c r="F62" s="256" t="s">
        <v>221</v>
      </c>
      <c r="G62" s="270"/>
      <c r="H62" s="18">
        <v>2</v>
      </c>
      <c r="I62" s="223"/>
      <c r="J62" s="224">
        <v>15</v>
      </c>
      <c r="K62" s="224"/>
      <c r="L62" s="224"/>
      <c r="M62" s="224"/>
      <c r="N62" s="218"/>
      <c r="O62" s="218"/>
      <c r="P62" s="166">
        <f>H62*25-Q62</f>
        <v>35</v>
      </c>
      <c r="Q62" s="18">
        <f>SUM(I62:O62)</f>
        <v>15</v>
      </c>
      <c r="R62" s="157">
        <f>SUM(I62:P62)</f>
        <v>50</v>
      </c>
      <c r="S62" s="18">
        <f>H62</f>
        <v>2</v>
      </c>
      <c r="T62" s="223"/>
      <c r="U62" s="224">
        <v>10</v>
      </c>
      <c r="V62" s="224"/>
      <c r="W62" s="224"/>
      <c r="X62" s="224"/>
      <c r="Y62" s="218"/>
      <c r="Z62" s="218"/>
      <c r="AA62" s="166">
        <f>S62*25-AB62</f>
        <v>40</v>
      </c>
      <c r="AB62" s="18">
        <f>SUM(T62:Z62)</f>
        <v>10</v>
      </c>
      <c r="AC62" s="157">
        <f>SUM(T62:AA62)</f>
        <v>50</v>
      </c>
    </row>
    <row r="63" spans="1:29" s="217" customFormat="1" ht="50.4" customHeight="1" x14ac:dyDescent="0.3">
      <c r="A63" s="273"/>
      <c r="B63" s="276"/>
      <c r="C63" s="249" t="s">
        <v>199</v>
      </c>
      <c r="D63" s="249" t="s">
        <v>18</v>
      </c>
      <c r="E63" s="249" t="s">
        <v>124</v>
      </c>
      <c r="F63" s="256" t="s">
        <v>221</v>
      </c>
      <c r="G63" s="270"/>
      <c r="H63" s="18">
        <v>2</v>
      </c>
      <c r="I63" s="223"/>
      <c r="J63" s="224"/>
      <c r="K63" s="224"/>
      <c r="L63" s="224"/>
      <c r="M63" s="224">
        <v>15</v>
      </c>
      <c r="N63" s="218"/>
      <c r="O63" s="218"/>
      <c r="P63" s="166">
        <f>H63*25-Q63</f>
        <v>35</v>
      </c>
      <c r="Q63" s="18">
        <f>SUM(I63:O63)</f>
        <v>15</v>
      </c>
      <c r="R63" s="157">
        <f>SUM(I63:P63)</f>
        <v>50</v>
      </c>
      <c r="S63" s="18">
        <f>H63</f>
        <v>2</v>
      </c>
      <c r="T63" s="223"/>
      <c r="U63" s="224"/>
      <c r="V63" s="224"/>
      <c r="W63" s="224"/>
      <c r="X63" s="224">
        <v>10</v>
      </c>
      <c r="Y63" s="218"/>
      <c r="Z63" s="218"/>
      <c r="AA63" s="166">
        <f>S63*25-AB63</f>
        <v>40</v>
      </c>
      <c r="AB63" s="18">
        <f>SUM(T63:Z63)</f>
        <v>10</v>
      </c>
      <c r="AC63" s="157">
        <f>SUM(T63:AA63)</f>
        <v>50</v>
      </c>
    </row>
    <row r="64" spans="1:29" s="217" customFormat="1" ht="31.2" customHeight="1" x14ac:dyDescent="0.3">
      <c r="A64" s="273"/>
      <c r="B64" s="276"/>
      <c r="C64" s="249" t="s">
        <v>200</v>
      </c>
      <c r="D64" s="249" t="s">
        <v>18</v>
      </c>
      <c r="E64" s="249" t="s">
        <v>124</v>
      </c>
      <c r="F64" s="256" t="s">
        <v>221</v>
      </c>
      <c r="G64" s="270"/>
      <c r="H64" s="18">
        <v>2</v>
      </c>
      <c r="I64" s="223"/>
      <c r="J64" s="224"/>
      <c r="K64" s="224"/>
      <c r="L64" s="224"/>
      <c r="M64" s="224">
        <v>30</v>
      </c>
      <c r="N64" s="218"/>
      <c r="O64" s="218"/>
      <c r="P64" s="166">
        <f>H64*25-Q64</f>
        <v>20</v>
      </c>
      <c r="Q64" s="18">
        <f>SUM(I64:O64)</f>
        <v>30</v>
      </c>
      <c r="R64" s="157">
        <f>SUM(I64:P64)</f>
        <v>50</v>
      </c>
      <c r="S64" s="18">
        <f>H64</f>
        <v>2</v>
      </c>
      <c r="T64" s="223"/>
      <c r="U64" s="224"/>
      <c r="V64" s="224"/>
      <c r="W64" s="224"/>
      <c r="X64" s="224">
        <v>15</v>
      </c>
      <c r="Y64" s="218"/>
      <c r="Z64" s="218"/>
      <c r="AA64" s="166">
        <f>S64*25-AB64</f>
        <v>35</v>
      </c>
      <c r="AB64" s="18">
        <f>SUM(T64:Z64)</f>
        <v>15</v>
      </c>
      <c r="AC64" s="157">
        <f>SUM(T64:AA64)</f>
        <v>50</v>
      </c>
    </row>
    <row r="65" spans="1:29" s="217" customFormat="1" ht="45" customHeight="1" x14ac:dyDescent="0.3">
      <c r="A65" s="273"/>
      <c r="B65" s="276"/>
      <c r="C65" s="249" t="s">
        <v>201</v>
      </c>
      <c r="D65" s="249" t="s">
        <v>19</v>
      </c>
      <c r="E65" s="249" t="s">
        <v>124</v>
      </c>
      <c r="F65" s="256" t="s">
        <v>196</v>
      </c>
      <c r="G65" s="270"/>
      <c r="H65" s="18">
        <v>2</v>
      </c>
      <c r="I65" s="165">
        <v>30</v>
      </c>
      <c r="J65" s="218"/>
      <c r="K65" s="218"/>
      <c r="L65" s="218"/>
      <c r="M65" s="218"/>
      <c r="N65" s="218"/>
      <c r="O65" s="218"/>
      <c r="P65" s="17">
        <f>H65*25-Q65</f>
        <v>20</v>
      </c>
      <c r="Q65" s="18">
        <f>SUM(I65:O65)</f>
        <v>30</v>
      </c>
      <c r="R65" s="157">
        <f>SUM(I65:P65)</f>
        <v>50</v>
      </c>
      <c r="S65" s="18">
        <f>H65</f>
        <v>2</v>
      </c>
      <c r="T65" s="165">
        <v>15</v>
      </c>
      <c r="U65" s="218"/>
      <c r="V65" s="218"/>
      <c r="W65" s="218"/>
      <c r="X65" s="218"/>
      <c r="Y65" s="218"/>
      <c r="Z65" s="218"/>
      <c r="AA65" s="166">
        <f>S65*25-AB65</f>
        <v>35</v>
      </c>
      <c r="AB65" s="18">
        <f>SUM(T65:Z65)</f>
        <v>15</v>
      </c>
      <c r="AC65" s="157">
        <f>SUM(T65:AA65)</f>
        <v>50</v>
      </c>
    </row>
    <row r="66" spans="1:29" s="217" customFormat="1" ht="31.2" customHeight="1" x14ac:dyDescent="0.3">
      <c r="A66" s="273"/>
      <c r="B66" s="276"/>
      <c r="C66" s="249" t="s">
        <v>202</v>
      </c>
      <c r="D66" s="249" t="s">
        <v>18</v>
      </c>
      <c r="E66" s="249" t="s">
        <v>124</v>
      </c>
      <c r="F66" s="252" t="s">
        <v>44</v>
      </c>
      <c r="G66" s="270"/>
      <c r="H66" s="94">
        <v>2</v>
      </c>
      <c r="I66" s="172">
        <v>15</v>
      </c>
      <c r="J66" s="169"/>
      <c r="K66" s="169"/>
      <c r="L66" s="169"/>
      <c r="M66" s="169"/>
      <c r="N66" s="153"/>
      <c r="O66" s="153"/>
      <c r="P66" s="152">
        <f>H66*25-Q66</f>
        <v>35</v>
      </c>
      <c r="Q66" s="18">
        <f>SUM(I66:O66)</f>
        <v>15</v>
      </c>
      <c r="R66" s="18">
        <f>SUM(I66:P66)</f>
        <v>50</v>
      </c>
      <c r="S66" s="18">
        <f>H66</f>
        <v>2</v>
      </c>
      <c r="T66" s="165">
        <v>10</v>
      </c>
      <c r="U66" s="225"/>
      <c r="V66" s="218"/>
      <c r="W66" s="218"/>
      <c r="X66" s="218"/>
      <c r="Y66" s="218"/>
      <c r="Z66" s="218"/>
      <c r="AA66" s="166">
        <f>S66*25-AB66</f>
        <v>40</v>
      </c>
      <c r="AB66" s="18">
        <f>SUM(T66:Z66)</f>
        <v>10</v>
      </c>
      <c r="AC66" s="157">
        <f>SUM(T66:AA66)</f>
        <v>50</v>
      </c>
    </row>
    <row r="67" spans="1:29" s="217" customFormat="1" ht="31.2" customHeight="1" thickBot="1" x14ac:dyDescent="0.35">
      <c r="A67" s="274"/>
      <c r="B67" s="277"/>
      <c r="C67" s="254" t="s">
        <v>203</v>
      </c>
      <c r="D67" s="254" t="s">
        <v>18</v>
      </c>
      <c r="E67" s="254" t="s">
        <v>40</v>
      </c>
      <c r="F67" s="255" t="s">
        <v>130</v>
      </c>
      <c r="G67" s="271"/>
      <c r="H67" s="95">
        <v>2</v>
      </c>
      <c r="I67" s="235"/>
      <c r="J67" s="171">
        <v>25</v>
      </c>
      <c r="K67" s="170"/>
      <c r="L67" s="170"/>
      <c r="M67" s="170"/>
      <c r="N67" s="171"/>
      <c r="O67" s="171"/>
      <c r="P67" s="232">
        <f>H67*25-Q67</f>
        <v>25</v>
      </c>
      <c r="Q67" s="6">
        <f>SUM(I67:O67)</f>
        <v>25</v>
      </c>
      <c r="R67" s="6">
        <f>SUM(I67:P67)</f>
        <v>50</v>
      </c>
      <c r="S67" s="6">
        <f>H67</f>
        <v>2</v>
      </c>
      <c r="T67" s="236"/>
      <c r="U67" s="215">
        <v>15</v>
      </c>
      <c r="V67" s="215"/>
      <c r="W67" s="215"/>
      <c r="X67" s="215"/>
      <c r="Y67" s="215"/>
      <c r="Z67" s="215"/>
      <c r="AA67" s="167">
        <f>S67*25-AB67</f>
        <v>35</v>
      </c>
      <c r="AB67" s="6">
        <f>SUM(T67:Z67)</f>
        <v>15</v>
      </c>
      <c r="AC67" s="158">
        <f>SUM(T67:AA67)</f>
        <v>50</v>
      </c>
    </row>
    <row r="68" spans="1:29" ht="21" customHeight="1" thickBot="1" x14ac:dyDescent="0.35">
      <c r="A68" s="311" t="s">
        <v>24</v>
      </c>
      <c r="B68" s="312"/>
      <c r="C68" s="312"/>
      <c r="D68" s="312"/>
      <c r="E68" s="312"/>
      <c r="F68" s="317"/>
      <c r="G68" s="269" t="s">
        <v>24</v>
      </c>
      <c r="H68" s="14">
        <f>SUM(H69:H86)</f>
        <v>29</v>
      </c>
      <c r="I68" s="14">
        <f t="shared" ref="I68:AC68" si="6">SUM(I69:I86)</f>
        <v>128</v>
      </c>
      <c r="J68" s="14">
        <f t="shared" si="6"/>
        <v>50</v>
      </c>
      <c r="K68" s="14">
        <f t="shared" si="6"/>
        <v>30</v>
      </c>
      <c r="L68" s="14">
        <f t="shared" si="6"/>
        <v>95</v>
      </c>
      <c r="M68" s="14">
        <f t="shared" si="6"/>
        <v>25</v>
      </c>
      <c r="N68" s="14">
        <f t="shared" si="6"/>
        <v>0</v>
      </c>
      <c r="O68" s="14">
        <f t="shared" si="6"/>
        <v>0</v>
      </c>
      <c r="P68" s="14">
        <f t="shared" si="6"/>
        <v>397</v>
      </c>
      <c r="Q68" s="14">
        <f t="shared" si="6"/>
        <v>328</v>
      </c>
      <c r="R68" s="14">
        <f t="shared" si="6"/>
        <v>725</v>
      </c>
      <c r="S68" s="14">
        <f t="shared" si="6"/>
        <v>29</v>
      </c>
      <c r="T68" s="14">
        <f t="shared" si="6"/>
        <v>80</v>
      </c>
      <c r="U68" s="14">
        <f t="shared" si="6"/>
        <v>20</v>
      </c>
      <c r="V68" s="14">
        <f t="shared" si="6"/>
        <v>30</v>
      </c>
      <c r="W68" s="14">
        <f t="shared" si="6"/>
        <v>50</v>
      </c>
      <c r="X68" s="14">
        <f t="shared" si="6"/>
        <v>18</v>
      </c>
      <c r="Y68" s="14">
        <f t="shared" si="6"/>
        <v>0</v>
      </c>
      <c r="Z68" s="14">
        <f t="shared" si="6"/>
        <v>0</v>
      </c>
      <c r="AA68" s="14">
        <f t="shared" si="6"/>
        <v>527</v>
      </c>
      <c r="AB68" s="14">
        <f t="shared" si="6"/>
        <v>198</v>
      </c>
      <c r="AC68" s="14">
        <f t="shared" si="6"/>
        <v>725</v>
      </c>
    </row>
    <row r="69" spans="1:29" ht="35.25" customHeight="1" x14ac:dyDescent="0.3">
      <c r="A69" s="280" t="s">
        <v>100</v>
      </c>
      <c r="B69" s="282" t="s">
        <v>50</v>
      </c>
      <c r="C69" s="28" t="s">
        <v>63</v>
      </c>
      <c r="D69" s="28" t="s">
        <v>18</v>
      </c>
      <c r="E69" s="105" t="s">
        <v>52</v>
      </c>
      <c r="F69" s="16" t="s">
        <v>223</v>
      </c>
      <c r="G69" s="270"/>
      <c r="H69" s="10">
        <v>2</v>
      </c>
      <c r="I69" s="27"/>
      <c r="J69" s="28"/>
      <c r="K69" s="12">
        <v>30</v>
      </c>
      <c r="L69" s="12"/>
      <c r="M69" s="12"/>
      <c r="N69" s="12"/>
      <c r="O69" s="56"/>
      <c r="P69" s="13">
        <f>H69*25-Q69</f>
        <v>20</v>
      </c>
      <c r="Q69" s="100">
        <f>SUM(I69:O69)</f>
        <v>30</v>
      </c>
      <c r="R69" s="92">
        <f>SUM(I69:P69)</f>
        <v>50</v>
      </c>
      <c r="S69" s="92">
        <f>H69</f>
        <v>2</v>
      </c>
      <c r="T69" s="27"/>
      <c r="U69" s="28"/>
      <c r="V69" s="12">
        <v>30</v>
      </c>
      <c r="W69" s="12"/>
      <c r="X69" s="12"/>
      <c r="Y69" s="12"/>
      <c r="Z69" s="12"/>
      <c r="AA69" s="13">
        <f>S69*25-AB69</f>
        <v>20</v>
      </c>
      <c r="AB69" s="92">
        <f>SUM(T69:Z69)</f>
        <v>30</v>
      </c>
      <c r="AC69" s="92">
        <f t="shared" si="1"/>
        <v>50</v>
      </c>
    </row>
    <row r="70" spans="1:29" ht="35.25" customHeight="1" x14ac:dyDescent="0.3">
      <c r="A70" s="306"/>
      <c r="B70" s="298"/>
      <c r="C70" s="31" t="s">
        <v>64</v>
      </c>
      <c r="D70" s="31" t="s">
        <v>18</v>
      </c>
      <c r="E70" s="106" t="s">
        <v>52</v>
      </c>
      <c r="F70" s="17" t="s">
        <v>35</v>
      </c>
      <c r="G70" s="270"/>
      <c r="H70" s="38">
        <v>1</v>
      </c>
      <c r="I70" s="39"/>
      <c r="J70" s="40"/>
      <c r="K70" s="29"/>
      <c r="L70" s="29"/>
      <c r="M70" s="29">
        <v>15</v>
      </c>
      <c r="N70" s="29"/>
      <c r="O70" s="61"/>
      <c r="P70" s="20">
        <f>H70*25-Q70</f>
        <v>10</v>
      </c>
      <c r="Q70" s="98">
        <f>SUM(I70:O70)</f>
        <v>15</v>
      </c>
      <c r="R70" s="94">
        <f>SUM(I70:P70)</f>
        <v>25</v>
      </c>
      <c r="S70" s="93">
        <f>H70</f>
        <v>1</v>
      </c>
      <c r="T70" s="30"/>
      <c r="U70" s="31"/>
      <c r="V70" s="74"/>
      <c r="W70" s="74"/>
      <c r="X70" s="74">
        <v>10</v>
      </c>
      <c r="Y70" s="74"/>
      <c r="Z70" s="74"/>
      <c r="AA70" s="20">
        <f>S70*25-AB70</f>
        <v>15</v>
      </c>
      <c r="AB70" s="94">
        <f>SUM(T70:Z70)</f>
        <v>10</v>
      </c>
      <c r="AC70" s="94">
        <f t="shared" si="1"/>
        <v>25</v>
      </c>
    </row>
    <row r="71" spans="1:29" ht="35.25" customHeight="1" x14ac:dyDescent="0.3">
      <c r="A71" s="306"/>
      <c r="B71" s="298"/>
      <c r="C71" s="31" t="s">
        <v>65</v>
      </c>
      <c r="D71" s="31" t="s">
        <v>18</v>
      </c>
      <c r="E71" s="106" t="s">
        <v>52</v>
      </c>
      <c r="F71" s="17" t="s">
        <v>35</v>
      </c>
      <c r="G71" s="270"/>
      <c r="H71" s="18">
        <v>1</v>
      </c>
      <c r="I71" s="30">
        <v>9</v>
      </c>
      <c r="J71" s="31"/>
      <c r="K71" s="66"/>
      <c r="L71" s="66"/>
      <c r="M71" s="66"/>
      <c r="N71" s="66"/>
      <c r="O71" s="58"/>
      <c r="P71" s="20">
        <f>H71*25-Q71</f>
        <v>16</v>
      </c>
      <c r="Q71" s="98">
        <f>SUM(I71:O71)</f>
        <v>9</v>
      </c>
      <c r="R71" s="94">
        <f>SUM(I71:P71)</f>
        <v>25</v>
      </c>
      <c r="S71" s="93">
        <f>H71</f>
        <v>1</v>
      </c>
      <c r="T71" s="30">
        <v>9</v>
      </c>
      <c r="U71" s="31"/>
      <c r="V71" s="74"/>
      <c r="W71" s="74"/>
      <c r="X71" s="74"/>
      <c r="Y71" s="74"/>
      <c r="Z71" s="74"/>
      <c r="AA71" s="20">
        <f>S71*25-AB71</f>
        <v>16</v>
      </c>
      <c r="AB71" s="94">
        <f>SUM(T71:Z71)</f>
        <v>9</v>
      </c>
      <c r="AC71" s="94">
        <f t="shared" si="1"/>
        <v>25</v>
      </c>
    </row>
    <row r="72" spans="1:29" ht="40.799999999999997" customHeight="1" thickBot="1" x14ac:dyDescent="0.35">
      <c r="A72" s="290"/>
      <c r="B72" s="286"/>
      <c r="C72" s="133" t="s">
        <v>66</v>
      </c>
      <c r="D72" s="133" t="s">
        <v>18</v>
      </c>
      <c r="E72" s="133" t="s">
        <v>52</v>
      </c>
      <c r="F72" s="120" t="s">
        <v>35</v>
      </c>
      <c r="G72" s="270"/>
      <c r="H72" s="32">
        <v>1</v>
      </c>
      <c r="I72" s="132">
        <v>9</v>
      </c>
      <c r="J72" s="133"/>
      <c r="K72" s="26"/>
      <c r="L72" s="26"/>
      <c r="M72" s="26"/>
      <c r="N72" s="26"/>
      <c r="O72" s="60"/>
      <c r="P72" s="35">
        <f>H72*25-Q72</f>
        <v>16</v>
      </c>
      <c r="Q72" s="99">
        <f>SUM(I72:O72)</f>
        <v>9</v>
      </c>
      <c r="R72" s="97">
        <f>SUM(I72:P72)</f>
        <v>25</v>
      </c>
      <c r="S72" s="93">
        <f>H72</f>
        <v>1</v>
      </c>
      <c r="T72" s="132">
        <v>9</v>
      </c>
      <c r="U72" s="133"/>
      <c r="V72" s="26"/>
      <c r="W72" s="26"/>
      <c r="X72" s="26"/>
      <c r="Y72" s="26"/>
      <c r="Z72" s="26"/>
      <c r="AA72" s="35">
        <f>S72*25-AB72</f>
        <v>16</v>
      </c>
      <c r="AB72" s="97">
        <f>SUM(T72:Z72)</f>
        <v>9</v>
      </c>
      <c r="AC72" s="97">
        <f t="shared" si="1"/>
        <v>25</v>
      </c>
    </row>
    <row r="73" spans="1:29" ht="38.25" customHeight="1" x14ac:dyDescent="0.3">
      <c r="A73" s="280" t="s">
        <v>107</v>
      </c>
      <c r="B73" s="282" t="s">
        <v>140</v>
      </c>
      <c r="C73" s="214" t="s">
        <v>145</v>
      </c>
      <c r="D73" s="214" t="s">
        <v>18</v>
      </c>
      <c r="E73" s="214" t="s">
        <v>40</v>
      </c>
      <c r="F73" s="16" t="s">
        <v>20</v>
      </c>
      <c r="G73" s="270"/>
      <c r="H73" s="10">
        <v>1</v>
      </c>
      <c r="I73" s="117">
        <v>15</v>
      </c>
      <c r="J73" s="185"/>
      <c r="K73" s="185"/>
      <c r="L73" s="185"/>
      <c r="M73" s="185"/>
      <c r="N73" s="185"/>
      <c r="O73" s="185"/>
      <c r="P73" s="56">
        <f>H73*25-Q73</f>
        <v>10</v>
      </c>
      <c r="Q73" s="10">
        <f>SUM(I73:O73)</f>
        <v>15</v>
      </c>
      <c r="R73" s="10">
        <f>SUM(I73:P73)</f>
        <v>25</v>
      </c>
      <c r="S73" s="10">
        <f>H73</f>
        <v>1</v>
      </c>
      <c r="T73" s="117">
        <v>10</v>
      </c>
      <c r="U73" s="185"/>
      <c r="V73" s="185"/>
      <c r="W73" s="185"/>
      <c r="X73" s="185"/>
      <c r="Y73" s="185"/>
      <c r="Z73" s="185"/>
      <c r="AA73" s="56">
        <f>S73*25-AB73</f>
        <v>15</v>
      </c>
      <c r="AB73" s="10">
        <f>SUM(T73:Z73)</f>
        <v>10</v>
      </c>
      <c r="AC73" s="10">
        <f>SUM(T73:AA73)</f>
        <v>25</v>
      </c>
    </row>
    <row r="74" spans="1:29" s="136" customFormat="1" ht="38.25" customHeight="1" x14ac:dyDescent="0.3">
      <c r="A74" s="306"/>
      <c r="B74" s="298"/>
      <c r="C74" s="218" t="s">
        <v>155</v>
      </c>
      <c r="D74" s="218" t="s">
        <v>18</v>
      </c>
      <c r="E74" s="218" t="s">
        <v>40</v>
      </c>
      <c r="F74" s="17" t="s">
        <v>20</v>
      </c>
      <c r="G74" s="270"/>
      <c r="H74" s="38">
        <v>2</v>
      </c>
      <c r="I74" s="45">
        <v>20</v>
      </c>
      <c r="J74" s="29"/>
      <c r="K74" s="29"/>
      <c r="L74" s="29"/>
      <c r="M74" s="29"/>
      <c r="N74" s="29"/>
      <c r="O74" s="29"/>
      <c r="P74" s="61">
        <f>H74*25-Q74</f>
        <v>30</v>
      </c>
      <c r="Q74" s="38">
        <f>SUM(I74:O74)</f>
        <v>20</v>
      </c>
      <c r="R74" s="38">
        <f>SUM(I74:P74)</f>
        <v>50</v>
      </c>
      <c r="S74" s="38">
        <f>H74</f>
        <v>2</v>
      </c>
      <c r="T74" s="45">
        <v>10</v>
      </c>
      <c r="U74" s="29"/>
      <c r="V74" s="29"/>
      <c r="W74" s="29"/>
      <c r="X74" s="29"/>
      <c r="Y74" s="29"/>
      <c r="Z74" s="29"/>
      <c r="AA74" s="58">
        <f>S74*25-AB74</f>
        <v>40</v>
      </c>
      <c r="AB74" s="18">
        <f>SUM(T74:Z74)</f>
        <v>10</v>
      </c>
      <c r="AC74" s="18">
        <f>SUM(T74:AA74)</f>
        <v>50</v>
      </c>
    </row>
    <row r="75" spans="1:29" s="136" customFormat="1" ht="38.25" customHeight="1" x14ac:dyDescent="0.3">
      <c r="A75" s="306"/>
      <c r="B75" s="298"/>
      <c r="C75" s="218" t="s">
        <v>157</v>
      </c>
      <c r="D75" s="218" t="s">
        <v>18</v>
      </c>
      <c r="E75" s="218" t="s">
        <v>40</v>
      </c>
      <c r="F75" s="17" t="s">
        <v>43</v>
      </c>
      <c r="G75" s="270"/>
      <c r="H75" s="18">
        <v>2</v>
      </c>
      <c r="I75" s="84"/>
      <c r="J75" s="139"/>
      <c r="K75" s="139"/>
      <c r="L75" s="139">
        <v>30</v>
      </c>
      <c r="M75" s="139"/>
      <c r="N75" s="139"/>
      <c r="O75" s="139"/>
      <c r="P75" s="58">
        <f>H75*25-Q75</f>
        <v>20</v>
      </c>
      <c r="Q75" s="18">
        <f>SUM(I75:O75)</f>
        <v>30</v>
      </c>
      <c r="R75" s="18">
        <f>SUM(I75:P75)</f>
        <v>50</v>
      </c>
      <c r="S75" s="38">
        <f>H75</f>
        <v>2</v>
      </c>
      <c r="T75" s="84"/>
      <c r="U75" s="139"/>
      <c r="V75" s="139"/>
      <c r="W75" s="139">
        <v>15</v>
      </c>
      <c r="X75" s="139"/>
      <c r="Y75" s="139"/>
      <c r="Z75" s="139"/>
      <c r="AA75" s="58">
        <f>S75*25-AB75</f>
        <v>35</v>
      </c>
      <c r="AB75" s="18">
        <f>SUM(T75:Z75)</f>
        <v>15</v>
      </c>
      <c r="AC75" s="18">
        <f>SUM(T75:AA75)</f>
        <v>50</v>
      </c>
    </row>
    <row r="76" spans="1:29" s="136" customFormat="1" ht="38.25" customHeight="1" x14ac:dyDescent="0.3">
      <c r="A76" s="306"/>
      <c r="B76" s="298"/>
      <c r="C76" s="218" t="s">
        <v>161</v>
      </c>
      <c r="D76" s="218" t="s">
        <v>18</v>
      </c>
      <c r="E76" s="218" t="s">
        <v>40</v>
      </c>
      <c r="F76" s="17" t="s">
        <v>43</v>
      </c>
      <c r="G76" s="270"/>
      <c r="H76" s="38">
        <v>2</v>
      </c>
      <c r="I76" s="45"/>
      <c r="J76" s="29">
        <v>20</v>
      </c>
      <c r="K76" s="29"/>
      <c r="L76" s="29"/>
      <c r="M76" s="29"/>
      <c r="N76" s="29"/>
      <c r="O76" s="29"/>
      <c r="P76" s="61">
        <f>H76*25-Q76</f>
        <v>30</v>
      </c>
      <c r="Q76" s="38">
        <f>SUM(I76:O76)</f>
        <v>20</v>
      </c>
      <c r="R76" s="38">
        <f>SUM(I76:P76)</f>
        <v>50</v>
      </c>
      <c r="S76" s="38">
        <f>H76</f>
        <v>2</v>
      </c>
      <c r="T76" s="45"/>
      <c r="U76" s="29">
        <v>10</v>
      </c>
      <c r="V76" s="29"/>
      <c r="W76" s="29"/>
      <c r="X76" s="29"/>
      <c r="Y76" s="29"/>
      <c r="Z76" s="29"/>
      <c r="AA76" s="58">
        <f>S76*25-AB76</f>
        <v>40</v>
      </c>
      <c r="AB76" s="18">
        <f>SUM(T76:Z76)</f>
        <v>10</v>
      </c>
      <c r="AC76" s="18">
        <f>SUM(T76:AA76)</f>
        <v>50</v>
      </c>
    </row>
    <row r="77" spans="1:29" s="136" customFormat="1" ht="38.25" customHeight="1" thickBot="1" x14ac:dyDescent="0.35">
      <c r="A77" s="306"/>
      <c r="B77" s="298"/>
      <c r="C77" s="218" t="s">
        <v>154</v>
      </c>
      <c r="D77" s="218" t="s">
        <v>18</v>
      </c>
      <c r="E77" s="218" t="s">
        <v>40</v>
      </c>
      <c r="F77" s="17" t="s">
        <v>43</v>
      </c>
      <c r="G77" s="270"/>
      <c r="H77" s="18">
        <v>2</v>
      </c>
      <c r="I77" s="84"/>
      <c r="J77" s="139"/>
      <c r="K77" s="139"/>
      <c r="L77" s="139">
        <v>20</v>
      </c>
      <c r="M77" s="139"/>
      <c r="N77" s="139"/>
      <c r="O77" s="139"/>
      <c r="P77" s="58">
        <f>H77*25-Q77</f>
        <v>30</v>
      </c>
      <c r="Q77" s="18">
        <f>SUM(I77:O77)</f>
        <v>20</v>
      </c>
      <c r="R77" s="18">
        <f>SUM(I77:P77)</f>
        <v>50</v>
      </c>
      <c r="S77" s="38">
        <f>H77</f>
        <v>2</v>
      </c>
      <c r="T77" s="84"/>
      <c r="U77" s="139"/>
      <c r="V77" s="139"/>
      <c r="W77" s="139">
        <v>15</v>
      </c>
      <c r="X77" s="139"/>
      <c r="Y77" s="139"/>
      <c r="Z77" s="139"/>
      <c r="AA77" s="58">
        <f>S77*25-AB77</f>
        <v>35</v>
      </c>
      <c r="AB77" s="18">
        <f>SUM(T77:Z77)</f>
        <v>15</v>
      </c>
      <c r="AC77" s="18">
        <f>SUM(T77:AA77)</f>
        <v>50</v>
      </c>
    </row>
    <row r="78" spans="1:29" ht="34.5" customHeight="1" x14ac:dyDescent="0.3">
      <c r="A78" s="272" t="s">
        <v>101</v>
      </c>
      <c r="B78" s="275" t="s">
        <v>186</v>
      </c>
      <c r="C78" s="247" t="s">
        <v>146</v>
      </c>
      <c r="D78" s="247" t="s">
        <v>19</v>
      </c>
      <c r="E78" s="247" t="s">
        <v>40</v>
      </c>
      <c r="F78" s="248" t="s">
        <v>44</v>
      </c>
      <c r="G78" s="270"/>
      <c r="H78" s="10">
        <v>1</v>
      </c>
      <c r="I78" s="117">
        <v>15</v>
      </c>
      <c r="J78" s="12"/>
      <c r="K78" s="12"/>
      <c r="L78" s="12"/>
      <c r="M78" s="12"/>
      <c r="N78" s="12"/>
      <c r="O78" s="12"/>
      <c r="P78" s="56">
        <f>H78*25-Q78</f>
        <v>10</v>
      </c>
      <c r="Q78" s="10">
        <f>SUM(I78:O78)</f>
        <v>15</v>
      </c>
      <c r="R78" s="10">
        <f>SUM(I78:P78)</f>
        <v>25</v>
      </c>
      <c r="S78" s="10">
        <f>H78</f>
        <v>1</v>
      </c>
      <c r="T78" s="117">
        <v>10</v>
      </c>
      <c r="U78" s="12"/>
      <c r="V78" s="12"/>
      <c r="W78" s="12"/>
      <c r="X78" s="12"/>
      <c r="Y78" s="12"/>
      <c r="Z78" s="12"/>
      <c r="AA78" s="56">
        <f>S78*25-AB78</f>
        <v>15</v>
      </c>
      <c r="AB78" s="10">
        <f>SUM(T78:Z78)</f>
        <v>10</v>
      </c>
      <c r="AC78" s="10">
        <f>SUM(T78:AA78)</f>
        <v>25</v>
      </c>
    </row>
    <row r="79" spans="1:29" s="54" customFormat="1" ht="34.5" customHeight="1" x14ac:dyDescent="0.3">
      <c r="A79" s="278"/>
      <c r="B79" s="340"/>
      <c r="C79" s="249" t="s">
        <v>147</v>
      </c>
      <c r="D79" s="249" t="s">
        <v>18</v>
      </c>
      <c r="E79" s="249" t="s">
        <v>40</v>
      </c>
      <c r="F79" s="252" t="s">
        <v>130</v>
      </c>
      <c r="G79" s="270"/>
      <c r="H79" s="18">
        <v>2</v>
      </c>
      <c r="I79" s="84"/>
      <c r="J79" s="216"/>
      <c r="K79" s="216"/>
      <c r="L79" s="216">
        <v>30</v>
      </c>
      <c r="M79" s="216"/>
      <c r="N79" s="218"/>
      <c r="O79" s="216"/>
      <c r="P79" s="58">
        <f>H79*25-Q79</f>
        <v>20</v>
      </c>
      <c r="Q79" s="18">
        <f>SUM(I79:O79)</f>
        <v>30</v>
      </c>
      <c r="R79" s="18">
        <f>SUM(I79:P79)</f>
        <v>50</v>
      </c>
      <c r="S79" s="18">
        <f>H79</f>
        <v>2</v>
      </c>
      <c r="T79" s="165"/>
      <c r="U79" s="218"/>
      <c r="V79" s="218"/>
      <c r="W79" s="218">
        <v>10</v>
      </c>
      <c r="X79" s="218"/>
      <c r="Y79" s="218"/>
      <c r="Z79" s="218"/>
      <c r="AA79" s="58">
        <f>S79*25-AB79</f>
        <v>40</v>
      </c>
      <c r="AB79" s="18">
        <f>SUM(T79:Z79)</f>
        <v>10</v>
      </c>
      <c r="AC79" s="18">
        <f>SUM(T79:AA79)</f>
        <v>50</v>
      </c>
    </row>
    <row r="80" spans="1:29" ht="34.5" customHeight="1" x14ac:dyDescent="0.3">
      <c r="A80" s="278"/>
      <c r="B80" s="340"/>
      <c r="C80" s="249" t="s">
        <v>137</v>
      </c>
      <c r="D80" s="249" t="s">
        <v>19</v>
      </c>
      <c r="E80" s="249" t="s">
        <v>124</v>
      </c>
      <c r="F80" s="251" t="s">
        <v>44</v>
      </c>
      <c r="G80" s="270"/>
      <c r="H80" s="38">
        <v>2</v>
      </c>
      <c r="I80" s="164">
        <v>20</v>
      </c>
      <c r="J80" s="40"/>
      <c r="K80" s="40"/>
      <c r="L80" s="40"/>
      <c r="M80" s="40"/>
      <c r="N80" s="40"/>
      <c r="O80" s="40"/>
      <c r="P80" s="166">
        <f>H80*25-Q80</f>
        <v>30</v>
      </c>
      <c r="Q80" s="18">
        <f>SUM(I80:O80)</f>
        <v>20</v>
      </c>
      <c r="R80" s="18">
        <f>SUM(I80:P80)</f>
        <v>50</v>
      </c>
      <c r="S80" s="18">
        <f>H80</f>
        <v>2</v>
      </c>
      <c r="T80" s="164">
        <v>10</v>
      </c>
      <c r="U80" s="40"/>
      <c r="V80" s="40"/>
      <c r="W80" s="40"/>
      <c r="X80" s="40"/>
      <c r="Y80" s="40"/>
      <c r="Z80" s="40"/>
      <c r="AA80" s="58">
        <f>S80*25-AB80</f>
        <v>40</v>
      </c>
      <c r="AB80" s="18">
        <f>SUM(T80:Z80)</f>
        <v>10</v>
      </c>
      <c r="AC80" s="18">
        <f>SUM(T80:AA80)</f>
        <v>50</v>
      </c>
    </row>
    <row r="81" spans="1:29" s="136" customFormat="1" ht="40.200000000000003" customHeight="1" x14ac:dyDescent="0.3">
      <c r="A81" s="278"/>
      <c r="B81" s="340"/>
      <c r="C81" s="249" t="s">
        <v>175</v>
      </c>
      <c r="D81" s="249" t="s">
        <v>18</v>
      </c>
      <c r="E81" s="249" t="s">
        <v>124</v>
      </c>
      <c r="F81" s="252" t="s">
        <v>130</v>
      </c>
      <c r="G81" s="270"/>
      <c r="H81" s="38">
        <v>2</v>
      </c>
      <c r="I81" s="164"/>
      <c r="J81" s="40">
        <v>30</v>
      </c>
      <c r="K81" s="40"/>
      <c r="L81" s="40"/>
      <c r="M81" s="40"/>
      <c r="N81" s="40"/>
      <c r="O81" s="40"/>
      <c r="P81" s="150">
        <f>H81*25-Q81</f>
        <v>20</v>
      </c>
      <c r="Q81" s="38">
        <f>SUM(I81:O81)</f>
        <v>30</v>
      </c>
      <c r="R81" s="38">
        <f>SUM(I81:P81)</f>
        <v>50</v>
      </c>
      <c r="S81" s="18">
        <f>H81</f>
        <v>2</v>
      </c>
      <c r="T81" s="164"/>
      <c r="U81" s="40">
        <v>10</v>
      </c>
      <c r="V81" s="40"/>
      <c r="W81" s="40"/>
      <c r="X81" s="40"/>
      <c r="Y81" s="40"/>
      <c r="Z81" s="40"/>
      <c r="AA81" s="58">
        <f>S81*25-AB81</f>
        <v>40</v>
      </c>
      <c r="AB81" s="18">
        <f>SUM(T81:Z81)</f>
        <v>10</v>
      </c>
      <c r="AC81" s="18">
        <f>SUM(T81:AA81)</f>
        <v>50</v>
      </c>
    </row>
    <row r="82" spans="1:29" s="136" customFormat="1" ht="34.5" customHeight="1" x14ac:dyDescent="0.3">
      <c r="A82" s="278"/>
      <c r="B82" s="340"/>
      <c r="C82" s="249" t="s">
        <v>176</v>
      </c>
      <c r="D82" s="249" t="s">
        <v>18</v>
      </c>
      <c r="E82" s="249" t="s">
        <v>124</v>
      </c>
      <c r="F82" s="252" t="s">
        <v>44</v>
      </c>
      <c r="G82" s="270"/>
      <c r="H82" s="18">
        <v>1</v>
      </c>
      <c r="I82" s="165">
        <v>15</v>
      </c>
      <c r="J82" s="218"/>
      <c r="K82" s="218"/>
      <c r="L82" s="218"/>
      <c r="M82" s="218"/>
      <c r="N82" s="218"/>
      <c r="O82" s="218"/>
      <c r="P82" s="166">
        <f>H82*25-Q82</f>
        <v>10</v>
      </c>
      <c r="Q82" s="18">
        <f>SUM(I82:O82)</f>
        <v>15</v>
      </c>
      <c r="R82" s="18">
        <f>SUM(I82:P82)</f>
        <v>25</v>
      </c>
      <c r="S82" s="18">
        <f>H82</f>
        <v>1</v>
      </c>
      <c r="T82" s="165">
        <v>7</v>
      </c>
      <c r="U82" s="218"/>
      <c r="V82" s="218"/>
      <c r="W82" s="218"/>
      <c r="X82" s="218"/>
      <c r="Y82" s="218"/>
      <c r="Z82" s="218"/>
      <c r="AA82" s="58">
        <f>S82*25-AB82</f>
        <v>18</v>
      </c>
      <c r="AB82" s="18">
        <f>SUM(T82:Z82)</f>
        <v>7</v>
      </c>
      <c r="AC82" s="18">
        <f>SUM(T82:AA82)</f>
        <v>25</v>
      </c>
    </row>
    <row r="83" spans="1:29" s="136" customFormat="1" ht="34.5" customHeight="1" x14ac:dyDescent="0.3">
      <c r="A83" s="278"/>
      <c r="B83" s="340"/>
      <c r="C83" s="249" t="s">
        <v>178</v>
      </c>
      <c r="D83" s="249" t="s">
        <v>18</v>
      </c>
      <c r="E83" s="249" t="s">
        <v>40</v>
      </c>
      <c r="F83" s="251" t="s">
        <v>44</v>
      </c>
      <c r="G83" s="270"/>
      <c r="H83" s="18">
        <v>2</v>
      </c>
      <c r="I83" s="165">
        <v>15</v>
      </c>
      <c r="J83" s="218"/>
      <c r="K83" s="218"/>
      <c r="L83" s="218"/>
      <c r="M83" s="218"/>
      <c r="N83" s="218"/>
      <c r="O83" s="218"/>
      <c r="P83" s="166">
        <f>H83*25-Q83</f>
        <v>35</v>
      </c>
      <c r="Q83" s="18">
        <f>SUM(I83:O83)</f>
        <v>15</v>
      </c>
      <c r="R83" s="18">
        <f>SUM(I83:P83)</f>
        <v>50</v>
      </c>
      <c r="S83" s="18">
        <f>H83</f>
        <v>2</v>
      </c>
      <c r="T83" s="165">
        <v>10</v>
      </c>
      <c r="U83" s="218"/>
      <c r="V83" s="218"/>
      <c r="W83" s="218"/>
      <c r="X83" s="218"/>
      <c r="Y83" s="218"/>
      <c r="Z83" s="218"/>
      <c r="AA83" s="58">
        <f>S83*25-AB83</f>
        <v>40</v>
      </c>
      <c r="AB83" s="18">
        <f>SUM(T83:Z83)</f>
        <v>10</v>
      </c>
      <c r="AC83" s="18">
        <f>SUM(T83:AA83)</f>
        <v>50</v>
      </c>
    </row>
    <row r="84" spans="1:29" s="136" customFormat="1" ht="34.5" customHeight="1" x14ac:dyDescent="0.3">
      <c r="A84" s="278"/>
      <c r="B84" s="340"/>
      <c r="C84" s="249" t="s">
        <v>179</v>
      </c>
      <c r="D84" s="249" t="s">
        <v>18</v>
      </c>
      <c r="E84" s="249" t="s">
        <v>124</v>
      </c>
      <c r="F84" s="251" t="s">
        <v>130</v>
      </c>
      <c r="G84" s="270"/>
      <c r="H84" s="18">
        <v>2</v>
      </c>
      <c r="I84" s="165"/>
      <c r="J84" s="218"/>
      <c r="K84" s="218"/>
      <c r="L84" s="218">
        <v>15</v>
      </c>
      <c r="M84" s="218"/>
      <c r="N84" s="218"/>
      <c r="O84" s="218"/>
      <c r="P84" s="166">
        <f>H84*25-Q84</f>
        <v>35</v>
      </c>
      <c r="Q84" s="18">
        <f>SUM(I84:O84)</f>
        <v>15</v>
      </c>
      <c r="R84" s="18">
        <f>SUM(I84:P84)</f>
        <v>50</v>
      </c>
      <c r="S84" s="18">
        <f>H84</f>
        <v>2</v>
      </c>
      <c r="T84" s="165"/>
      <c r="U84" s="218"/>
      <c r="V84" s="218"/>
      <c r="W84" s="218">
        <v>10</v>
      </c>
      <c r="X84" s="218"/>
      <c r="Y84" s="218"/>
      <c r="Z84" s="218"/>
      <c r="AA84" s="58">
        <f>S84*25-AB84</f>
        <v>40</v>
      </c>
      <c r="AB84" s="18">
        <f>SUM(T84:Z84)</f>
        <v>10</v>
      </c>
      <c r="AC84" s="18">
        <f>SUM(T84:AA84)</f>
        <v>50</v>
      </c>
    </row>
    <row r="85" spans="1:29" s="136" customFormat="1" ht="41.55" customHeight="1" x14ac:dyDescent="0.3">
      <c r="A85" s="278"/>
      <c r="B85" s="340"/>
      <c r="C85" s="249" t="s">
        <v>149</v>
      </c>
      <c r="D85" s="249" t="s">
        <v>18</v>
      </c>
      <c r="E85" s="249" t="s">
        <v>124</v>
      </c>
      <c r="F85" s="252" t="s">
        <v>130</v>
      </c>
      <c r="G85" s="270"/>
      <c r="H85" s="18">
        <v>1</v>
      </c>
      <c r="I85" s="165"/>
      <c r="J85" s="218"/>
      <c r="K85" s="218"/>
      <c r="L85" s="218"/>
      <c r="M85" s="218">
        <v>10</v>
      </c>
      <c r="N85" s="218"/>
      <c r="O85" s="218"/>
      <c r="P85" s="166">
        <f>H85*25-Q85</f>
        <v>15</v>
      </c>
      <c r="Q85" s="18">
        <f>SUM(I85:O85)</f>
        <v>10</v>
      </c>
      <c r="R85" s="18">
        <f>SUM(I85:P85)</f>
        <v>25</v>
      </c>
      <c r="S85" s="18">
        <f>H85</f>
        <v>1</v>
      </c>
      <c r="T85" s="165"/>
      <c r="U85" s="218"/>
      <c r="V85" s="218"/>
      <c r="W85" s="218"/>
      <c r="X85" s="218">
        <v>8</v>
      </c>
      <c r="Y85" s="218"/>
      <c r="Z85" s="218"/>
      <c r="AA85" s="58">
        <f>S85*25-AB85</f>
        <v>17</v>
      </c>
      <c r="AB85" s="18">
        <f>SUM(T85:Z85)</f>
        <v>8</v>
      </c>
      <c r="AC85" s="18">
        <f>SUM(T85:AA85)</f>
        <v>25</v>
      </c>
    </row>
    <row r="86" spans="1:29" s="54" customFormat="1" ht="34.5" customHeight="1" thickBot="1" x14ac:dyDescent="0.35">
      <c r="A86" s="278"/>
      <c r="B86" s="340"/>
      <c r="C86" s="249" t="s">
        <v>177</v>
      </c>
      <c r="D86" s="249" t="s">
        <v>18</v>
      </c>
      <c r="E86" s="249" t="s">
        <v>124</v>
      </c>
      <c r="F86" s="251" t="s">
        <v>44</v>
      </c>
      <c r="G86" s="270"/>
      <c r="H86" s="6">
        <v>2</v>
      </c>
      <c r="I86" s="234">
        <v>10</v>
      </c>
      <c r="J86" s="215"/>
      <c r="K86" s="215"/>
      <c r="L86" s="215"/>
      <c r="M86" s="215"/>
      <c r="N86" s="215"/>
      <c r="O86" s="215"/>
      <c r="P86" s="167">
        <f>H86*25-Q86</f>
        <v>40</v>
      </c>
      <c r="Q86" s="6">
        <f>SUM(I86:O86)</f>
        <v>10</v>
      </c>
      <c r="R86" s="6">
        <f>SUM(I86:P86)</f>
        <v>50</v>
      </c>
      <c r="S86" s="6">
        <f>H86</f>
        <v>2</v>
      </c>
      <c r="T86" s="234">
        <v>5</v>
      </c>
      <c r="U86" s="215"/>
      <c r="V86" s="215"/>
      <c r="W86" s="215"/>
      <c r="X86" s="215"/>
      <c r="Y86" s="215"/>
      <c r="Z86" s="215"/>
      <c r="AA86" s="55">
        <f>S86*25-AB86</f>
        <v>45</v>
      </c>
      <c r="AB86" s="6">
        <f>SUM(T86:Z86)</f>
        <v>5</v>
      </c>
      <c r="AC86" s="6">
        <f>SUM(T86:AA86)</f>
        <v>50</v>
      </c>
    </row>
    <row r="87" spans="1:29" s="217" customFormat="1" ht="45.45" customHeight="1" x14ac:dyDescent="0.3">
      <c r="A87" s="272" t="s">
        <v>204</v>
      </c>
      <c r="B87" s="275" t="s">
        <v>205</v>
      </c>
      <c r="C87" s="247" t="s">
        <v>206</v>
      </c>
      <c r="D87" s="247" t="s">
        <v>18</v>
      </c>
      <c r="E87" s="247" t="s">
        <v>124</v>
      </c>
      <c r="F87" s="248" t="s">
        <v>221</v>
      </c>
      <c r="G87" s="270"/>
      <c r="H87" s="10">
        <v>3</v>
      </c>
      <c r="I87" s="168"/>
      <c r="J87" s="214"/>
      <c r="K87" s="214"/>
      <c r="L87" s="214"/>
      <c r="M87" s="214">
        <v>30</v>
      </c>
      <c r="N87" s="214"/>
      <c r="O87" s="214"/>
      <c r="P87" s="148">
        <f>H87*25-Q87</f>
        <v>45</v>
      </c>
      <c r="Q87" s="121">
        <f>SUM(I87:O87)</f>
        <v>30</v>
      </c>
      <c r="R87" s="10">
        <f>SUM(I87:P87)</f>
        <v>75</v>
      </c>
      <c r="S87" s="159">
        <f>H87</f>
        <v>3</v>
      </c>
      <c r="T87" s="168"/>
      <c r="U87" s="214"/>
      <c r="V87" s="214"/>
      <c r="W87" s="214"/>
      <c r="X87" s="214">
        <v>15</v>
      </c>
      <c r="Y87" s="214"/>
      <c r="Z87" s="214"/>
      <c r="AA87" s="148">
        <f>S87*25-AB87</f>
        <v>60</v>
      </c>
      <c r="AB87" s="10">
        <f>SUM(T87:Z87)</f>
        <v>15</v>
      </c>
      <c r="AC87" s="159">
        <f>SUM(T87:AA87)</f>
        <v>75</v>
      </c>
    </row>
    <row r="88" spans="1:29" s="217" customFormat="1" ht="45.45" customHeight="1" x14ac:dyDescent="0.3">
      <c r="A88" s="278"/>
      <c r="B88" s="276"/>
      <c r="C88" s="249" t="s">
        <v>207</v>
      </c>
      <c r="D88" s="249" t="s">
        <v>18</v>
      </c>
      <c r="E88" s="249" t="s">
        <v>124</v>
      </c>
      <c r="F88" s="256" t="s">
        <v>221</v>
      </c>
      <c r="G88" s="270"/>
      <c r="H88" s="18">
        <v>3</v>
      </c>
      <c r="I88" s="165"/>
      <c r="J88" s="218"/>
      <c r="K88" s="218"/>
      <c r="L88" s="218">
        <v>30</v>
      </c>
      <c r="M88" s="218"/>
      <c r="N88" s="218"/>
      <c r="O88" s="218"/>
      <c r="P88" s="166">
        <f>H88*25-Q88</f>
        <v>45</v>
      </c>
      <c r="Q88" s="122">
        <f>SUM(I88:O88)</f>
        <v>30</v>
      </c>
      <c r="R88" s="18">
        <f>SUM(I88:P88)</f>
        <v>75</v>
      </c>
      <c r="S88" s="157">
        <f>H88</f>
        <v>3</v>
      </c>
      <c r="T88" s="165"/>
      <c r="U88" s="218"/>
      <c r="V88" s="218"/>
      <c r="W88" s="218">
        <v>15</v>
      </c>
      <c r="X88" s="218"/>
      <c r="Y88" s="218"/>
      <c r="Z88" s="218"/>
      <c r="AA88" s="166">
        <f>S88*25-AB88</f>
        <v>60</v>
      </c>
      <c r="AB88" s="18">
        <f>SUM(T88:Z88)</f>
        <v>15</v>
      </c>
      <c r="AC88" s="157">
        <f>SUM(T88:AA88)</f>
        <v>75</v>
      </c>
    </row>
    <row r="89" spans="1:29" s="217" customFormat="1" ht="45.45" customHeight="1" x14ac:dyDescent="0.3">
      <c r="A89" s="278"/>
      <c r="B89" s="276"/>
      <c r="C89" s="249" t="s">
        <v>208</v>
      </c>
      <c r="D89" s="249" t="s">
        <v>18</v>
      </c>
      <c r="E89" s="249" t="s">
        <v>40</v>
      </c>
      <c r="F89" s="256" t="s">
        <v>221</v>
      </c>
      <c r="G89" s="270"/>
      <c r="H89" s="18">
        <v>2</v>
      </c>
      <c r="I89" s="165"/>
      <c r="J89" s="218"/>
      <c r="K89" s="218"/>
      <c r="L89" s="218"/>
      <c r="M89" s="218">
        <v>30</v>
      </c>
      <c r="N89" s="218"/>
      <c r="O89" s="218"/>
      <c r="P89" s="166">
        <f>H89*25-Q89</f>
        <v>20</v>
      </c>
      <c r="Q89" s="122">
        <f>SUM(I89:O89)</f>
        <v>30</v>
      </c>
      <c r="R89" s="18">
        <f>SUM(I89:P89)</f>
        <v>50</v>
      </c>
      <c r="S89" s="157">
        <f>H89</f>
        <v>2</v>
      </c>
      <c r="T89" s="165"/>
      <c r="U89" s="218"/>
      <c r="V89" s="218"/>
      <c r="W89" s="218"/>
      <c r="X89" s="218">
        <v>15</v>
      </c>
      <c r="Y89" s="218"/>
      <c r="Z89" s="218"/>
      <c r="AA89" s="166">
        <f>S89*25-AB89</f>
        <v>35</v>
      </c>
      <c r="AB89" s="18">
        <f>SUM(T89:Z89)</f>
        <v>15</v>
      </c>
      <c r="AC89" s="157">
        <f>SUM(T89:AA89)</f>
        <v>50</v>
      </c>
    </row>
    <row r="90" spans="1:29" s="217" customFormat="1" ht="45.45" customHeight="1" x14ac:dyDescent="0.3">
      <c r="A90" s="278"/>
      <c r="B90" s="276"/>
      <c r="C90" s="249" t="s">
        <v>209</v>
      </c>
      <c r="D90" s="249" t="s">
        <v>18</v>
      </c>
      <c r="E90" s="249" t="s">
        <v>40</v>
      </c>
      <c r="F90" s="256" t="s">
        <v>221</v>
      </c>
      <c r="G90" s="270"/>
      <c r="H90" s="18">
        <v>3</v>
      </c>
      <c r="I90" s="165"/>
      <c r="J90" s="218"/>
      <c r="K90" s="218"/>
      <c r="L90" s="218"/>
      <c r="M90" s="218">
        <v>30</v>
      </c>
      <c r="N90" s="218"/>
      <c r="O90" s="218"/>
      <c r="P90" s="166">
        <f>H90*25-Q90</f>
        <v>45</v>
      </c>
      <c r="Q90" s="122">
        <f>SUM(I90:O90)</f>
        <v>30</v>
      </c>
      <c r="R90" s="18">
        <f>SUM(I90:P90)</f>
        <v>75</v>
      </c>
      <c r="S90" s="157">
        <f>H90</f>
        <v>3</v>
      </c>
      <c r="T90" s="165"/>
      <c r="U90" s="218"/>
      <c r="V90" s="218"/>
      <c r="W90" s="218"/>
      <c r="X90" s="218">
        <v>15</v>
      </c>
      <c r="Y90" s="218"/>
      <c r="Z90" s="218"/>
      <c r="AA90" s="166">
        <f>S90*25-AB90</f>
        <v>60</v>
      </c>
      <c r="AB90" s="18">
        <f>SUM(T90:Z90)</f>
        <v>15</v>
      </c>
      <c r="AC90" s="157">
        <f>SUM(T90:AA90)</f>
        <v>75</v>
      </c>
    </row>
    <row r="91" spans="1:29" s="217" customFormat="1" ht="45.45" customHeight="1" x14ac:dyDescent="0.3">
      <c r="A91" s="278"/>
      <c r="B91" s="276"/>
      <c r="C91" s="249" t="s">
        <v>210</v>
      </c>
      <c r="D91" s="249" t="s">
        <v>19</v>
      </c>
      <c r="E91" s="249" t="s">
        <v>40</v>
      </c>
      <c r="F91" s="252" t="s">
        <v>44</v>
      </c>
      <c r="G91" s="270"/>
      <c r="H91" s="18">
        <v>2</v>
      </c>
      <c r="I91" s="165">
        <v>15</v>
      </c>
      <c r="J91" s="218"/>
      <c r="K91" s="218"/>
      <c r="L91" s="218"/>
      <c r="M91" s="218"/>
      <c r="N91" s="218"/>
      <c r="O91" s="218"/>
      <c r="P91" s="166">
        <f>H91*25-Q91</f>
        <v>35</v>
      </c>
      <c r="Q91" s="122">
        <f>SUM(I91:O91)</f>
        <v>15</v>
      </c>
      <c r="R91" s="18">
        <f>SUM(I91:P91)</f>
        <v>50</v>
      </c>
      <c r="S91" s="157">
        <f>H91</f>
        <v>2</v>
      </c>
      <c r="T91" s="165">
        <v>10</v>
      </c>
      <c r="U91" s="218"/>
      <c r="V91" s="218"/>
      <c r="W91" s="218"/>
      <c r="X91" s="218"/>
      <c r="Y91" s="218"/>
      <c r="Z91" s="218"/>
      <c r="AA91" s="166">
        <f>S91*25-AB91</f>
        <v>40</v>
      </c>
      <c r="AB91" s="18">
        <f>SUM(T91:Z91)</f>
        <v>10</v>
      </c>
      <c r="AC91" s="157">
        <f>SUM(T91:AA91)</f>
        <v>50</v>
      </c>
    </row>
    <row r="92" spans="1:29" s="217" customFormat="1" ht="45.45" customHeight="1" thickBot="1" x14ac:dyDescent="0.35">
      <c r="A92" s="279"/>
      <c r="B92" s="277"/>
      <c r="C92" s="254" t="s">
        <v>211</v>
      </c>
      <c r="D92" s="254" t="s">
        <v>18</v>
      </c>
      <c r="E92" s="254" t="s">
        <v>40</v>
      </c>
      <c r="F92" s="255" t="s">
        <v>130</v>
      </c>
      <c r="G92" s="271"/>
      <c r="H92" s="95">
        <v>2</v>
      </c>
      <c r="I92" s="233"/>
      <c r="J92" s="170"/>
      <c r="K92" s="170"/>
      <c r="L92" s="170"/>
      <c r="M92" s="171">
        <v>25</v>
      </c>
      <c r="N92" s="171"/>
      <c r="O92" s="171"/>
      <c r="P92" s="232">
        <f>H92*25-Q92</f>
        <v>25</v>
      </c>
      <c r="Q92" s="123">
        <f>SUM(I92:O92)</f>
        <v>25</v>
      </c>
      <c r="R92" s="6">
        <f>SUM(I92:P92)</f>
        <v>50</v>
      </c>
      <c r="S92" s="158">
        <f>H92</f>
        <v>2</v>
      </c>
      <c r="T92" s="233"/>
      <c r="U92" s="171"/>
      <c r="V92" s="171"/>
      <c r="W92" s="171"/>
      <c r="X92" s="171">
        <v>10</v>
      </c>
      <c r="Y92" s="171"/>
      <c r="Z92" s="171"/>
      <c r="AA92" s="232">
        <f>S92*25-AB92</f>
        <v>40</v>
      </c>
      <c r="AB92" s="6">
        <f>SUM(T92:Z92)</f>
        <v>10</v>
      </c>
      <c r="AC92" s="158">
        <f>SUM(T92:AA92)</f>
        <v>50</v>
      </c>
    </row>
    <row r="93" spans="1:29" ht="20.55" customHeight="1" thickBot="1" x14ac:dyDescent="0.35">
      <c r="A93" s="287" t="s">
        <v>25</v>
      </c>
      <c r="B93" s="288"/>
      <c r="C93" s="288"/>
      <c r="D93" s="288"/>
      <c r="E93" s="288"/>
      <c r="F93" s="289"/>
      <c r="G93" s="186"/>
      <c r="H93" s="226">
        <f>SUM(H94:H108)</f>
        <v>33</v>
      </c>
      <c r="I93" s="227">
        <f t="shared" ref="I93:AC93" si="7">SUM(I94:I108)</f>
        <v>110</v>
      </c>
      <c r="J93" s="227">
        <f t="shared" si="7"/>
        <v>85</v>
      </c>
      <c r="K93" s="227">
        <f t="shared" si="7"/>
        <v>0</v>
      </c>
      <c r="L93" s="227">
        <f t="shared" si="7"/>
        <v>80</v>
      </c>
      <c r="M93" s="227">
        <f t="shared" si="7"/>
        <v>65</v>
      </c>
      <c r="N93" s="227">
        <f t="shared" si="7"/>
        <v>0</v>
      </c>
      <c r="O93" s="227">
        <f t="shared" si="7"/>
        <v>0</v>
      </c>
      <c r="P93" s="228">
        <f t="shared" si="7"/>
        <v>450</v>
      </c>
      <c r="Q93" s="46">
        <f t="shared" si="7"/>
        <v>340</v>
      </c>
      <c r="R93" s="229">
        <f t="shared" si="7"/>
        <v>790</v>
      </c>
      <c r="S93" s="46">
        <f t="shared" si="7"/>
        <v>33</v>
      </c>
      <c r="T93" s="230">
        <f t="shared" si="7"/>
        <v>60</v>
      </c>
      <c r="U93" s="227">
        <f t="shared" si="7"/>
        <v>30</v>
      </c>
      <c r="V93" s="227">
        <f t="shared" si="7"/>
        <v>0</v>
      </c>
      <c r="W93" s="227">
        <f t="shared" si="7"/>
        <v>35</v>
      </c>
      <c r="X93" s="227">
        <f t="shared" si="7"/>
        <v>30</v>
      </c>
      <c r="Y93" s="227">
        <f t="shared" si="7"/>
        <v>0</v>
      </c>
      <c r="Z93" s="227">
        <f t="shared" si="7"/>
        <v>0</v>
      </c>
      <c r="AA93" s="228">
        <f t="shared" si="7"/>
        <v>670</v>
      </c>
      <c r="AB93" s="46">
        <f t="shared" si="7"/>
        <v>155</v>
      </c>
      <c r="AC93" s="231">
        <f t="shared" si="7"/>
        <v>825</v>
      </c>
    </row>
    <row r="94" spans="1:29" ht="58.8" customHeight="1" thickBot="1" x14ac:dyDescent="0.35">
      <c r="A94" s="137" t="s">
        <v>102</v>
      </c>
      <c r="B94" s="134" t="s">
        <v>233</v>
      </c>
      <c r="C94" s="244" t="s">
        <v>229</v>
      </c>
      <c r="D94" s="134" t="s">
        <v>18</v>
      </c>
      <c r="E94" s="134" t="s">
        <v>52</v>
      </c>
      <c r="F94" s="173" t="s">
        <v>35</v>
      </c>
      <c r="G94" s="270" t="s">
        <v>26</v>
      </c>
      <c r="H94" s="14">
        <v>1</v>
      </c>
      <c r="I94" s="194"/>
      <c r="J94" s="190"/>
      <c r="K94" s="190"/>
      <c r="L94" s="190"/>
      <c r="M94" s="190">
        <v>15</v>
      </c>
      <c r="N94" s="190"/>
      <c r="O94" s="195"/>
      <c r="P94" s="57">
        <f>H94*25-Q94</f>
        <v>10</v>
      </c>
      <c r="Q94" s="90">
        <f>SUM(I94:O94)</f>
        <v>15</v>
      </c>
      <c r="R94" s="90">
        <f>SUM(I94:P94)</f>
        <v>25</v>
      </c>
      <c r="S94" s="90">
        <f>H94</f>
        <v>1</v>
      </c>
      <c r="T94" s="194"/>
      <c r="U94" s="190"/>
      <c r="V94" s="190"/>
      <c r="W94" s="190"/>
      <c r="X94" s="190">
        <v>10</v>
      </c>
      <c r="Y94" s="15"/>
      <c r="Z94" s="57"/>
      <c r="AA94" s="196">
        <f>S94*25-AB94</f>
        <v>15</v>
      </c>
      <c r="AB94" s="197">
        <f>SUM(T94:Z94)</f>
        <v>10</v>
      </c>
      <c r="AC94" s="90">
        <f t="shared" ref="AC94:AC118" si="8">AA94+AB94</f>
        <v>25</v>
      </c>
    </row>
    <row r="95" spans="1:29" s="136" customFormat="1" ht="40.799999999999997" customHeight="1" x14ac:dyDescent="0.3">
      <c r="A95" s="310" t="s">
        <v>108</v>
      </c>
      <c r="B95" s="284" t="s">
        <v>187</v>
      </c>
      <c r="C95" s="214" t="s">
        <v>150</v>
      </c>
      <c r="D95" s="214" t="s">
        <v>18</v>
      </c>
      <c r="E95" s="214" t="s">
        <v>126</v>
      </c>
      <c r="F95" s="16" t="s">
        <v>20</v>
      </c>
      <c r="G95" s="270"/>
      <c r="H95" s="92">
        <v>3</v>
      </c>
      <c r="I95" s="117">
        <v>30</v>
      </c>
      <c r="J95" s="12"/>
      <c r="K95" s="12"/>
      <c r="L95" s="12"/>
      <c r="M95" s="12"/>
      <c r="N95" s="12"/>
      <c r="O95" s="12"/>
      <c r="P95" s="56">
        <v>30</v>
      </c>
      <c r="Q95" s="144">
        <f>SUM(I95:O95)</f>
        <v>30</v>
      </c>
      <c r="R95" s="92">
        <f>SUM(I95:P95)</f>
        <v>60</v>
      </c>
      <c r="S95" s="101">
        <f>H95</f>
        <v>3</v>
      </c>
      <c r="T95" s="117">
        <v>10</v>
      </c>
      <c r="U95" s="12"/>
      <c r="V95" s="12"/>
      <c r="W95" s="12"/>
      <c r="X95" s="12"/>
      <c r="Y95" s="12"/>
      <c r="Z95" s="12"/>
      <c r="AA95" s="56">
        <f>S95*25-AB95</f>
        <v>65</v>
      </c>
      <c r="AB95" s="92">
        <f>SUM(T95:Z95)</f>
        <v>10</v>
      </c>
      <c r="AC95" s="101">
        <f>AA95+AB95</f>
        <v>75</v>
      </c>
    </row>
    <row r="96" spans="1:29" s="136" customFormat="1" ht="40.799999999999997" customHeight="1" x14ac:dyDescent="0.3">
      <c r="A96" s="305"/>
      <c r="B96" s="285"/>
      <c r="C96" s="218" t="s">
        <v>166</v>
      </c>
      <c r="D96" s="218" t="s">
        <v>18</v>
      </c>
      <c r="E96" s="218" t="s">
        <v>126</v>
      </c>
      <c r="F96" s="20" t="s">
        <v>43</v>
      </c>
      <c r="G96" s="270"/>
      <c r="H96" s="18">
        <v>3</v>
      </c>
      <c r="I96" s="84"/>
      <c r="J96" s="216"/>
      <c r="K96" s="216"/>
      <c r="L96" s="216">
        <v>30</v>
      </c>
      <c r="M96" s="216"/>
      <c r="N96" s="216"/>
      <c r="O96" s="216"/>
      <c r="P96" s="58">
        <f>H96*25-Q96</f>
        <v>45</v>
      </c>
      <c r="Q96" s="145">
        <f>SUM(I96:O96)</f>
        <v>30</v>
      </c>
      <c r="R96" s="94">
        <f>SUM(I96:P96)</f>
        <v>75</v>
      </c>
      <c r="S96" s="146">
        <f>H96</f>
        <v>3</v>
      </c>
      <c r="T96" s="84"/>
      <c r="U96" s="216"/>
      <c r="V96" s="216"/>
      <c r="W96" s="216">
        <v>15</v>
      </c>
      <c r="X96" s="216"/>
      <c r="Y96" s="216"/>
      <c r="Z96" s="216"/>
      <c r="AA96" s="58">
        <f>S96*25-AB96</f>
        <v>60</v>
      </c>
      <c r="AB96" s="94">
        <f>SUM(T96:Z96)</f>
        <v>15</v>
      </c>
      <c r="AC96" s="146">
        <f>AA96+AB96</f>
        <v>75</v>
      </c>
    </row>
    <row r="97" spans="1:29" s="188" customFormat="1" ht="42.45" customHeight="1" x14ac:dyDescent="0.3">
      <c r="A97" s="305"/>
      <c r="B97" s="285"/>
      <c r="C97" s="218" t="s">
        <v>151</v>
      </c>
      <c r="D97" s="218" t="s">
        <v>18</v>
      </c>
      <c r="E97" s="218" t="s">
        <v>40</v>
      </c>
      <c r="F97" s="17" t="s">
        <v>20</v>
      </c>
      <c r="G97" s="270"/>
      <c r="H97" s="18">
        <v>2</v>
      </c>
      <c r="I97" s="84">
        <v>20</v>
      </c>
      <c r="J97" s="216"/>
      <c r="K97" s="216"/>
      <c r="L97" s="216"/>
      <c r="M97" s="216"/>
      <c r="N97" s="216"/>
      <c r="O97" s="216"/>
      <c r="P97" s="58">
        <f>H97*25-Q97</f>
        <v>30</v>
      </c>
      <c r="Q97" s="122">
        <f>SUM(I97:O97)</f>
        <v>20</v>
      </c>
      <c r="R97" s="18">
        <f>SUM(I97:P97)</f>
        <v>50</v>
      </c>
      <c r="S97" s="157">
        <f>H97</f>
        <v>2</v>
      </c>
      <c r="T97" s="84">
        <v>10</v>
      </c>
      <c r="U97" s="216"/>
      <c r="V97" s="216"/>
      <c r="W97" s="216"/>
      <c r="X97" s="216"/>
      <c r="Y97" s="216"/>
      <c r="Z97" s="216"/>
      <c r="AA97" s="58">
        <f>S97*25-AB97</f>
        <v>40</v>
      </c>
      <c r="AB97" s="18">
        <f>SUM(T97:Z97)</f>
        <v>10</v>
      </c>
      <c r="AC97" s="157">
        <f>SUM(T97:AA97)</f>
        <v>50</v>
      </c>
    </row>
    <row r="98" spans="1:29" s="188" customFormat="1" ht="45.45" customHeight="1" thickBot="1" x14ac:dyDescent="0.35">
      <c r="A98" s="305"/>
      <c r="B98" s="285"/>
      <c r="C98" s="219" t="s">
        <v>152</v>
      </c>
      <c r="D98" s="219" t="s">
        <v>18</v>
      </c>
      <c r="E98" s="219" t="s">
        <v>40</v>
      </c>
      <c r="F98" s="120" t="s">
        <v>43</v>
      </c>
      <c r="G98" s="270"/>
      <c r="H98" s="32">
        <v>3</v>
      </c>
      <c r="I98" s="209"/>
      <c r="J98" s="26">
        <v>35</v>
      </c>
      <c r="K98" s="26"/>
      <c r="L98" s="26"/>
      <c r="M98" s="26"/>
      <c r="N98" s="26"/>
      <c r="O98" s="26"/>
      <c r="P98" s="60">
        <f>H98*25-Q98</f>
        <v>40</v>
      </c>
      <c r="Q98" s="192">
        <f>SUM(I98:O98)</f>
        <v>35</v>
      </c>
      <c r="R98" s="32">
        <f>SUM(I98:P98)</f>
        <v>75</v>
      </c>
      <c r="S98" s="193">
        <v>3</v>
      </c>
      <c r="T98" s="209"/>
      <c r="U98" s="26">
        <v>10</v>
      </c>
      <c r="V98" s="26"/>
      <c r="W98" s="26"/>
      <c r="X98" s="26"/>
      <c r="Y98" s="26"/>
      <c r="Z98" s="26"/>
      <c r="AA98" s="60">
        <f>S98*25-AB98</f>
        <v>65</v>
      </c>
      <c r="AB98" s="32">
        <f>SUM(T98:Z98)</f>
        <v>10</v>
      </c>
      <c r="AC98" s="193">
        <f>SUM(T98:AA98)</f>
        <v>75</v>
      </c>
    </row>
    <row r="99" spans="1:29" s="125" customFormat="1" ht="41.55" customHeight="1" x14ac:dyDescent="0.3">
      <c r="A99" s="280" t="s">
        <v>109</v>
      </c>
      <c r="B99" s="282" t="s">
        <v>141</v>
      </c>
      <c r="C99" s="214" t="s">
        <v>153</v>
      </c>
      <c r="D99" s="214" t="s">
        <v>18</v>
      </c>
      <c r="E99" s="214" t="s">
        <v>124</v>
      </c>
      <c r="F99" s="16" t="s">
        <v>43</v>
      </c>
      <c r="G99" s="270"/>
      <c r="H99" s="10">
        <v>3</v>
      </c>
      <c r="I99" s="117"/>
      <c r="J99" s="12">
        <v>20</v>
      </c>
      <c r="K99" s="12"/>
      <c r="L99" s="12"/>
      <c r="M99" s="12"/>
      <c r="N99" s="12"/>
      <c r="O99" s="12"/>
      <c r="P99" s="56">
        <f>H99*25-Q99</f>
        <v>55</v>
      </c>
      <c r="Q99" s="121">
        <f>SUM(I99:O99)</f>
        <v>20</v>
      </c>
      <c r="R99" s="10">
        <f>SUM(I99:P99)</f>
        <v>75</v>
      </c>
      <c r="S99" s="159">
        <f>H99</f>
        <v>3</v>
      </c>
      <c r="T99" s="117"/>
      <c r="U99" s="12">
        <v>10</v>
      </c>
      <c r="V99" s="12"/>
      <c r="W99" s="12"/>
      <c r="X99" s="12"/>
      <c r="Y99" s="12"/>
      <c r="Z99" s="12"/>
      <c r="AA99" s="56">
        <f>S99*25-AB99</f>
        <v>65</v>
      </c>
      <c r="AB99" s="10">
        <f>SUM(T99:Z99)</f>
        <v>10</v>
      </c>
      <c r="AC99" s="159">
        <f>SUM(T99:AA99)</f>
        <v>75</v>
      </c>
    </row>
    <row r="100" spans="1:29" s="202" customFormat="1" ht="45" customHeight="1" thickBot="1" x14ac:dyDescent="0.35">
      <c r="A100" s="281"/>
      <c r="B100" s="283"/>
      <c r="C100" s="215" t="s">
        <v>162</v>
      </c>
      <c r="D100" s="215" t="s">
        <v>18</v>
      </c>
      <c r="E100" s="215" t="s">
        <v>124</v>
      </c>
      <c r="F100" s="21" t="s">
        <v>43</v>
      </c>
      <c r="G100" s="270"/>
      <c r="H100" s="6">
        <v>3</v>
      </c>
      <c r="I100" s="85"/>
      <c r="J100" s="8"/>
      <c r="K100" s="8"/>
      <c r="L100" s="8">
        <v>30</v>
      </c>
      <c r="M100" s="8"/>
      <c r="N100" s="8"/>
      <c r="O100" s="8"/>
      <c r="P100" s="55">
        <f>H100*25-Q100</f>
        <v>45</v>
      </c>
      <c r="Q100" s="123">
        <f>SUM(I100:O100)</f>
        <v>30</v>
      </c>
      <c r="R100" s="6">
        <f>SUM(I100:P100)</f>
        <v>75</v>
      </c>
      <c r="S100" s="158">
        <v>3</v>
      </c>
      <c r="T100" s="85"/>
      <c r="U100" s="8"/>
      <c r="V100" s="8"/>
      <c r="W100" s="8">
        <v>10</v>
      </c>
      <c r="X100" s="8"/>
      <c r="Y100" s="8"/>
      <c r="Z100" s="8"/>
      <c r="AA100" s="55">
        <f>S100*25-AB100</f>
        <v>65</v>
      </c>
      <c r="AB100" s="6">
        <f>SUM(T100:Z100)</f>
        <v>10</v>
      </c>
      <c r="AC100" s="158">
        <f>SUM(T100:AA100)</f>
        <v>75</v>
      </c>
    </row>
    <row r="101" spans="1:29" ht="41.25" customHeight="1" x14ac:dyDescent="0.3">
      <c r="A101" s="313" t="s">
        <v>110</v>
      </c>
      <c r="B101" s="315" t="s">
        <v>189</v>
      </c>
      <c r="C101" s="250" t="s">
        <v>167</v>
      </c>
      <c r="D101" s="249" t="s">
        <v>18</v>
      </c>
      <c r="E101" s="250" t="s">
        <v>40</v>
      </c>
      <c r="F101" s="257" t="s">
        <v>130</v>
      </c>
      <c r="G101" s="270"/>
      <c r="H101" s="10">
        <v>2</v>
      </c>
      <c r="I101" s="117"/>
      <c r="J101" s="12"/>
      <c r="K101" s="12"/>
      <c r="L101" s="12"/>
      <c r="M101" s="12">
        <v>20</v>
      </c>
      <c r="N101" s="12"/>
      <c r="O101" s="12"/>
      <c r="P101" s="56">
        <f>H101*25-Q101</f>
        <v>30</v>
      </c>
      <c r="Q101" s="121">
        <f>SUM(I101:O101)</f>
        <v>20</v>
      </c>
      <c r="R101" s="10">
        <f>SUM(I101:P101)</f>
        <v>50</v>
      </c>
      <c r="S101" s="159">
        <f>H101</f>
        <v>2</v>
      </c>
      <c r="T101" s="117"/>
      <c r="U101" s="12"/>
      <c r="V101" s="12"/>
      <c r="W101" s="12"/>
      <c r="X101" s="12">
        <v>10</v>
      </c>
      <c r="Y101" s="12"/>
      <c r="Z101" s="12"/>
      <c r="AA101" s="56">
        <f>S101*25-AB101</f>
        <v>40</v>
      </c>
      <c r="AB101" s="10">
        <f>SUM(T101:Z101)</f>
        <v>10</v>
      </c>
      <c r="AC101" s="159">
        <f>SUM(T101:AA101)</f>
        <v>50</v>
      </c>
    </row>
    <row r="102" spans="1:29" s="54" customFormat="1" ht="33.75" customHeight="1" x14ac:dyDescent="0.3">
      <c r="A102" s="273"/>
      <c r="B102" s="276"/>
      <c r="C102" s="258" t="s">
        <v>168</v>
      </c>
      <c r="D102" s="250" t="s">
        <v>19</v>
      </c>
      <c r="E102" s="249" t="s">
        <v>40</v>
      </c>
      <c r="F102" s="251" t="s">
        <v>44</v>
      </c>
      <c r="G102" s="270"/>
      <c r="H102" s="18">
        <v>2</v>
      </c>
      <c r="I102" s="84">
        <v>15</v>
      </c>
      <c r="J102" s="216"/>
      <c r="K102" s="216"/>
      <c r="L102" s="216"/>
      <c r="M102" s="216"/>
      <c r="N102" s="216"/>
      <c r="O102" s="216"/>
      <c r="P102" s="58">
        <f>H102*25-Q102</f>
        <v>35</v>
      </c>
      <c r="Q102" s="122">
        <f>SUM(I102:O102)</f>
        <v>15</v>
      </c>
      <c r="R102" s="18">
        <f>SUM(I102:P102)</f>
        <v>50</v>
      </c>
      <c r="S102" s="155">
        <f>H102</f>
        <v>2</v>
      </c>
      <c r="T102" s="84">
        <v>10</v>
      </c>
      <c r="U102" s="216"/>
      <c r="V102" s="216"/>
      <c r="W102" s="216"/>
      <c r="X102" s="216"/>
      <c r="Y102" s="216"/>
      <c r="Z102" s="216"/>
      <c r="AA102" s="58">
        <f>S102*25-AB102</f>
        <v>40</v>
      </c>
      <c r="AB102" s="18">
        <f>SUM(T102:Z102)</f>
        <v>10</v>
      </c>
      <c r="AC102" s="157">
        <f>SUM(T102:AA102)</f>
        <v>50</v>
      </c>
    </row>
    <row r="103" spans="1:29" s="136" customFormat="1" ht="33.75" customHeight="1" x14ac:dyDescent="0.3">
      <c r="A103" s="273"/>
      <c r="B103" s="276"/>
      <c r="C103" s="258" t="s">
        <v>169</v>
      </c>
      <c r="D103" s="249" t="s">
        <v>18</v>
      </c>
      <c r="E103" s="249" t="s">
        <v>40</v>
      </c>
      <c r="F103" s="252" t="s">
        <v>130</v>
      </c>
      <c r="G103" s="270"/>
      <c r="H103" s="18">
        <v>2</v>
      </c>
      <c r="I103" s="84"/>
      <c r="J103" s="216"/>
      <c r="K103" s="216"/>
      <c r="L103" s="216">
        <v>20</v>
      </c>
      <c r="M103" s="216"/>
      <c r="N103" s="216"/>
      <c r="O103" s="216"/>
      <c r="P103" s="58">
        <f>H103*25-Q103</f>
        <v>30</v>
      </c>
      <c r="Q103" s="122">
        <f>SUM(I103:O103)</f>
        <v>20</v>
      </c>
      <c r="R103" s="18">
        <f>SUM(I103:P103)</f>
        <v>50</v>
      </c>
      <c r="S103" s="155">
        <f>H103</f>
        <v>2</v>
      </c>
      <c r="T103" s="84"/>
      <c r="U103" s="216"/>
      <c r="V103" s="216"/>
      <c r="W103" s="216">
        <v>10</v>
      </c>
      <c r="X103" s="216"/>
      <c r="Y103" s="216"/>
      <c r="Z103" s="216"/>
      <c r="AA103" s="58">
        <f>S103*25-AB103</f>
        <v>40</v>
      </c>
      <c r="AB103" s="18">
        <f>SUM(T103:Z103)</f>
        <v>10</v>
      </c>
      <c r="AC103" s="157">
        <f>SUM(T103:AA103)</f>
        <v>50</v>
      </c>
    </row>
    <row r="104" spans="1:29" ht="36" customHeight="1" x14ac:dyDescent="0.3">
      <c r="A104" s="273"/>
      <c r="B104" s="276"/>
      <c r="C104" s="249" t="s">
        <v>170</v>
      </c>
      <c r="D104" s="249" t="s">
        <v>18</v>
      </c>
      <c r="E104" s="249" t="s">
        <v>40</v>
      </c>
      <c r="F104" s="252" t="s">
        <v>44</v>
      </c>
      <c r="G104" s="270"/>
      <c r="H104" s="18">
        <v>2</v>
      </c>
      <c r="I104" s="84">
        <v>15</v>
      </c>
      <c r="J104" s="216"/>
      <c r="K104" s="216"/>
      <c r="L104" s="216"/>
      <c r="M104" s="216"/>
      <c r="N104" s="216"/>
      <c r="O104" s="216"/>
      <c r="P104" s="58">
        <v>15</v>
      </c>
      <c r="Q104" s="122">
        <f>SUM(I104:O104)</f>
        <v>15</v>
      </c>
      <c r="R104" s="18">
        <f>SUM(I104:P104)</f>
        <v>30</v>
      </c>
      <c r="S104" s="155">
        <f>H104</f>
        <v>2</v>
      </c>
      <c r="T104" s="165">
        <v>10</v>
      </c>
      <c r="U104" s="216"/>
      <c r="V104" s="216"/>
      <c r="W104" s="216"/>
      <c r="X104" s="216"/>
      <c r="Y104" s="216"/>
      <c r="Z104" s="216"/>
      <c r="AA104" s="58">
        <f>S104*25-AB104</f>
        <v>40</v>
      </c>
      <c r="AB104" s="18">
        <f>SUM(T104:Z104)</f>
        <v>10</v>
      </c>
      <c r="AC104" s="157">
        <f>SUM(T104:AA104)</f>
        <v>50</v>
      </c>
    </row>
    <row r="105" spans="1:29" s="136" customFormat="1" ht="36" customHeight="1" x14ac:dyDescent="0.3">
      <c r="A105" s="273"/>
      <c r="B105" s="276"/>
      <c r="C105" s="249" t="s">
        <v>173</v>
      </c>
      <c r="D105" s="249" t="s">
        <v>19</v>
      </c>
      <c r="E105" s="249" t="s">
        <v>40</v>
      </c>
      <c r="F105" s="252" t="s">
        <v>44</v>
      </c>
      <c r="G105" s="270"/>
      <c r="H105" s="18">
        <v>2</v>
      </c>
      <c r="I105" s="84">
        <v>15</v>
      </c>
      <c r="J105" s="216"/>
      <c r="K105" s="216"/>
      <c r="L105" s="216"/>
      <c r="M105" s="216"/>
      <c r="N105" s="216"/>
      <c r="O105" s="216"/>
      <c r="P105" s="58">
        <f>H105*25-Q105</f>
        <v>35</v>
      </c>
      <c r="Q105" s="122">
        <f>SUM(I105:O105)</f>
        <v>15</v>
      </c>
      <c r="R105" s="18">
        <f>SUM(I105:P105)</f>
        <v>50</v>
      </c>
      <c r="S105" s="155">
        <f>H105</f>
        <v>2</v>
      </c>
      <c r="T105" s="165">
        <v>10</v>
      </c>
      <c r="U105" s="216"/>
      <c r="V105" s="216"/>
      <c r="W105" s="216"/>
      <c r="X105" s="216"/>
      <c r="Y105" s="216"/>
      <c r="Z105" s="216"/>
      <c r="AA105" s="58">
        <f>S105*25-AB105</f>
        <v>40</v>
      </c>
      <c r="AB105" s="18">
        <f>SUM(T105:Z105)</f>
        <v>10</v>
      </c>
      <c r="AC105" s="157">
        <f>SUM(T105:AA105)</f>
        <v>50</v>
      </c>
    </row>
    <row r="106" spans="1:29" s="136" customFormat="1" ht="36" customHeight="1" x14ac:dyDescent="0.3">
      <c r="A106" s="273"/>
      <c r="B106" s="276"/>
      <c r="C106" s="253" t="s">
        <v>174</v>
      </c>
      <c r="D106" s="249" t="s">
        <v>18</v>
      </c>
      <c r="E106" s="249" t="s">
        <v>40</v>
      </c>
      <c r="F106" s="251" t="s">
        <v>130</v>
      </c>
      <c r="G106" s="270"/>
      <c r="H106" s="18">
        <v>2</v>
      </c>
      <c r="I106" s="84"/>
      <c r="J106" s="216">
        <v>30</v>
      </c>
      <c r="K106" s="216"/>
      <c r="L106" s="216"/>
      <c r="M106" s="216"/>
      <c r="N106" s="216"/>
      <c r="O106" s="216"/>
      <c r="P106" s="58">
        <v>15</v>
      </c>
      <c r="Q106" s="122">
        <f>SUM(I106:O106)</f>
        <v>30</v>
      </c>
      <c r="R106" s="18">
        <f>SUM(I106:P106)</f>
        <v>45</v>
      </c>
      <c r="S106" s="155">
        <f>H106</f>
        <v>2</v>
      </c>
      <c r="T106" s="165"/>
      <c r="U106" s="216">
        <v>10</v>
      </c>
      <c r="V106" s="216"/>
      <c r="W106" s="216"/>
      <c r="X106" s="216"/>
      <c r="Y106" s="216"/>
      <c r="Z106" s="216"/>
      <c r="AA106" s="58">
        <f>S106*25-AB106</f>
        <v>40</v>
      </c>
      <c r="AB106" s="18">
        <f>SUM(T106:Z106)</f>
        <v>10</v>
      </c>
      <c r="AC106" s="157">
        <f>SUM(T106:AA106)</f>
        <v>50</v>
      </c>
    </row>
    <row r="107" spans="1:29" s="136" customFormat="1" ht="36" customHeight="1" x14ac:dyDescent="0.3">
      <c r="A107" s="273"/>
      <c r="B107" s="276"/>
      <c r="C107" s="249" t="s">
        <v>171</v>
      </c>
      <c r="D107" s="249" t="s">
        <v>18</v>
      </c>
      <c r="E107" s="249" t="s">
        <v>40</v>
      </c>
      <c r="F107" s="251" t="s">
        <v>44</v>
      </c>
      <c r="G107" s="270"/>
      <c r="H107" s="18">
        <v>1</v>
      </c>
      <c r="I107" s="84">
        <v>15</v>
      </c>
      <c r="J107" s="216"/>
      <c r="K107" s="216"/>
      <c r="L107" s="216"/>
      <c r="M107" s="216"/>
      <c r="N107" s="216"/>
      <c r="O107" s="216"/>
      <c r="P107" s="58">
        <v>15</v>
      </c>
      <c r="Q107" s="122">
        <f>SUM(I107:O107)</f>
        <v>15</v>
      </c>
      <c r="R107" s="18">
        <f>SUM(I107:P107)</f>
        <v>30</v>
      </c>
      <c r="S107" s="155">
        <f>H107</f>
        <v>1</v>
      </c>
      <c r="T107" s="84">
        <v>10</v>
      </c>
      <c r="U107" s="216"/>
      <c r="V107" s="216"/>
      <c r="W107" s="216"/>
      <c r="X107" s="216"/>
      <c r="Y107" s="216"/>
      <c r="Z107" s="216"/>
      <c r="AA107" s="58">
        <f>S107*25-AB107</f>
        <v>15</v>
      </c>
      <c r="AB107" s="18">
        <f>SUM(T107:Z107)</f>
        <v>10</v>
      </c>
      <c r="AC107" s="157">
        <f>SUM(T107:AA107)</f>
        <v>25</v>
      </c>
    </row>
    <row r="108" spans="1:29" s="54" customFormat="1" ht="43.8" customHeight="1" thickBot="1" x14ac:dyDescent="0.35">
      <c r="A108" s="314"/>
      <c r="B108" s="316"/>
      <c r="C108" s="259" t="s">
        <v>172</v>
      </c>
      <c r="D108" s="259" t="s">
        <v>18</v>
      </c>
      <c r="E108" s="259" t="s">
        <v>40</v>
      </c>
      <c r="F108" s="260" t="s">
        <v>130</v>
      </c>
      <c r="G108" s="270"/>
      <c r="H108" s="6">
        <v>2</v>
      </c>
      <c r="I108" s="85"/>
      <c r="J108" s="8"/>
      <c r="K108" s="8"/>
      <c r="L108" s="8"/>
      <c r="M108" s="8">
        <v>30</v>
      </c>
      <c r="N108" s="8"/>
      <c r="O108" s="8"/>
      <c r="P108" s="55">
        <f>H108*25-Q108</f>
        <v>20</v>
      </c>
      <c r="Q108" s="123">
        <f>SUM(I108:O108)</f>
        <v>30</v>
      </c>
      <c r="R108" s="6">
        <f>SUM(I108:P108)</f>
        <v>50</v>
      </c>
      <c r="S108" s="231">
        <f>H108</f>
        <v>2</v>
      </c>
      <c r="T108" s="85"/>
      <c r="U108" s="8"/>
      <c r="V108" s="8"/>
      <c r="W108" s="8"/>
      <c r="X108" s="8">
        <v>10</v>
      </c>
      <c r="Y108" s="8"/>
      <c r="Z108" s="8"/>
      <c r="AA108" s="55">
        <f>S108*25-AB108</f>
        <v>40</v>
      </c>
      <c r="AB108" s="6">
        <f>SUM(T108:Z108)</f>
        <v>10</v>
      </c>
      <c r="AC108" s="158">
        <f>SUM(T108:AA108)</f>
        <v>50</v>
      </c>
    </row>
    <row r="109" spans="1:29" s="217" customFormat="1" ht="45" customHeight="1" x14ac:dyDescent="0.3">
      <c r="A109" s="272" t="s">
        <v>212</v>
      </c>
      <c r="B109" s="275" t="s">
        <v>213</v>
      </c>
      <c r="C109" s="247" t="s">
        <v>214</v>
      </c>
      <c r="D109" s="247" t="s">
        <v>18</v>
      </c>
      <c r="E109" s="247" t="s">
        <v>124</v>
      </c>
      <c r="F109" s="248" t="s">
        <v>44</v>
      </c>
      <c r="G109" s="270"/>
      <c r="H109" s="10">
        <v>2</v>
      </c>
      <c r="I109" s="117">
        <v>30</v>
      </c>
      <c r="J109" s="12"/>
      <c r="K109" s="12"/>
      <c r="L109" s="12"/>
      <c r="M109" s="12"/>
      <c r="N109" s="12"/>
      <c r="O109" s="214"/>
      <c r="P109" s="148">
        <f>H109*25-Q109</f>
        <v>20</v>
      </c>
      <c r="Q109" s="121">
        <f>SUM(I109:O109)</f>
        <v>30</v>
      </c>
      <c r="R109" s="10">
        <f>SUM(I109:P109)</f>
        <v>50</v>
      </c>
      <c r="S109" s="159">
        <f>H109</f>
        <v>2</v>
      </c>
      <c r="T109" s="117">
        <v>10</v>
      </c>
      <c r="U109" s="12"/>
      <c r="V109" s="12"/>
      <c r="W109" s="12"/>
      <c r="X109" s="12"/>
      <c r="Y109" s="12"/>
      <c r="Z109" s="12"/>
      <c r="AA109" s="148">
        <f>S109*25-AB109</f>
        <v>40</v>
      </c>
      <c r="AB109" s="10">
        <f>SUM(T109:Z109)</f>
        <v>10</v>
      </c>
      <c r="AC109" s="159">
        <f>SUM(T109:AA109)</f>
        <v>50</v>
      </c>
    </row>
    <row r="110" spans="1:29" s="217" customFormat="1" ht="37.799999999999997" customHeight="1" x14ac:dyDescent="0.3">
      <c r="A110" s="278"/>
      <c r="B110" s="276"/>
      <c r="C110" s="249" t="s">
        <v>215</v>
      </c>
      <c r="D110" s="249" t="s">
        <v>19</v>
      </c>
      <c r="E110" s="249" t="s">
        <v>124</v>
      </c>
      <c r="F110" s="252" t="s">
        <v>44</v>
      </c>
      <c r="G110" s="270"/>
      <c r="H110" s="18">
        <v>2</v>
      </c>
      <c r="I110" s="84">
        <v>25</v>
      </c>
      <c r="J110" s="216"/>
      <c r="K110" s="216"/>
      <c r="L110" s="216"/>
      <c r="M110" s="216"/>
      <c r="N110" s="216"/>
      <c r="O110" s="218"/>
      <c r="P110" s="166">
        <f>H110*25-Q110</f>
        <v>25</v>
      </c>
      <c r="Q110" s="122">
        <f>SUM(I110:O110)</f>
        <v>25</v>
      </c>
      <c r="R110" s="18">
        <f>SUM(I110:P110)</f>
        <v>50</v>
      </c>
      <c r="S110" s="155">
        <f>H110</f>
        <v>2</v>
      </c>
      <c r="T110" s="84">
        <v>10</v>
      </c>
      <c r="U110" s="216"/>
      <c r="V110" s="216"/>
      <c r="W110" s="216"/>
      <c r="X110" s="216"/>
      <c r="Y110" s="216"/>
      <c r="Z110" s="216"/>
      <c r="AA110" s="166">
        <f>S110*25-AB110</f>
        <v>40</v>
      </c>
      <c r="AB110" s="18">
        <f>SUM(T110:Z110)</f>
        <v>10</v>
      </c>
      <c r="AC110" s="157">
        <f>SUM(T110:AA110)</f>
        <v>50</v>
      </c>
    </row>
    <row r="111" spans="1:29" s="217" customFormat="1" ht="34.200000000000003" customHeight="1" x14ac:dyDescent="0.3">
      <c r="A111" s="278"/>
      <c r="B111" s="276"/>
      <c r="C111" s="249" t="s">
        <v>216</v>
      </c>
      <c r="D111" s="249" t="s">
        <v>18</v>
      </c>
      <c r="E111" s="249" t="s">
        <v>40</v>
      </c>
      <c r="F111" s="252" t="s">
        <v>130</v>
      </c>
      <c r="G111" s="270"/>
      <c r="H111" s="18">
        <v>3</v>
      </c>
      <c r="I111" s="84"/>
      <c r="J111" s="216">
        <v>30</v>
      </c>
      <c r="K111" s="216"/>
      <c r="L111" s="216"/>
      <c r="M111" s="216"/>
      <c r="N111" s="216"/>
      <c r="O111" s="218"/>
      <c r="P111" s="166">
        <f>H111*25-Q111</f>
        <v>45</v>
      </c>
      <c r="Q111" s="122">
        <f>SUM(I111:O111)</f>
        <v>30</v>
      </c>
      <c r="R111" s="18">
        <f>SUM(I111:P111)</f>
        <v>75</v>
      </c>
      <c r="S111" s="155">
        <f>H111</f>
        <v>3</v>
      </c>
      <c r="T111" s="84"/>
      <c r="U111" s="216">
        <v>15</v>
      </c>
      <c r="V111" s="216"/>
      <c r="W111" s="216"/>
      <c r="X111" s="216"/>
      <c r="Y111" s="216"/>
      <c r="Z111" s="216"/>
      <c r="AA111" s="166">
        <f>S111*25-AB111</f>
        <v>60</v>
      </c>
      <c r="AB111" s="18">
        <f>SUM(T111:Z111)</f>
        <v>15</v>
      </c>
      <c r="AC111" s="157">
        <f>SUM(T111:AA111)</f>
        <v>75</v>
      </c>
    </row>
    <row r="112" spans="1:29" s="217" customFormat="1" ht="40.799999999999997" customHeight="1" x14ac:dyDescent="0.3">
      <c r="A112" s="278"/>
      <c r="B112" s="276"/>
      <c r="C112" s="249" t="s">
        <v>217</v>
      </c>
      <c r="D112" s="249" t="s">
        <v>18</v>
      </c>
      <c r="E112" s="249" t="s">
        <v>40</v>
      </c>
      <c r="F112" s="252" t="s">
        <v>44</v>
      </c>
      <c r="G112" s="270"/>
      <c r="H112" s="18">
        <v>2</v>
      </c>
      <c r="I112" s="84">
        <v>15</v>
      </c>
      <c r="J112" s="216"/>
      <c r="K112" s="216"/>
      <c r="L112" s="216"/>
      <c r="M112" s="216"/>
      <c r="N112" s="216"/>
      <c r="O112" s="218"/>
      <c r="P112" s="166">
        <f>H112*25-Q112</f>
        <v>35</v>
      </c>
      <c r="Q112" s="122">
        <f>SUM(I112:O112)</f>
        <v>15</v>
      </c>
      <c r="R112" s="18">
        <f>SUM(I112:P112)</f>
        <v>50</v>
      </c>
      <c r="S112" s="155">
        <f>H112</f>
        <v>2</v>
      </c>
      <c r="T112" s="84">
        <v>10</v>
      </c>
      <c r="U112" s="216"/>
      <c r="V112" s="216"/>
      <c r="W112" s="216"/>
      <c r="X112" s="216"/>
      <c r="Y112" s="216"/>
      <c r="Z112" s="216"/>
      <c r="AA112" s="166">
        <f>S112*25-AB112</f>
        <v>40</v>
      </c>
      <c r="AB112" s="18">
        <f>SUM(T112:Z112)</f>
        <v>10</v>
      </c>
      <c r="AC112" s="157">
        <f>SUM(T112:AA112)</f>
        <v>50</v>
      </c>
    </row>
    <row r="113" spans="1:29" s="217" customFormat="1" ht="39.6" customHeight="1" x14ac:dyDescent="0.3">
      <c r="A113" s="278"/>
      <c r="B113" s="276"/>
      <c r="C113" s="249" t="s">
        <v>218</v>
      </c>
      <c r="D113" s="249" t="s">
        <v>18</v>
      </c>
      <c r="E113" s="249" t="s">
        <v>40</v>
      </c>
      <c r="F113" s="252" t="s">
        <v>130</v>
      </c>
      <c r="G113" s="270"/>
      <c r="H113" s="18">
        <v>2</v>
      </c>
      <c r="I113" s="84"/>
      <c r="J113" s="216">
        <v>15</v>
      </c>
      <c r="K113" s="216"/>
      <c r="L113" s="216"/>
      <c r="M113" s="216"/>
      <c r="N113" s="216"/>
      <c r="O113" s="218"/>
      <c r="P113" s="166">
        <f>H113*25-Q113</f>
        <v>35</v>
      </c>
      <c r="Q113" s="122">
        <f>SUM(I113:O113)</f>
        <v>15</v>
      </c>
      <c r="R113" s="18">
        <f>SUM(I113:P113)</f>
        <v>50</v>
      </c>
      <c r="S113" s="155">
        <f>H113</f>
        <v>2</v>
      </c>
      <c r="T113" s="84"/>
      <c r="U113" s="216">
        <v>10</v>
      </c>
      <c r="V113" s="216"/>
      <c r="W113" s="216"/>
      <c r="X113" s="216"/>
      <c r="Y113" s="216"/>
      <c r="Z113" s="216"/>
      <c r="AA113" s="166">
        <f>S113*25-AB113</f>
        <v>40</v>
      </c>
      <c r="AB113" s="18">
        <f>SUM(T113:Z113)</f>
        <v>10</v>
      </c>
      <c r="AC113" s="157">
        <f>SUM(T113:AA113)</f>
        <v>50</v>
      </c>
    </row>
    <row r="114" spans="1:29" s="217" customFormat="1" ht="36.6" customHeight="1" x14ac:dyDescent="0.3">
      <c r="A114" s="278"/>
      <c r="B114" s="276"/>
      <c r="C114" s="249" t="s">
        <v>219</v>
      </c>
      <c r="D114" s="249" t="s">
        <v>18</v>
      </c>
      <c r="E114" s="249" t="s">
        <v>40</v>
      </c>
      <c r="F114" s="252" t="s">
        <v>44</v>
      </c>
      <c r="G114" s="270"/>
      <c r="H114" s="18">
        <v>2</v>
      </c>
      <c r="I114" s="84">
        <v>15</v>
      </c>
      <c r="J114" s="216"/>
      <c r="K114" s="216"/>
      <c r="L114" s="216"/>
      <c r="M114" s="216"/>
      <c r="N114" s="216"/>
      <c r="O114" s="218"/>
      <c r="P114" s="166">
        <f>H114*25-Q114</f>
        <v>35</v>
      </c>
      <c r="Q114" s="122">
        <f>SUM(I114:O114)</f>
        <v>15</v>
      </c>
      <c r="R114" s="18">
        <f>SUM(I114:P114)</f>
        <v>50</v>
      </c>
      <c r="S114" s="155">
        <f>H114</f>
        <v>2</v>
      </c>
      <c r="T114" s="84">
        <v>10</v>
      </c>
      <c r="U114" s="216"/>
      <c r="V114" s="216"/>
      <c r="W114" s="216"/>
      <c r="X114" s="216"/>
      <c r="Y114" s="216"/>
      <c r="Z114" s="216"/>
      <c r="AA114" s="166">
        <f>S114*25-AB114</f>
        <v>40</v>
      </c>
      <c r="AB114" s="18">
        <f>SUM(T114:Z114)</f>
        <v>10</v>
      </c>
      <c r="AC114" s="157">
        <f>SUM(T114:AA114)</f>
        <v>50</v>
      </c>
    </row>
    <row r="115" spans="1:29" s="217" customFormat="1" ht="48.6" customHeight="1" thickBot="1" x14ac:dyDescent="0.35">
      <c r="A115" s="278"/>
      <c r="B115" s="276"/>
      <c r="C115" s="249" t="s">
        <v>220</v>
      </c>
      <c r="D115" s="249" t="s">
        <v>19</v>
      </c>
      <c r="E115" s="249" t="s">
        <v>40</v>
      </c>
      <c r="F115" s="252" t="s">
        <v>44</v>
      </c>
      <c r="G115" s="270"/>
      <c r="H115" s="6">
        <v>2</v>
      </c>
      <c r="I115" s="85">
        <v>30</v>
      </c>
      <c r="J115" s="8"/>
      <c r="K115" s="8"/>
      <c r="L115" s="8"/>
      <c r="M115" s="8"/>
      <c r="N115" s="8"/>
      <c r="O115" s="215"/>
      <c r="P115" s="167">
        <f>H115*25-Q115</f>
        <v>20</v>
      </c>
      <c r="Q115" s="123">
        <f>SUM(I115:O115)</f>
        <v>30</v>
      </c>
      <c r="R115" s="6">
        <f>SUM(I115:P115)</f>
        <v>50</v>
      </c>
      <c r="S115" s="231">
        <f>H115</f>
        <v>2</v>
      </c>
      <c r="T115" s="85">
        <v>15</v>
      </c>
      <c r="U115" s="8"/>
      <c r="V115" s="8"/>
      <c r="W115" s="8"/>
      <c r="X115" s="8"/>
      <c r="Y115" s="8"/>
      <c r="Z115" s="8"/>
      <c r="AA115" s="167">
        <f>S115*25-AB115</f>
        <v>35</v>
      </c>
      <c r="AB115" s="6">
        <f>SUM(T115:Z115)</f>
        <v>15</v>
      </c>
      <c r="AC115" s="158">
        <f>SUM(T115:AA115)</f>
        <v>50</v>
      </c>
    </row>
    <row r="116" spans="1:29" ht="20.25" customHeight="1" thickBot="1" x14ac:dyDescent="0.35">
      <c r="A116" s="311" t="s">
        <v>26</v>
      </c>
      <c r="B116" s="312"/>
      <c r="C116" s="312"/>
      <c r="D116" s="312"/>
      <c r="E116" s="312"/>
      <c r="F116" s="317"/>
      <c r="G116" s="270"/>
      <c r="H116" s="14">
        <f>SUM(H117:H123)</f>
        <v>27</v>
      </c>
      <c r="I116" s="14">
        <f t="shared" ref="I116:AC116" si="9">SUM(I117:I123)</f>
        <v>40</v>
      </c>
      <c r="J116" s="14">
        <f t="shared" si="9"/>
        <v>60</v>
      </c>
      <c r="K116" s="14">
        <f t="shared" si="9"/>
        <v>0</v>
      </c>
      <c r="L116" s="14">
        <f t="shared" si="9"/>
        <v>15</v>
      </c>
      <c r="M116" s="14">
        <f t="shared" si="9"/>
        <v>0</v>
      </c>
      <c r="N116" s="14">
        <f t="shared" si="9"/>
        <v>15</v>
      </c>
      <c r="O116" s="14">
        <f t="shared" si="9"/>
        <v>250</v>
      </c>
      <c r="P116" s="14">
        <f t="shared" si="9"/>
        <v>295</v>
      </c>
      <c r="Q116" s="14">
        <f t="shared" si="9"/>
        <v>380</v>
      </c>
      <c r="R116" s="14">
        <f t="shared" si="9"/>
        <v>675</v>
      </c>
      <c r="S116" s="14">
        <f t="shared" si="9"/>
        <v>27</v>
      </c>
      <c r="T116" s="14">
        <f t="shared" si="9"/>
        <v>20</v>
      </c>
      <c r="U116" s="14">
        <f t="shared" si="9"/>
        <v>25</v>
      </c>
      <c r="V116" s="14">
        <f t="shared" si="9"/>
        <v>0</v>
      </c>
      <c r="W116" s="14">
        <f t="shared" si="9"/>
        <v>10</v>
      </c>
      <c r="X116" s="14">
        <f t="shared" si="9"/>
        <v>0</v>
      </c>
      <c r="Y116" s="14">
        <f t="shared" si="9"/>
        <v>15</v>
      </c>
      <c r="Z116" s="14">
        <f t="shared" si="9"/>
        <v>250</v>
      </c>
      <c r="AA116" s="14">
        <f t="shared" si="9"/>
        <v>355</v>
      </c>
      <c r="AB116" s="14">
        <f t="shared" si="9"/>
        <v>320</v>
      </c>
      <c r="AC116" s="14">
        <f t="shared" si="9"/>
        <v>675</v>
      </c>
    </row>
    <row r="117" spans="1:29" s="136" customFormat="1" ht="44.55" customHeight="1" thickBot="1" x14ac:dyDescent="0.35">
      <c r="A117" s="43" t="s">
        <v>111</v>
      </c>
      <c r="B117" s="42" t="s">
        <v>51</v>
      </c>
      <c r="C117" s="42" t="s">
        <v>67</v>
      </c>
      <c r="D117" s="42" t="s">
        <v>18</v>
      </c>
      <c r="E117" s="42" t="s">
        <v>40</v>
      </c>
      <c r="F117" s="22" t="s">
        <v>41</v>
      </c>
      <c r="G117" s="270"/>
      <c r="H117" s="76">
        <v>1</v>
      </c>
      <c r="I117" s="43"/>
      <c r="J117" s="42"/>
      <c r="K117" s="42"/>
      <c r="L117" s="42">
        <v>15</v>
      </c>
      <c r="M117" s="42"/>
      <c r="N117" s="24"/>
      <c r="O117" s="24"/>
      <c r="P117" s="59">
        <f>H117*25-Q117</f>
        <v>10</v>
      </c>
      <c r="Q117" s="88">
        <f>SUM(I117:O117)</f>
        <v>15</v>
      </c>
      <c r="R117" s="88">
        <f>SUM(I117:P117)</f>
        <v>25</v>
      </c>
      <c r="S117" s="88">
        <f>H117</f>
        <v>1</v>
      </c>
      <c r="T117" s="23"/>
      <c r="U117" s="24"/>
      <c r="V117" s="24"/>
      <c r="W117" s="24">
        <v>10</v>
      </c>
      <c r="X117" s="24"/>
      <c r="Y117" s="24"/>
      <c r="Z117" s="86"/>
      <c r="AA117" s="25">
        <f>S117*25-AB117</f>
        <v>15</v>
      </c>
      <c r="AB117" s="88">
        <f>SUM(T117:Z117)</f>
        <v>10</v>
      </c>
      <c r="AC117" s="88">
        <f>AA117+AB117</f>
        <v>25</v>
      </c>
    </row>
    <row r="118" spans="1:29" s="44" customFormat="1" ht="51.75" customHeight="1" thickBot="1" x14ac:dyDescent="0.35">
      <c r="A118" s="137" t="s">
        <v>112</v>
      </c>
      <c r="B118" s="134" t="s">
        <v>103</v>
      </c>
      <c r="C118" s="134" t="s">
        <v>118</v>
      </c>
      <c r="D118" s="134" t="s">
        <v>18</v>
      </c>
      <c r="E118" s="134" t="s">
        <v>40</v>
      </c>
      <c r="F118" s="173" t="s">
        <v>68</v>
      </c>
      <c r="G118" s="270"/>
      <c r="H118" s="5">
        <v>6</v>
      </c>
      <c r="I118" s="137"/>
      <c r="J118" s="134"/>
      <c r="K118" s="134"/>
      <c r="L118" s="134"/>
      <c r="M118" s="134"/>
      <c r="N118" s="71">
        <v>15</v>
      </c>
      <c r="O118" s="71"/>
      <c r="P118" s="69">
        <f>H118*25-Q118</f>
        <v>135</v>
      </c>
      <c r="Q118" s="91">
        <f>SUM(I118:O118)</f>
        <v>15</v>
      </c>
      <c r="R118" s="91">
        <f>SUM(I118:P118)</f>
        <v>150</v>
      </c>
      <c r="S118" s="91">
        <f>H118</f>
        <v>6</v>
      </c>
      <c r="T118" s="70"/>
      <c r="U118" s="71"/>
      <c r="V118" s="71"/>
      <c r="W118" s="71"/>
      <c r="X118" s="71"/>
      <c r="Y118" s="71">
        <v>15</v>
      </c>
      <c r="Z118" s="71"/>
      <c r="AA118" s="126">
        <f>S118*25-AB118</f>
        <v>135</v>
      </c>
      <c r="AB118" s="91">
        <f>SUM(T118:Z118)</f>
        <v>15</v>
      </c>
      <c r="AC118" s="91">
        <f t="shared" si="8"/>
        <v>150</v>
      </c>
    </row>
    <row r="119" spans="1:29" s="44" customFormat="1" ht="73.2" customHeight="1" x14ac:dyDescent="0.3">
      <c r="A119" s="307" t="s">
        <v>113</v>
      </c>
      <c r="B119" s="322" t="s">
        <v>190</v>
      </c>
      <c r="C119" s="220" t="s">
        <v>164</v>
      </c>
      <c r="D119" s="174" t="s">
        <v>18</v>
      </c>
      <c r="E119" s="174" t="s">
        <v>40</v>
      </c>
      <c r="F119" s="175" t="s">
        <v>43</v>
      </c>
      <c r="G119" s="270"/>
      <c r="H119" s="5">
        <v>3</v>
      </c>
      <c r="I119" s="184"/>
      <c r="J119" s="71">
        <v>30</v>
      </c>
      <c r="K119" s="71"/>
      <c r="L119" s="71"/>
      <c r="M119" s="71"/>
      <c r="N119" s="71"/>
      <c r="O119" s="71"/>
      <c r="P119" s="69">
        <f>H119*25-Q119</f>
        <v>45</v>
      </c>
      <c r="Q119" s="5">
        <f>SUM(I119:O119)</f>
        <v>30</v>
      </c>
      <c r="R119" s="5">
        <f>SUM(I119:P119)</f>
        <v>75</v>
      </c>
      <c r="S119" s="5">
        <v>3</v>
      </c>
      <c r="T119" s="184"/>
      <c r="U119" s="71">
        <v>10</v>
      </c>
      <c r="V119" s="71"/>
      <c r="W119" s="71"/>
      <c r="X119" s="71"/>
      <c r="Y119" s="71"/>
      <c r="Z119" s="71"/>
      <c r="AA119" s="69">
        <f>S119*25-AB119</f>
        <v>65</v>
      </c>
      <c r="AB119" s="5">
        <f>SUM(T119:Z119)</f>
        <v>10</v>
      </c>
      <c r="AC119" s="10">
        <f>SUM(T119:AA119)</f>
        <v>75</v>
      </c>
    </row>
    <row r="120" spans="1:29" s="44" customFormat="1" ht="86.55" customHeight="1" thickBot="1" x14ac:dyDescent="0.35">
      <c r="A120" s="324"/>
      <c r="B120" s="323"/>
      <c r="C120" s="171" t="s">
        <v>165</v>
      </c>
      <c r="D120" s="163" t="s">
        <v>18</v>
      </c>
      <c r="E120" s="163" t="s">
        <v>40</v>
      </c>
      <c r="F120" s="176" t="s">
        <v>20</v>
      </c>
      <c r="G120" s="270"/>
      <c r="H120" s="6">
        <v>2</v>
      </c>
      <c r="I120" s="7">
        <v>20</v>
      </c>
      <c r="J120" s="8"/>
      <c r="K120" s="8"/>
      <c r="L120" s="8"/>
      <c r="M120" s="8"/>
      <c r="N120" s="8"/>
      <c r="O120" s="8"/>
      <c r="P120" s="9">
        <f>H120*25-Q120</f>
        <v>30</v>
      </c>
      <c r="Q120" s="6">
        <f>SUM(I120:O120)</f>
        <v>20</v>
      </c>
      <c r="R120" s="6">
        <f>SUM(I120:P120)</f>
        <v>50</v>
      </c>
      <c r="S120" s="6">
        <f>H120</f>
        <v>2</v>
      </c>
      <c r="T120" s="7">
        <v>10</v>
      </c>
      <c r="U120" s="8"/>
      <c r="V120" s="8"/>
      <c r="W120" s="8"/>
      <c r="X120" s="8"/>
      <c r="Y120" s="8"/>
      <c r="Z120" s="8"/>
      <c r="AA120" s="9">
        <f>S120*25-AB120</f>
        <v>40</v>
      </c>
      <c r="AB120" s="6">
        <f>SUM(T120:Z120)</f>
        <v>10</v>
      </c>
      <c r="AC120" s="46">
        <f>SUM(T120:AA120)</f>
        <v>50</v>
      </c>
    </row>
    <row r="121" spans="1:29" s="44" customFormat="1" ht="44.55" customHeight="1" x14ac:dyDescent="0.3">
      <c r="A121" s="318" t="s">
        <v>142</v>
      </c>
      <c r="B121" s="320" t="s">
        <v>143</v>
      </c>
      <c r="C121" s="203" t="s">
        <v>158</v>
      </c>
      <c r="D121" s="204" t="s">
        <v>18</v>
      </c>
      <c r="E121" s="204" t="s">
        <v>40</v>
      </c>
      <c r="F121" s="205" t="s">
        <v>20</v>
      </c>
      <c r="G121" s="270"/>
      <c r="H121" s="121">
        <v>2</v>
      </c>
      <c r="I121" s="11">
        <v>20</v>
      </c>
      <c r="J121" s="12"/>
      <c r="K121" s="12"/>
      <c r="L121" s="12"/>
      <c r="M121" s="12"/>
      <c r="N121" s="127"/>
      <c r="O121" s="12"/>
      <c r="P121" s="16">
        <f>H121*25-Q121</f>
        <v>30</v>
      </c>
      <c r="Q121" s="10">
        <f>SUM(I121:O121)</f>
        <v>20</v>
      </c>
      <c r="R121" s="10">
        <f>SUM(I121:P121)</f>
        <v>50</v>
      </c>
      <c r="S121" s="10">
        <f>H121</f>
        <v>2</v>
      </c>
      <c r="T121" s="130">
        <v>10</v>
      </c>
      <c r="U121" s="127"/>
      <c r="V121" s="127"/>
      <c r="W121" s="127"/>
      <c r="X121" s="127"/>
      <c r="Y121" s="127"/>
      <c r="Z121" s="127"/>
      <c r="AA121" s="16">
        <f>S121*25-AB121</f>
        <v>40</v>
      </c>
      <c r="AB121" s="10">
        <f>SUM(T121:Z121)</f>
        <v>10</v>
      </c>
      <c r="AC121" s="10">
        <f>SUM(T121:AA121)</f>
        <v>50</v>
      </c>
    </row>
    <row r="122" spans="1:29" s="44" customFormat="1" ht="42" customHeight="1" thickBot="1" x14ac:dyDescent="0.35">
      <c r="A122" s="319"/>
      <c r="B122" s="321"/>
      <c r="C122" s="206" t="s">
        <v>159</v>
      </c>
      <c r="D122" s="191" t="s">
        <v>18</v>
      </c>
      <c r="E122" s="191" t="s">
        <v>40</v>
      </c>
      <c r="F122" s="207" t="s">
        <v>43</v>
      </c>
      <c r="G122" s="270"/>
      <c r="H122" s="177">
        <v>3</v>
      </c>
      <c r="I122" s="7"/>
      <c r="J122" s="8">
        <v>30</v>
      </c>
      <c r="K122" s="8"/>
      <c r="L122" s="8"/>
      <c r="M122" s="8"/>
      <c r="N122" s="129"/>
      <c r="O122" s="8"/>
      <c r="P122" s="21">
        <f>H122*25-Q122</f>
        <v>45</v>
      </c>
      <c r="Q122" s="46">
        <f>SUM(I122:O122)</f>
        <v>30</v>
      </c>
      <c r="R122" s="46">
        <f>SUM(I122:P122)</f>
        <v>75</v>
      </c>
      <c r="S122" s="46">
        <f>H122</f>
        <v>3</v>
      </c>
      <c r="T122" s="131"/>
      <c r="U122" s="129">
        <v>15</v>
      </c>
      <c r="V122" s="129"/>
      <c r="W122" s="129"/>
      <c r="X122" s="129"/>
      <c r="Y122" s="129"/>
      <c r="Z122" s="129"/>
      <c r="AA122" s="21">
        <f>S122*25-AB122</f>
        <v>60</v>
      </c>
      <c r="AB122" s="6">
        <f>SUM(T122:Z122)</f>
        <v>15</v>
      </c>
      <c r="AC122" s="6">
        <f>SUM(T122:AA122)</f>
        <v>75</v>
      </c>
    </row>
    <row r="123" spans="1:29" s="44" customFormat="1" ht="52.95" customHeight="1" thickBot="1" x14ac:dyDescent="0.35">
      <c r="A123" s="261" t="s">
        <v>114</v>
      </c>
      <c r="B123" s="262" t="s">
        <v>104</v>
      </c>
      <c r="C123" s="263" t="s">
        <v>39</v>
      </c>
      <c r="D123" s="263" t="s">
        <v>22</v>
      </c>
      <c r="E123" s="263" t="s">
        <v>40</v>
      </c>
      <c r="F123" s="264" t="s">
        <v>43</v>
      </c>
      <c r="G123" s="270"/>
      <c r="H123" s="46">
        <v>10</v>
      </c>
      <c r="I123" s="138"/>
      <c r="J123" s="135"/>
      <c r="K123" s="135"/>
      <c r="L123" s="135"/>
      <c r="M123" s="135"/>
      <c r="N123" s="82"/>
      <c r="O123" s="82">
        <v>250</v>
      </c>
      <c r="P123" s="83">
        <f>H123*25-Q123</f>
        <v>0</v>
      </c>
      <c r="Q123" s="96">
        <f>SUM(I123:O123)</f>
        <v>250</v>
      </c>
      <c r="R123" s="96">
        <f>SUM(I123:P123)</f>
        <v>250</v>
      </c>
      <c r="S123" s="96">
        <f>H123</f>
        <v>10</v>
      </c>
      <c r="T123" s="118"/>
      <c r="U123" s="82"/>
      <c r="V123" s="82"/>
      <c r="W123" s="82"/>
      <c r="X123" s="82"/>
      <c r="Y123" s="82"/>
      <c r="Z123" s="82">
        <v>250</v>
      </c>
      <c r="AA123" s="116">
        <f>S123*25-AB123</f>
        <v>0</v>
      </c>
      <c r="AB123" s="96">
        <f>SUM(T123:Z123)</f>
        <v>250</v>
      </c>
      <c r="AC123" s="96">
        <f t="shared" ref="AC123" si="10">AA123+AB123</f>
        <v>250</v>
      </c>
    </row>
    <row r="124" spans="1:29" s="44" customFormat="1" ht="52.95" customHeight="1" thickBot="1" x14ac:dyDescent="0.35">
      <c r="A124" s="265" t="s">
        <v>225</v>
      </c>
      <c r="B124" s="266" t="s">
        <v>104</v>
      </c>
      <c r="C124" s="267" t="s">
        <v>39</v>
      </c>
      <c r="D124" s="267" t="s">
        <v>22</v>
      </c>
      <c r="E124" s="267" t="s">
        <v>40</v>
      </c>
      <c r="F124" s="268" t="s">
        <v>43</v>
      </c>
      <c r="G124" s="237"/>
      <c r="H124" s="46">
        <v>10</v>
      </c>
      <c r="I124" s="138"/>
      <c r="J124" s="135"/>
      <c r="K124" s="135"/>
      <c r="L124" s="135"/>
      <c r="M124" s="135"/>
      <c r="N124" s="82"/>
      <c r="O124" s="82">
        <v>250</v>
      </c>
      <c r="P124" s="83">
        <f>H124*25-Q124</f>
        <v>0</v>
      </c>
      <c r="Q124" s="96">
        <f>SUM(I124:O124)</f>
        <v>250</v>
      </c>
      <c r="R124" s="96">
        <f>SUM(I124:P124)</f>
        <v>250</v>
      </c>
      <c r="S124" s="96">
        <f>H124</f>
        <v>10</v>
      </c>
      <c r="T124" s="118"/>
      <c r="U124" s="82"/>
      <c r="V124" s="82"/>
      <c r="W124" s="82"/>
      <c r="X124" s="82"/>
      <c r="Y124" s="82"/>
      <c r="Z124" s="82">
        <v>250</v>
      </c>
      <c r="AA124" s="116">
        <f>S124*25-AB124</f>
        <v>0</v>
      </c>
      <c r="AB124" s="96">
        <f>SUM(T124:Z124)</f>
        <v>250</v>
      </c>
      <c r="AC124" s="96">
        <f t="shared" ref="AC124" si="11">AA124+AB124</f>
        <v>250</v>
      </c>
    </row>
    <row r="125" spans="1:29" ht="20.25" customHeight="1" thickBot="1" x14ac:dyDescent="0.35">
      <c r="A125" s="311" t="s">
        <v>27</v>
      </c>
      <c r="B125" s="312"/>
      <c r="C125" s="312"/>
      <c r="D125" s="312"/>
      <c r="E125" s="312"/>
      <c r="F125" s="317"/>
      <c r="G125" s="269" t="s">
        <v>26</v>
      </c>
      <c r="H125" s="76">
        <f>SUM(H126:H130)</f>
        <v>30</v>
      </c>
      <c r="I125" s="124">
        <f t="shared" ref="I125:AC125" si="12">SUM(I126:I130)</f>
        <v>0</v>
      </c>
      <c r="J125" s="124">
        <f t="shared" si="12"/>
        <v>0</v>
      </c>
      <c r="K125" s="124">
        <f t="shared" si="12"/>
        <v>0</v>
      </c>
      <c r="L125" s="124">
        <f t="shared" si="12"/>
        <v>30</v>
      </c>
      <c r="M125" s="124">
        <f t="shared" si="12"/>
        <v>15</v>
      </c>
      <c r="N125" s="124">
        <f t="shared" si="12"/>
        <v>15</v>
      </c>
      <c r="O125" s="124">
        <f t="shared" si="12"/>
        <v>470</v>
      </c>
      <c r="P125" s="124">
        <f t="shared" si="12"/>
        <v>220</v>
      </c>
      <c r="Q125" s="124">
        <f t="shared" si="12"/>
        <v>530</v>
      </c>
      <c r="R125" s="124">
        <f t="shared" si="12"/>
        <v>750</v>
      </c>
      <c r="S125" s="124">
        <f t="shared" si="12"/>
        <v>30</v>
      </c>
      <c r="T125" s="124">
        <f t="shared" si="12"/>
        <v>0</v>
      </c>
      <c r="U125" s="124">
        <f t="shared" si="12"/>
        <v>0</v>
      </c>
      <c r="V125" s="124">
        <f t="shared" si="12"/>
        <v>0</v>
      </c>
      <c r="W125" s="124">
        <f t="shared" si="12"/>
        <v>14</v>
      </c>
      <c r="X125" s="124">
        <f t="shared" si="12"/>
        <v>10</v>
      </c>
      <c r="Y125" s="124">
        <f t="shared" si="12"/>
        <v>15</v>
      </c>
      <c r="Z125" s="124">
        <f t="shared" si="12"/>
        <v>470</v>
      </c>
      <c r="AA125" s="124">
        <f t="shared" si="12"/>
        <v>241</v>
      </c>
      <c r="AB125" s="124">
        <f t="shared" si="12"/>
        <v>509</v>
      </c>
      <c r="AC125" s="124">
        <f t="shared" si="12"/>
        <v>750</v>
      </c>
    </row>
    <row r="126" spans="1:29" s="136" customFormat="1" ht="51" customHeight="1" thickBot="1" x14ac:dyDescent="0.35">
      <c r="A126" s="182" t="s">
        <v>115</v>
      </c>
      <c r="B126" s="183" t="s">
        <v>105</v>
      </c>
      <c r="C126" s="174" t="s">
        <v>119</v>
      </c>
      <c r="D126" s="174" t="s">
        <v>18</v>
      </c>
      <c r="E126" s="174" t="s">
        <v>40</v>
      </c>
      <c r="F126" s="198" t="s">
        <v>43</v>
      </c>
      <c r="G126" s="270"/>
      <c r="H126" s="178">
        <v>2</v>
      </c>
      <c r="I126" s="179"/>
      <c r="J126" s="180"/>
      <c r="K126" s="180"/>
      <c r="L126" s="180"/>
      <c r="M126" s="180">
        <v>15</v>
      </c>
      <c r="N126" s="180"/>
      <c r="O126" s="180"/>
      <c r="P126" s="181">
        <f>H126*25-Q126</f>
        <v>35</v>
      </c>
      <c r="Q126" s="10">
        <f>SUM(I126:O126)</f>
        <v>15</v>
      </c>
      <c r="R126" s="10">
        <f>SUM(I126:P126)</f>
        <v>50</v>
      </c>
      <c r="S126" s="178">
        <f>H126</f>
        <v>2</v>
      </c>
      <c r="T126" s="179"/>
      <c r="U126" s="180"/>
      <c r="V126" s="180"/>
      <c r="W126" s="180"/>
      <c r="X126" s="180">
        <v>10</v>
      </c>
      <c r="Y126" s="180"/>
      <c r="Z126" s="180"/>
      <c r="AA126" s="181">
        <f>S126*25-AB126</f>
        <v>40</v>
      </c>
      <c r="AB126" s="10">
        <f>SUM(T126:Z126)</f>
        <v>10</v>
      </c>
      <c r="AC126" s="156">
        <f>SUM(T126:AA126)</f>
        <v>50</v>
      </c>
    </row>
    <row r="127" spans="1:29" s="44" customFormat="1" ht="51.75" customHeight="1" thickBot="1" x14ac:dyDescent="0.35">
      <c r="A127" s="137" t="s">
        <v>116</v>
      </c>
      <c r="B127" s="134" t="s">
        <v>106</v>
      </c>
      <c r="C127" s="210" t="s">
        <v>120</v>
      </c>
      <c r="D127" s="210" t="s">
        <v>18</v>
      </c>
      <c r="E127" s="210" t="s">
        <v>40</v>
      </c>
      <c r="F127" s="16" t="s">
        <v>68</v>
      </c>
      <c r="G127" s="270"/>
      <c r="H127" s="5">
        <v>6</v>
      </c>
      <c r="I127" s="137"/>
      <c r="J127" s="134"/>
      <c r="K127" s="134"/>
      <c r="L127" s="134"/>
      <c r="M127" s="134"/>
      <c r="N127" s="71">
        <v>15</v>
      </c>
      <c r="O127" s="71"/>
      <c r="P127" s="69">
        <f>H127*25-Q127</f>
        <v>135</v>
      </c>
      <c r="Q127" s="91">
        <f>SUM(I127:O127)</f>
        <v>15</v>
      </c>
      <c r="R127" s="91">
        <f>SUM(I127:P127)</f>
        <v>150</v>
      </c>
      <c r="S127" s="91">
        <f>H127</f>
        <v>6</v>
      </c>
      <c r="T127" s="184"/>
      <c r="U127" s="71"/>
      <c r="V127" s="71"/>
      <c r="W127" s="71"/>
      <c r="X127" s="71"/>
      <c r="Y127" s="71">
        <v>15</v>
      </c>
      <c r="Z127" s="71"/>
      <c r="AA127" s="126">
        <f>S127*25-AB127</f>
        <v>135</v>
      </c>
      <c r="AB127" s="91">
        <f>SUM(T127:Z127)</f>
        <v>15</v>
      </c>
      <c r="AC127" s="91">
        <f t="shared" ref="AC127:AC132" si="13">AA127+AB127</f>
        <v>150</v>
      </c>
    </row>
    <row r="128" spans="1:29" s="44" customFormat="1" ht="43.8" customHeight="1" x14ac:dyDescent="0.3">
      <c r="A128" s="280" t="s">
        <v>144</v>
      </c>
      <c r="B128" s="282" t="s">
        <v>191</v>
      </c>
      <c r="C128" s="201" t="s">
        <v>160</v>
      </c>
      <c r="D128" s="211" t="s">
        <v>18</v>
      </c>
      <c r="E128" s="211" t="s">
        <v>40</v>
      </c>
      <c r="F128" s="149" t="s">
        <v>43</v>
      </c>
      <c r="G128" s="270"/>
      <c r="H128" s="10">
        <v>1</v>
      </c>
      <c r="I128" s="117"/>
      <c r="J128" s="12"/>
      <c r="K128" s="12"/>
      <c r="L128" s="12">
        <v>15</v>
      </c>
      <c r="M128" s="12"/>
      <c r="N128" s="12"/>
      <c r="O128" s="12"/>
      <c r="P128" s="56">
        <f>H128*25-Q128</f>
        <v>10</v>
      </c>
      <c r="Q128" s="121">
        <f>SUM(I128:O128)</f>
        <v>15</v>
      </c>
      <c r="R128" s="10">
        <f>SUM(I128:P128)</f>
        <v>25</v>
      </c>
      <c r="S128" s="10">
        <f>H128</f>
        <v>1</v>
      </c>
      <c r="T128" s="117"/>
      <c r="U128" s="12"/>
      <c r="V128" s="12"/>
      <c r="W128" s="12">
        <v>7</v>
      </c>
      <c r="X128" s="12"/>
      <c r="Y128" s="12"/>
      <c r="Z128" s="12"/>
      <c r="AA128" s="56">
        <f>S128*25-AB128</f>
        <v>18</v>
      </c>
      <c r="AB128" s="10">
        <f>SUM(T128:Z128)</f>
        <v>7</v>
      </c>
      <c r="AC128" s="159">
        <f>SUM(T128:AA128)</f>
        <v>25</v>
      </c>
    </row>
    <row r="129" spans="1:29" s="44" customFormat="1" ht="43.2" customHeight="1" thickBot="1" x14ac:dyDescent="0.35">
      <c r="A129" s="290"/>
      <c r="B129" s="286"/>
      <c r="C129" s="208" t="s">
        <v>192</v>
      </c>
      <c r="D129" s="160" t="s">
        <v>18</v>
      </c>
      <c r="E129" s="160" t="s">
        <v>40</v>
      </c>
      <c r="F129" s="161" t="s">
        <v>43</v>
      </c>
      <c r="G129" s="270"/>
      <c r="H129" s="6">
        <v>1</v>
      </c>
      <c r="I129" s="85"/>
      <c r="J129" s="8"/>
      <c r="K129" s="8"/>
      <c r="L129" s="8">
        <v>15</v>
      </c>
      <c r="M129" s="8"/>
      <c r="N129" s="8"/>
      <c r="O129" s="8"/>
      <c r="P129" s="55">
        <f>H129*25-Q129</f>
        <v>10</v>
      </c>
      <c r="Q129" s="123">
        <f>SUM(I129:O129)</f>
        <v>15</v>
      </c>
      <c r="R129" s="6">
        <f>SUM(I129:P129)</f>
        <v>25</v>
      </c>
      <c r="S129" s="155">
        <f>H129</f>
        <v>1</v>
      </c>
      <c r="T129" s="85"/>
      <c r="U129" s="8"/>
      <c r="V129" s="8"/>
      <c r="W129" s="8">
        <v>7</v>
      </c>
      <c r="X129" s="8"/>
      <c r="Y129" s="8"/>
      <c r="Z129" s="8"/>
      <c r="AA129" s="55">
        <f>S129*25-AB129</f>
        <v>18</v>
      </c>
      <c r="AB129" s="6">
        <f>SUM(T129:Z129)</f>
        <v>7</v>
      </c>
      <c r="AC129" s="158">
        <f>SUM(T129:AA129)</f>
        <v>25</v>
      </c>
    </row>
    <row r="130" spans="1:29" s="44" customFormat="1" ht="48.75" customHeight="1" thickBot="1" x14ac:dyDescent="0.35">
      <c r="A130" s="261" t="s">
        <v>117</v>
      </c>
      <c r="B130" s="262" t="s">
        <v>104</v>
      </c>
      <c r="C130" s="263" t="s">
        <v>38</v>
      </c>
      <c r="D130" s="263" t="s">
        <v>22</v>
      </c>
      <c r="E130" s="263" t="s">
        <v>40</v>
      </c>
      <c r="F130" s="264" t="s">
        <v>43</v>
      </c>
      <c r="G130" s="270"/>
      <c r="H130" s="124">
        <v>20</v>
      </c>
      <c r="I130" s="43"/>
      <c r="J130" s="42"/>
      <c r="K130" s="42"/>
      <c r="L130" s="42"/>
      <c r="M130" s="42"/>
      <c r="N130" s="24"/>
      <c r="O130" s="24">
        <v>470</v>
      </c>
      <c r="P130" s="59">
        <f>H130*25-Q130</f>
        <v>30</v>
      </c>
      <c r="Q130" s="88">
        <f>SUM(I130:O130)</f>
        <v>470</v>
      </c>
      <c r="R130" s="88">
        <f>SUM(I130:P130)</f>
        <v>500</v>
      </c>
      <c r="S130" s="88">
        <f>H130</f>
        <v>20</v>
      </c>
      <c r="T130" s="81"/>
      <c r="U130" s="24"/>
      <c r="V130" s="24"/>
      <c r="W130" s="24"/>
      <c r="X130" s="24"/>
      <c r="Y130" s="24"/>
      <c r="Z130" s="86">
        <v>470</v>
      </c>
      <c r="AA130" s="25">
        <f>S130*25-AB130</f>
        <v>30</v>
      </c>
      <c r="AB130" s="88">
        <f>SUM(T130:Z130)</f>
        <v>470</v>
      </c>
      <c r="AC130" s="88">
        <f t="shared" ref="AC130" si="14">AA130+AB130</f>
        <v>500</v>
      </c>
    </row>
    <row r="131" spans="1:29" s="239" customFormat="1" ht="65.55" customHeight="1" thickBot="1" x14ac:dyDescent="0.35">
      <c r="A131" s="265" t="s">
        <v>224</v>
      </c>
      <c r="B131" s="266" t="s">
        <v>104</v>
      </c>
      <c r="C131" s="267" t="s">
        <v>38</v>
      </c>
      <c r="D131" s="267" t="s">
        <v>22</v>
      </c>
      <c r="E131" s="267" t="s">
        <v>40</v>
      </c>
      <c r="F131" s="268" t="s">
        <v>43</v>
      </c>
      <c r="G131" s="238"/>
      <c r="H131" s="46">
        <v>20</v>
      </c>
      <c r="I131" s="138"/>
      <c r="J131" s="135"/>
      <c r="K131" s="135"/>
      <c r="L131" s="135"/>
      <c r="M131" s="135"/>
      <c r="N131" s="82"/>
      <c r="O131" s="82">
        <v>470</v>
      </c>
      <c r="P131" s="83">
        <f>H131*25-Q131</f>
        <v>30</v>
      </c>
      <c r="Q131" s="96">
        <f>SUM(I131:O131)</f>
        <v>470</v>
      </c>
      <c r="R131" s="96">
        <f>SUM(I131:P131)</f>
        <v>500</v>
      </c>
      <c r="S131" s="96">
        <f>H131</f>
        <v>20</v>
      </c>
      <c r="T131" s="114"/>
      <c r="U131" s="82"/>
      <c r="V131" s="82"/>
      <c r="W131" s="82"/>
      <c r="X131" s="82"/>
      <c r="Y131" s="82"/>
      <c r="Z131" s="115">
        <v>470</v>
      </c>
      <c r="AA131" s="116">
        <f>S131*25-AB131</f>
        <v>30</v>
      </c>
      <c r="AB131" s="96">
        <f>SUM(T131:Z131)</f>
        <v>470</v>
      </c>
      <c r="AC131" s="96">
        <f t="shared" ref="AC131" si="15">AA131+AB131</f>
        <v>500</v>
      </c>
    </row>
    <row r="132" spans="1:29" ht="50.55" customHeight="1" thickBot="1" x14ac:dyDescent="0.35">
      <c r="A132" s="213"/>
      <c r="B132" s="119"/>
      <c r="C132" s="119"/>
      <c r="D132" s="119"/>
      <c r="E132" s="119"/>
      <c r="F132" s="119"/>
      <c r="G132" s="64"/>
      <c r="H132" s="46">
        <f t="shared" ref="H132:O132" si="16">SUM(H6+H22+H42+H68+H93+H116+H125)</f>
        <v>210</v>
      </c>
      <c r="I132" s="46">
        <f t="shared" si="16"/>
        <v>672</v>
      </c>
      <c r="J132" s="46">
        <f t="shared" si="16"/>
        <v>515</v>
      </c>
      <c r="K132" s="46">
        <f t="shared" si="16"/>
        <v>150</v>
      </c>
      <c r="L132" s="46">
        <f t="shared" si="16"/>
        <v>350</v>
      </c>
      <c r="M132" s="46">
        <f t="shared" si="16"/>
        <v>195</v>
      </c>
      <c r="N132" s="46">
        <f t="shared" si="16"/>
        <v>30</v>
      </c>
      <c r="O132" s="46">
        <f t="shared" si="16"/>
        <v>720</v>
      </c>
      <c r="P132" s="72">
        <f>H132*25-Q132</f>
        <v>2618</v>
      </c>
      <c r="Q132" s="96">
        <f>SUM(I132:O132)</f>
        <v>2632</v>
      </c>
      <c r="R132" s="95">
        <f>SUM(I132:P132)</f>
        <v>5250</v>
      </c>
      <c r="S132" s="96">
        <f t="shared" ref="S132:Z132" si="17">SUM(S6+S22+S42+S68+S93+S116+S125)</f>
        <v>210</v>
      </c>
      <c r="T132" s="46">
        <f t="shared" si="17"/>
        <v>359</v>
      </c>
      <c r="U132" s="46">
        <f t="shared" si="17"/>
        <v>195</v>
      </c>
      <c r="V132" s="46">
        <f t="shared" si="17"/>
        <v>150</v>
      </c>
      <c r="W132" s="46">
        <f t="shared" si="17"/>
        <v>179</v>
      </c>
      <c r="X132" s="46">
        <f t="shared" si="17"/>
        <v>111</v>
      </c>
      <c r="Y132" s="46">
        <f t="shared" si="17"/>
        <v>30</v>
      </c>
      <c r="Z132" s="46">
        <f t="shared" si="17"/>
        <v>720</v>
      </c>
      <c r="AA132" s="73">
        <f>S132*25-AB132</f>
        <v>3506</v>
      </c>
      <c r="AB132" s="104">
        <f>SUM(T132:Z132)</f>
        <v>1744</v>
      </c>
      <c r="AC132" s="95">
        <f t="shared" si="13"/>
        <v>5250</v>
      </c>
    </row>
    <row r="133" spans="1:29" ht="42" customHeight="1" thickBot="1" x14ac:dyDescent="0.35">
      <c r="B133" s="64"/>
      <c r="C133" s="64"/>
      <c r="D133" s="64"/>
      <c r="F133" s="64"/>
      <c r="G133" s="64"/>
      <c r="H133" s="63"/>
      <c r="I133" s="47">
        <f>I132/R132</f>
        <v>0.128</v>
      </c>
      <c r="J133" s="48">
        <f>J132/R132</f>
        <v>9.8095238095238096E-2</v>
      </c>
      <c r="K133" s="48">
        <f>K132/R132</f>
        <v>2.8571428571428571E-2</v>
      </c>
      <c r="L133" s="48">
        <f>L132/R132</f>
        <v>6.6666666666666666E-2</v>
      </c>
      <c r="M133" s="48">
        <f>M132/R132</f>
        <v>3.7142857142857144E-2</v>
      </c>
      <c r="N133" s="48">
        <f>N132/R132</f>
        <v>5.7142857142857143E-3</v>
      </c>
      <c r="O133" s="49"/>
      <c r="P133" s="49"/>
      <c r="Q133" s="102"/>
      <c r="R133" s="103"/>
      <c r="S133" s="103"/>
      <c r="T133" s="47">
        <f>T132/AC132</f>
        <v>6.8380952380952376E-2</v>
      </c>
      <c r="U133" s="48">
        <f>U132/AC132</f>
        <v>3.7142857142857144E-2</v>
      </c>
      <c r="V133" s="48">
        <f>V132/AC132</f>
        <v>2.8571428571428571E-2</v>
      </c>
      <c r="W133" s="48">
        <f>W132/AC132</f>
        <v>3.4095238095238095E-2</v>
      </c>
      <c r="X133" s="48">
        <f>X132/AC132</f>
        <v>2.1142857142857144E-2</v>
      </c>
      <c r="Y133" s="48">
        <f>Y132/AC132</f>
        <v>5.7142857142857143E-3</v>
      </c>
      <c r="Z133" s="49">
        <f>Z132/AC132</f>
        <v>0.13714285714285715</v>
      </c>
      <c r="AA133" s="49"/>
      <c r="AB133" s="102"/>
      <c r="AC133" s="103"/>
    </row>
    <row r="134" spans="1:29" ht="23.25" customHeight="1" x14ac:dyDescent="0.3">
      <c r="A134" s="291" t="s">
        <v>28</v>
      </c>
      <c r="B134" s="292"/>
      <c r="C134" s="64"/>
      <c r="D134" s="64"/>
      <c r="F134" s="64"/>
      <c r="G134" s="64"/>
      <c r="H134" s="64"/>
      <c r="I134" s="64"/>
      <c r="J134" s="50">
        <f>SUM(J133:N133)</f>
        <v>0.23619047619047623</v>
      </c>
      <c r="K134" s="64"/>
      <c r="L134" s="64"/>
      <c r="M134" s="64"/>
      <c r="N134" s="64"/>
      <c r="O134" s="64"/>
      <c r="P134" s="64"/>
      <c r="R134" s="64"/>
      <c r="S134" s="64"/>
      <c r="T134" s="64"/>
      <c r="U134" s="50">
        <f>SUM(U133:Y133)</f>
        <v>0.12666666666666668</v>
      </c>
      <c r="V134" s="64"/>
      <c r="W134" s="64"/>
      <c r="X134" s="64"/>
      <c r="Y134" s="64"/>
      <c r="Z134" s="64"/>
      <c r="AC134" s="64"/>
    </row>
    <row r="135" spans="1:29" ht="27" customHeight="1" x14ac:dyDescent="0.3">
      <c r="A135" s="249"/>
      <c r="B135" s="187" t="s">
        <v>29</v>
      </c>
      <c r="C135" s="87"/>
      <c r="D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R135" s="64"/>
      <c r="S135" s="64"/>
      <c r="T135" s="64"/>
      <c r="U135" s="64"/>
      <c r="V135" s="64"/>
      <c r="W135" s="64"/>
      <c r="X135" s="64"/>
      <c r="Y135" s="64"/>
      <c r="Z135" s="64"/>
      <c r="AC135" s="64"/>
    </row>
    <row r="136" spans="1:29" x14ac:dyDescent="0.3">
      <c r="A136" s="52" t="s">
        <v>19</v>
      </c>
      <c r="B136" s="187" t="s">
        <v>30</v>
      </c>
      <c r="C136" s="64"/>
      <c r="D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R136" s="51"/>
      <c r="S136" s="64"/>
      <c r="T136" s="64"/>
      <c r="U136" s="64"/>
      <c r="V136" s="64"/>
      <c r="W136" s="64"/>
      <c r="X136" s="64"/>
      <c r="Y136" s="64"/>
      <c r="Z136" s="64"/>
      <c r="AC136" s="64"/>
    </row>
    <row r="137" spans="1:29" x14ac:dyDescent="0.3">
      <c r="A137" s="187" t="s">
        <v>18</v>
      </c>
      <c r="B137" s="187" t="s">
        <v>31</v>
      </c>
      <c r="C137" s="64"/>
      <c r="D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R137" s="64"/>
      <c r="S137" s="64"/>
      <c r="T137" s="64"/>
      <c r="U137" s="64"/>
      <c r="V137" s="64"/>
      <c r="W137" s="64"/>
      <c r="X137" s="64"/>
      <c r="Y137" s="64"/>
      <c r="Z137" s="64"/>
      <c r="AC137" s="64"/>
    </row>
    <row r="138" spans="1:29" x14ac:dyDescent="0.3">
      <c r="A138" s="187" t="s">
        <v>22</v>
      </c>
      <c r="B138" s="187" t="s">
        <v>32</v>
      </c>
      <c r="C138" s="64"/>
      <c r="D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R138" s="64"/>
      <c r="S138" s="64"/>
      <c r="T138" s="64"/>
      <c r="U138" s="64"/>
      <c r="V138" s="64"/>
      <c r="W138" s="64"/>
      <c r="X138" s="64"/>
      <c r="Y138" s="64"/>
      <c r="Z138" s="64"/>
      <c r="AC138" s="64"/>
    </row>
    <row r="139" spans="1:29" s="109" customFormat="1" ht="26.4" x14ac:dyDescent="0.3">
      <c r="A139" s="187" t="s">
        <v>40</v>
      </c>
      <c r="B139" s="187" t="s">
        <v>122</v>
      </c>
    </row>
    <row r="140" spans="1:29" s="109" customFormat="1" ht="39.6" x14ac:dyDescent="0.3">
      <c r="A140" s="187" t="s">
        <v>124</v>
      </c>
      <c r="B140" s="187" t="s">
        <v>123</v>
      </c>
    </row>
    <row r="141" spans="1:29" s="109" customFormat="1" x14ac:dyDescent="0.3">
      <c r="A141" s="187" t="s">
        <v>126</v>
      </c>
      <c r="B141" s="187" t="s">
        <v>125</v>
      </c>
    </row>
    <row r="142" spans="1:29" s="109" customFormat="1" x14ac:dyDescent="0.3">
      <c r="A142" s="119"/>
      <c r="B142" s="119"/>
    </row>
    <row r="143" spans="1:29" s="109" customFormat="1" x14ac:dyDescent="0.3">
      <c r="A143" s="119"/>
      <c r="B143" s="1"/>
    </row>
    <row r="144" spans="1:29" s="109" customFormat="1" x14ac:dyDescent="0.3">
      <c r="A144" s="119"/>
      <c r="B144" s="119"/>
    </row>
    <row r="145" spans="1:29" s="109" customFormat="1" x14ac:dyDescent="0.3">
      <c r="A145" s="119"/>
      <c r="B145" s="119"/>
    </row>
    <row r="146" spans="1:29" s="109" customFormat="1" x14ac:dyDescent="0.3">
      <c r="A146" s="119"/>
      <c r="B146" s="119"/>
    </row>
    <row r="148" spans="1:29" ht="15" x14ac:dyDescent="0.3">
      <c r="A148" s="212"/>
      <c r="B148" s="212"/>
      <c r="C148" s="212"/>
      <c r="D148" s="212"/>
      <c r="E148" s="212"/>
      <c r="F148" s="212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R148" s="64"/>
      <c r="S148" s="64"/>
      <c r="T148" s="64"/>
      <c r="U148" s="64"/>
      <c r="V148" s="64"/>
      <c r="W148" s="64"/>
      <c r="X148" s="64"/>
      <c r="Y148" s="64"/>
      <c r="Z148" s="64"/>
      <c r="AC148" s="64"/>
    </row>
  </sheetData>
  <autoFilter ref="A5:F141"/>
  <mergeCells count="64">
    <mergeCell ref="A52:A59"/>
    <mergeCell ref="B52:B59"/>
    <mergeCell ref="A68:F68"/>
    <mergeCell ref="B78:B86"/>
    <mergeCell ref="B73:B77"/>
    <mergeCell ref="S4:AC4"/>
    <mergeCell ref="G6:G21"/>
    <mergeCell ref="G22:G41"/>
    <mergeCell ref="B28:B33"/>
    <mergeCell ref="B23:B27"/>
    <mergeCell ref="B10:B13"/>
    <mergeCell ref="B34:B41"/>
    <mergeCell ref="B14:B15"/>
    <mergeCell ref="B16:B21"/>
    <mergeCell ref="A22:F22"/>
    <mergeCell ref="H4:R4"/>
    <mergeCell ref="B7:B9"/>
    <mergeCell ref="A7:A9"/>
    <mergeCell ref="A23:A27"/>
    <mergeCell ref="A28:A33"/>
    <mergeCell ref="A16:A21"/>
    <mergeCell ref="G125:G130"/>
    <mergeCell ref="A101:A108"/>
    <mergeCell ref="B101:B108"/>
    <mergeCell ref="B128:B129"/>
    <mergeCell ref="A125:F125"/>
    <mergeCell ref="A116:F116"/>
    <mergeCell ref="A128:A129"/>
    <mergeCell ref="A121:A122"/>
    <mergeCell ref="B121:B122"/>
    <mergeCell ref="B119:B120"/>
    <mergeCell ref="A119:A120"/>
    <mergeCell ref="A134:B134"/>
    <mergeCell ref="A1:F1"/>
    <mergeCell ref="A2:F3"/>
    <mergeCell ref="A6:F6"/>
    <mergeCell ref="B69:B72"/>
    <mergeCell ref="A48:A51"/>
    <mergeCell ref="B48:B51"/>
    <mergeCell ref="A43:A45"/>
    <mergeCell ref="A69:A72"/>
    <mergeCell ref="A34:A41"/>
    <mergeCell ref="A78:A86"/>
    <mergeCell ref="A73:A77"/>
    <mergeCell ref="A95:A98"/>
    <mergeCell ref="A14:A15"/>
    <mergeCell ref="A10:A13"/>
    <mergeCell ref="A42:F42"/>
    <mergeCell ref="G42:G67"/>
    <mergeCell ref="G68:G92"/>
    <mergeCell ref="G94:G123"/>
    <mergeCell ref="A60:A67"/>
    <mergeCell ref="B60:B67"/>
    <mergeCell ref="A87:A92"/>
    <mergeCell ref="B87:B92"/>
    <mergeCell ref="A109:A115"/>
    <mergeCell ref="B109:B115"/>
    <mergeCell ref="A99:A100"/>
    <mergeCell ref="B99:B100"/>
    <mergeCell ref="B95:B98"/>
    <mergeCell ref="B46:B47"/>
    <mergeCell ref="A93:F93"/>
    <mergeCell ref="A46:A47"/>
    <mergeCell ref="B43:B45"/>
  </mergeCells>
  <phoneticPr fontId="0" type="noConversion"/>
  <conditionalFormatting sqref="D117:E118 D123:E123 D126:E129 D94:E98 D69:E86 D43:E59 D101:E108 D27:E41 D23:E25">
    <cfRule type="cellIs" dxfId="10" priority="55" stopIfTrue="1" operator="equal">
      <formula>"E"</formula>
    </cfRule>
  </conditionalFormatting>
  <conditionalFormatting sqref="D14:E14">
    <cfRule type="cellIs" dxfId="9" priority="46" stopIfTrue="1" operator="equal">
      <formula>"E"</formula>
    </cfRule>
  </conditionalFormatting>
  <conditionalFormatting sqref="D99:E100">
    <cfRule type="cellIs" dxfId="8" priority="10" stopIfTrue="1" operator="equal">
      <formula>"E"</formula>
    </cfRule>
  </conditionalFormatting>
  <conditionalFormatting sqref="D16:E16">
    <cfRule type="cellIs" dxfId="7" priority="9" stopIfTrue="1" operator="equal">
      <formula>"E"</formula>
    </cfRule>
  </conditionalFormatting>
  <conditionalFormatting sqref="D130:E130">
    <cfRule type="cellIs" dxfId="6" priority="7" stopIfTrue="1" operator="equal">
      <formula>"E"</formula>
    </cfRule>
  </conditionalFormatting>
  <conditionalFormatting sqref="D121:E122">
    <cfRule type="cellIs" dxfId="5" priority="6" stopIfTrue="1" operator="equal">
      <formula>"E"</formula>
    </cfRule>
  </conditionalFormatting>
  <conditionalFormatting sqref="D60:E67">
    <cfRule type="cellIs" dxfId="4" priority="5" stopIfTrue="1" operator="equal">
      <formula>"E"</formula>
    </cfRule>
  </conditionalFormatting>
  <conditionalFormatting sqref="D87:E92">
    <cfRule type="cellIs" dxfId="3" priority="4" stopIfTrue="1" operator="equal">
      <formula>"E"</formula>
    </cfRule>
  </conditionalFormatting>
  <conditionalFormatting sqref="D109:E115">
    <cfRule type="cellIs" dxfId="2" priority="3" stopIfTrue="1" operator="equal">
      <formula>"E"</formula>
    </cfRule>
  </conditionalFormatting>
  <conditionalFormatting sqref="D131:E131">
    <cfRule type="cellIs" dxfId="1" priority="2" stopIfTrue="1" operator="equal">
      <formula>"E"</formula>
    </cfRule>
  </conditionalFormatting>
  <conditionalFormatting sqref="D124:E124">
    <cfRule type="cellIs" dxfId="0" priority="1" stopIfTrue="1" operator="equal">
      <formula>"E"</formula>
    </cfRule>
  </conditionalFormatting>
  <printOptions horizontalCentered="1"/>
  <pageMargins left="0.25" right="0.25" top="0.75" bottom="0.75" header="0.3" footer="0.3"/>
  <pageSetup paperSize="9" scale="59" fitToHeight="0" orientation="landscape" r:id="rId1"/>
  <rowBreaks count="5" manualBreakCount="5">
    <brk id="21" max="4" man="1"/>
    <brk id="67" max="4" man="1"/>
    <brk id="92" max="4" man="1"/>
    <brk id="115" max="4" man="1"/>
    <brk id="124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D9ACCDBCA7EFC4CB8F9E5F406CA4B5E" ma:contentTypeVersion="2" ma:contentTypeDescription="Utwórz nowy dokument." ma:contentTypeScope="" ma:versionID="f56a70b6d9117c615e7f73e1ca9fbdba">
  <xsd:schema xmlns:xsd="http://www.w3.org/2001/XMLSchema" xmlns:xs="http://www.w3.org/2001/XMLSchema" xmlns:p="http://schemas.microsoft.com/office/2006/metadata/properties" xmlns:ns2="00086311-f515-4d5e-976c-e067335d37d7" targetNamespace="http://schemas.microsoft.com/office/2006/metadata/properties" ma:root="true" ma:fieldsID="28bd91d8ddfa533eb3faa2ad6d21f7df" ns2:_="">
    <xsd:import namespace="00086311-f515-4d5e-976c-e067335d3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86311-f515-4d5e-976c-e067335d37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3119BA-DAA0-4C21-B058-046465899099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0086311-f515-4d5e-976c-e067335d37d7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540893-EDA5-4EC3-95B6-281E8F51DF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15C6FD-9E74-407D-8C0E-84DAE28F0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086311-f515-4d5e-976c-e067335d3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GP 2023-2024</vt:lpstr>
      <vt:lpstr>'GP 2023-2024'!Obszar_wydruku</vt:lpstr>
    </vt:vector>
  </TitlesOfParts>
  <Manager/>
  <Company>Acer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Valued Acer Customer</dc:creator>
  <cp:keywords/>
  <dc:description/>
  <cp:lastModifiedBy>Apolonia Walczyna</cp:lastModifiedBy>
  <cp:revision/>
  <cp:lastPrinted>2023-01-03T09:23:55Z</cp:lastPrinted>
  <dcterms:created xsi:type="dcterms:W3CDTF">2018-02-02T20:31:35Z</dcterms:created>
  <dcterms:modified xsi:type="dcterms:W3CDTF">2024-10-11T12:14:14Z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0x010100AD9ACCDBCA7EFC4CB8F9E5F406CA4B5E</vt:lpwstr>
  </property>
</Properties>
</file>