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_Dokumentacja kierunków\Dokumentacja kierunków - rok akademicki 2024-2025\Plany studiów\I rok - nabór 2024-2025\"/>
    </mc:Choice>
  </mc:AlternateContent>
  <bookViews>
    <workbookView xWindow="-780" yWindow="432" windowWidth="24240" windowHeight="10896"/>
  </bookViews>
  <sheets>
    <sheet name="Plan studiów" sheetId="7" r:id="rId1"/>
  </sheets>
  <definedNames>
    <definedName name="_xlnm._FilterDatabase" localSheetId="0" hidden="1">'Plan studiów'!$A$4:$AC$121</definedName>
  </definedNames>
  <calcPr calcId="162913"/>
</workbook>
</file>

<file path=xl/calcChain.xml><?xml version="1.0" encoding="utf-8"?>
<calcChain xmlns="http://schemas.openxmlformats.org/spreadsheetml/2006/main">
  <c r="S108" i="7" l="1"/>
  <c r="S90" i="7"/>
  <c r="AB92" i="7"/>
  <c r="S92" i="7"/>
  <c r="Q92" i="7"/>
  <c r="P92" i="7" s="1"/>
  <c r="R92" i="7" s="1"/>
  <c r="AB91" i="7"/>
  <c r="S91" i="7"/>
  <c r="Q91" i="7"/>
  <c r="P91" i="7" s="1"/>
  <c r="R91" i="7" s="1"/>
  <c r="AB90" i="7"/>
  <c r="Q90" i="7"/>
  <c r="P90" i="7" s="1"/>
  <c r="R90" i="7" s="1"/>
  <c r="AB108" i="7"/>
  <c r="Q108" i="7"/>
  <c r="P108" i="7" s="1"/>
  <c r="R108" i="7" s="1"/>
  <c r="Q109" i="7"/>
  <c r="P109" i="7" s="1"/>
  <c r="R109" i="7" s="1"/>
  <c r="S109" i="7"/>
  <c r="AB109" i="7"/>
  <c r="Q110" i="7"/>
  <c r="P110" i="7" s="1"/>
  <c r="R110" i="7" s="1"/>
  <c r="S110" i="7"/>
  <c r="AB110" i="7"/>
  <c r="Q93" i="7"/>
  <c r="P93" i="7" s="1"/>
  <c r="R93" i="7" s="1"/>
  <c r="S93" i="7"/>
  <c r="AB93" i="7"/>
  <c r="AA91" i="7" l="1"/>
  <c r="AC91" i="7" s="1"/>
  <c r="AA108" i="7"/>
  <c r="AC108" i="7" s="1"/>
  <c r="AA90" i="7"/>
  <c r="AC90" i="7" s="1"/>
  <c r="AA92" i="7"/>
  <c r="AC92" i="7" s="1"/>
  <c r="AA109" i="7"/>
  <c r="AC109" i="7" s="1"/>
  <c r="AA110" i="7"/>
  <c r="AC110" i="7" s="1"/>
  <c r="AA93" i="7"/>
  <c r="AC93" i="7" s="1"/>
  <c r="H5" i="7" l="1"/>
  <c r="AB63" i="7" l="1"/>
  <c r="AA63" i="7" s="1"/>
  <c r="AC63" i="7" s="1"/>
  <c r="Q63" i="7"/>
  <c r="P63" i="7" s="1"/>
  <c r="R63" i="7" s="1"/>
  <c r="AB48" i="7"/>
  <c r="AA48" i="7" s="1"/>
  <c r="AC48" i="7" s="1"/>
  <c r="Q48" i="7"/>
  <c r="P48" i="7" s="1"/>
  <c r="R48" i="7" s="1"/>
  <c r="AB23" i="7"/>
  <c r="AA23" i="7" s="1"/>
  <c r="AC23" i="7" s="1"/>
  <c r="Q23" i="7"/>
  <c r="P23" i="7" s="1"/>
  <c r="R23" i="7" s="1"/>
  <c r="S21" i="7" l="1"/>
  <c r="S46" i="7"/>
  <c r="AB46" i="7" l="1"/>
  <c r="AA46" i="7" s="1"/>
  <c r="AC46" i="7" s="1"/>
  <c r="Q46" i="7"/>
  <c r="P46" i="7" s="1"/>
  <c r="R46" i="7" s="1"/>
  <c r="AB21" i="7"/>
  <c r="AA21" i="7" s="1"/>
  <c r="AC21" i="7" s="1"/>
  <c r="Q21" i="7"/>
  <c r="P21" i="7" s="1"/>
  <c r="R21" i="7" s="1"/>
  <c r="I95" i="7" l="1"/>
  <c r="J95" i="7"/>
  <c r="K95" i="7"/>
  <c r="L95" i="7"/>
  <c r="M95" i="7"/>
  <c r="N95" i="7"/>
  <c r="O95" i="7"/>
  <c r="T95" i="7"/>
  <c r="U95" i="7"/>
  <c r="V95" i="7"/>
  <c r="W95" i="7"/>
  <c r="X95" i="7"/>
  <c r="Y95" i="7"/>
  <c r="Z95" i="7"/>
  <c r="I65" i="7"/>
  <c r="J65" i="7"/>
  <c r="K65" i="7"/>
  <c r="L65" i="7"/>
  <c r="M65" i="7"/>
  <c r="N65" i="7"/>
  <c r="O65" i="7"/>
  <c r="T65" i="7"/>
  <c r="U65" i="7"/>
  <c r="V65" i="7"/>
  <c r="W65" i="7"/>
  <c r="X65" i="7"/>
  <c r="Y65" i="7"/>
  <c r="Z65" i="7"/>
  <c r="I30" i="7"/>
  <c r="J30" i="7"/>
  <c r="K30" i="7"/>
  <c r="L30" i="7"/>
  <c r="M30" i="7"/>
  <c r="N30" i="7"/>
  <c r="O30" i="7"/>
  <c r="T30" i="7"/>
  <c r="U30" i="7"/>
  <c r="V30" i="7"/>
  <c r="W30" i="7"/>
  <c r="X30" i="7"/>
  <c r="Y30" i="7"/>
  <c r="Z30" i="7"/>
  <c r="I5" i="7"/>
  <c r="J5" i="7"/>
  <c r="K5" i="7"/>
  <c r="L5" i="7"/>
  <c r="M5" i="7"/>
  <c r="N5" i="7"/>
  <c r="O5" i="7"/>
  <c r="T5" i="7"/>
  <c r="U5" i="7"/>
  <c r="V5" i="7"/>
  <c r="W5" i="7"/>
  <c r="X5" i="7"/>
  <c r="Y5" i="7"/>
  <c r="Z5" i="7"/>
  <c r="AB107" i="7" l="1"/>
  <c r="AB111" i="7"/>
  <c r="Q107" i="7"/>
  <c r="P107" i="7" s="1"/>
  <c r="R107" i="7" s="1"/>
  <c r="S107" i="7"/>
  <c r="Q111" i="7"/>
  <c r="P111" i="7" s="1"/>
  <c r="R111" i="7" s="1"/>
  <c r="S111" i="7"/>
  <c r="AB88" i="7"/>
  <c r="AB89" i="7"/>
  <c r="Q88" i="7"/>
  <c r="P88" i="7" s="1"/>
  <c r="R88" i="7" s="1"/>
  <c r="S88" i="7"/>
  <c r="Q89" i="7"/>
  <c r="P89" i="7" s="1"/>
  <c r="R89" i="7" s="1"/>
  <c r="S89" i="7"/>
  <c r="AB61" i="7"/>
  <c r="AB62" i="7"/>
  <c r="AB64" i="7"/>
  <c r="Q61" i="7"/>
  <c r="P61" i="7" s="1"/>
  <c r="R61" i="7" s="1"/>
  <c r="S61" i="7"/>
  <c r="Q62" i="7"/>
  <c r="P62" i="7" s="1"/>
  <c r="R62" i="7" s="1"/>
  <c r="S62" i="7"/>
  <c r="Q64" i="7"/>
  <c r="P64" i="7" s="1"/>
  <c r="R64" i="7" s="1"/>
  <c r="S64" i="7"/>
  <c r="Q28" i="7"/>
  <c r="P28" i="7" s="1"/>
  <c r="R28" i="7" s="1"/>
  <c r="S28" i="7"/>
  <c r="AB28" i="7"/>
  <c r="Q29" i="7"/>
  <c r="P29" i="7" s="1"/>
  <c r="R29" i="7" s="1"/>
  <c r="S29" i="7"/>
  <c r="AB29" i="7"/>
  <c r="AA111" i="7" l="1"/>
  <c r="AC111" i="7" s="1"/>
  <c r="AA89" i="7"/>
  <c r="AC89" i="7" s="1"/>
  <c r="AA88" i="7"/>
  <c r="AC88" i="7" s="1"/>
  <c r="AA107" i="7"/>
  <c r="AC107" i="7" s="1"/>
  <c r="AA64" i="7"/>
  <c r="AC64" i="7" s="1"/>
  <c r="AA62" i="7"/>
  <c r="AC62" i="7" s="1"/>
  <c r="AA61" i="7"/>
  <c r="AC61" i="7" s="1"/>
  <c r="AA29" i="7"/>
  <c r="AC29" i="7" s="1"/>
  <c r="AA28" i="7"/>
  <c r="AC28" i="7" s="1"/>
  <c r="AB104" i="7" l="1"/>
  <c r="Q104" i="7"/>
  <c r="P104" i="7" s="1"/>
  <c r="R104" i="7" s="1"/>
  <c r="S104" i="7"/>
  <c r="Q86" i="7"/>
  <c r="P86" i="7" s="1"/>
  <c r="R86" i="7" s="1"/>
  <c r="AB86" i="7"/>
  <c r="AA86" i="7" s="1"/>
  <c r="AC86" i="7" s="1"/>
  <c r="AB59" i="7"/>
  <c r="Q59" i="7"/>
  <c r="P59" i="7" s="1"/>
  <c r="R59" i="7" s="1"/>
  <c r="S59" i="7"/>
  <c r="AA104" i="7" l="1"/>
  <c r="AC104" i="7" s="1"/>
  <c r="AA59" i="7"/>
  <c r="AC59" i="7" s="1"/>
  <c r="H95" i="7"/>
  <c r="H30" i="7"/>
  <c r="AB27" i="7"/>
  <c r="S27" i="7"/>
  <c r="Q27" i="7"/>
  <c r="P27" i="7" s="1"/>
  <c r="R27" i="7" s="1"/>
  <c r="AB26" i="7"/>
  <c r="S26" i="7"/>
  <c r="Q26" i="7"/>
  <c r="P26" i="7" s="1"/>
  <c r="R26" i="7" s="1"/>
  <c r="AB25" i="7"/>
  <c r="S25" i="7"/>
  <c r="Q25" i="7"/>
  <c r="P25" i="7" s="1"/>
  <c r="R25" i="7" s="1"/>
  <c r="AB24" i="7"/>
  <c r="S24" i="7"/>
  <c r="Q24" i="7"/>
  <c r="P24" i="7" s="1"/>
  <c r="R24" i="7" s="1"/>
  <c r="H65" i="7"/>
  <c r="AA27" i="7" l="1"/>
  <c r="AC27" i="7" s="1"/>
  <c r="AA24" i="7"/>
  <c r="AC24" i="7" s="1"/>
  <c r="AA25" i="7"/>
  <c r="AC25" i="7" s="1"/>
  <c r="AA26" i="7"/>
  <c r="AC26" i="7" s="1"/>
  <c r="S96" i="7" l="1"/>
  <c r="S16" i="7"/>
  <c r="S20" i="7"/>
  <c r="AB50" i="7"/>
  <c r="S50" i="7"/>
  <c r="Q50" i="7"/>
  <c r="P50" i="7" s="1"/>
  <c r="R50" i="7" s="1"/>
  <c r="Q94" i="7"/>
  <c r="Q106" i="7"/>
  <c r="Q99" i="7"/>
  <c r="Q100" i="7"/>
  <c r="Q101" i="7"/>
  <c r="AA50" i="7" l="1"/>
  <c r="AC50" i="7" s="1"/>
  <c r="AB7" i="7"/>
  <c r="AB8" i="7"/>
  <c r="AB9" i="7"/>
  <c r="AB10" i="7"/>
  <c r="AB11" i="7"/>
  <c r="AB12" i="7"/>
  <c r="AB13" i="7"/>
  <c r="AB14" i="7"/>
  <c r="AB15" i="7"/>
  <c r="AB16" i="7"/>
  <c r="AB17" i="7"/>
  <c r="AB18" i="7"/>
  <c r="AB19" i="7"/>
  <c r="AB20" i="7"/>
  <c r="AB22" i="7"/>
  <c r="AB49" i="7"/>
  <c r="AB51" i="7"/>
  <c r="AB52" i="7"/>
  <c r="AB53" i="7"/>
  <c r="AB54" i="7"/>
  <c r="AB55" i="7"/>
  <c r="AB56" i="7"/>
  <c r="AB57" i="7"/>
  <c r="AB58" i="7"/>
  <c r="AB60" i="7"/>
  <c r="AB31" i="7"/>
  <c r="AB32" i="7"/>
  <c r="AB33" i="7"/>
  <c r="AB34" i="7"/>
  <c r="AB35" i="7"/>
  <c r="AB36" i="7"/>
  <c r="AB37" i="7"/>
  <c r="AB38" i="7"/>
  <c r="AB39" i="7"/>
  <c r="AB40" i="7"/>
  <c r="AB41" i="7"/>
  <c r="AB42" i="7"/>
  <c r="AB43" i="7"/>
  <c r="AB44" i="7"/>
  <c r="AB45" i="7"/>
  <c r="AB47" i="7"/>
  <c r="AB75" i="7"/>
  <c r="AB76" i="7"/>
  <c r="AB77" i="7"/>
  <c r="AB78" i="7"/>
  <c r="AB79" i="7"/>
  <c r="AB80" i="7"/>
  <c r="AB81" i="7"/>
  <c r="AB82" i="7"/>
  <c r="AB83" i="7"/>
  <c r="AB84" i="7"/>
  <c r="AB85" i="7"/>
  <c r="AB87" i="7"/>
  <c r="AB66" i="7"/>
  <c r="AB67" i="7"/>
  <c r="AB68" i="7"/>
  <c r="AB69" i="7"/>
  <c r="AB70" i="7"/>
  <c r="AB71" i="7"/>
  <c r="AB72" i="7"/>
  <c r="AB73" i="7"/>
  <c r="AB74" i="7"/>
  <c r="AB98" i="7"/>
  <c r="AB99" i="7"/>
  <c r="AB100" i="7"/>
  <c r="AB101" i="7"/>
  <c r="AB102" i="7"/>
  <c r="AB103" i="7"/>
  <c r="AB105" i="7"/>
  <c r="AB106" i="7"/>
  <c r="AB94" i="7"/>
  <c r="AB96" i="7"/>
  <c r="AB97" i="7"/>
  <c r="AA97" i="7" s="1"/>
  <c r="AC97" i="7" s="1"/>
  <c r="AB6" i="7"/>
  <c r="P100" i="7"/>
  <c r="R100" i="7" s="1"/>
  <c r="P94" i="7"/>
  <c r="Q31" i="7"/>
  <c r="Q32" i="7"/>
  <c r="P32" i="7" s="1"/>
  <c r="R32" i="7" s="1"/>
  <c r="Q33" i="7"/>
  <c r="P33" i="7" s="1"/>
  <c r="R33" i="7" s="1"/>
  <c r="Q34" i="7"/>
  <c r="Q35" i="7"/>
  <c r="P35" i="7" s="1"/>
  <c r="R35" i="7" s="1"/>
  <c r="Q36" i="7"/>
  <c r="P36" i="7" s="1"/>
  <c r="R36" i="7" s="1"/>
  <c r="Q37" i="7"/>
  <c r="P37" i="7" s="1"/>
  <c r="R37" i="7" s="1"/>
  <c r="Q38" i="7"/>
  <c r="P38" i="7" s="1"/>
  <c r="R38" i="7" s="1"/>
  <c r="Q39" i="7"/>
  <c r="P39" i="7" s="1"/>
  <c r="R39" i="7" s="1"/>
  <c r="Q40" i="7"/>
  <c r="P40" i="7" s="1"/>
  <c r="R40" i="7" s="1"/>
  <c r="Q41" i="7"/>
  <c r="P41" i="7" s="1"/>
  <c r="Q42" i="7"/>
  <c r="P42" i="7" s="1"/>
  <c r="R42" i="7" s="1"/>
  <c r="Q43" i="7"/>
  <c r="P43" i="7" s="1"/>
  <c r="R43" i="7" s="1"/>
  <c r="Q44" i="7"/>
  <c r="P44" i="7" s="1"/>
  <c r="R44" i="7" s="1"/>
  <c r="Q45" i="7"/>
  <c r="P45" i="7" s="1"/>
  <c r="R45" i="7" s="1"/>
  <c r="Q47" i="7"/>
  <c r="P47" i="7" s="1"/>
  <c r="R47" i="7" s="1"/>
  <c r="Q75" i="7"/>
  <c r="P75" i="7" s="1"/>
  <c r="R75" i="7" s="1"/>
  <c r="Q76" i="7"/>
  <c r="P76" i="7" s="1"/>
  <c r="R76" i="7" s="1"/>
  <c r="Q77" i="7"/>
  <c r="P77" i="7" s="1"/>
  <c r="R77" i="7" s="1"/>
  <c r="Q78" i="7"/>
  <c r="P78" i="7" s="1"/>
  <c r="R78" i="7" s="1"/>
  <c r="Q79" i="7"/>
  <c r="P79" i="7" s="1"/>
  <c r="R79" i="7" s="1"/>
  <c r="Q80" i="7"/>
  <c r="P80" i="7" s="1"/>
  <c r="R80" i="7" s="1"/>
  <c r="Q81" i="7"/>
  <c r="P81" i="7" s="1"/>
  <c r="R81" i="7" s="1"/>
  <c r="Q82" i="7"/>
  <c r="P82" i="7" s="1"/>
  <c r="R82" i="7" s="1"/>
  <c r="Q83" i="7"/>
  <c r="P83" i="7" s="1"/>
  <c r="R83" i="7" s="1"/>
  <c r="Q84" i="7"/>
  <c r="P84" i="7" s="1"/>
  <c r="R84" i="7" s="1"/>
  <c r="Q85" i="7"/>
  <c r="P85" i="7" s="1"/>
  <c r="R85" i="7" s="1"/>
  <c r="Q87" i="7"/>
  <c r="P87" i="7" s="1"/>
  <c r="R87" i="7" s="1"/>
  <c r="Q66" i="7"/>
  <c r="Q67" i="7"/>
  <c r="P67" i="7" s="1"/>
  <c r="R67" i="7" s="1"/>
  <c r="Q68" i="7"/>
  <c r="P68" i="7" s="1"/>
  <c r="R68" i="7" s="1"/>
  <c r="Q69" i="7"/>
  <c r="Q70" i="7"/>
  <c r="P70" i="7" s="1"/>
  <c r="Q71" i="7"/>
  <c r="P71" i="7" s="1"/>
  <c r="R71" i="7" s="1"/>
  <c r="Q72" i="7"/>
  <c r="P72" i="7" s="1"/>
  <c r="R72" i="7" s="1"/>
  <c r="Q73" i="7"/>
  <c r="P73" i="7" s="1"/>
  <c r="R73" i="7" s="1"/>
  <c r="Q74" i="7"/>
  <c r="P74" i="7" s="1"/>
  <c r="Q98" i="7"/>
  <c r="P98" i="7" s="1"/>
  <c r="P99" i="7"/>
  <c r="R99" i="7" s="1"/>
  <c r="P101" i="7"/>
  <c r="Q102" i="7"/>
  <c r="P102" i="7" s="1"/>
  <c r="R102" i="7" s="1"/>
  <c r="Q103" i="7"/>
  <c r="P103" i="7" s="1"/>
  <c r="R103" i="7" s="1"/>
  <c r="Q105" i="7"/>
  <c r="P105" i="7" s="1"/>
  <c r="R105" i="7" s="1"/>
  <c r="P106" i="7"/>
  <c r="R106" i="7" s="1"/>
  <c r="Q96" i="7"/>
  <c r="Q97" i="7"/>
  <c r="Q7" i="7"/>
  <c r="Q8" i="7"/>
  <c r="P8" i="7" s="1"/>
  <c r="Q9" i="7"/>
  <c r="P9" i="7" s="1"/>
  <c r="R9" i="7" s="1"/>
  <c r="Q10" i="7"/>
  <c r="P10" i="7" s="1"/>
  <c r="R10" i="7" s="1"/>
  <c r="Q11" i="7"/>
  <c r="P11" i="7" s="1"/>
  <c r="R11" i="7" s="1"/>
  <c r="Q12" i="7"/>
  <c r="P12" i="7" s="1"/>
  <c r="R12" i="7" s="1"/>
  <c r="Q13" i="7"/>
  <c r="P13" i="7" s="1"/>
  <c r="R13" i="7" s="1"/>
  <c r="Q14" i="7"/>
  <c r="P14" i="7" s="1"/>
  <c r="R14" i="7" s="1"/>
  <c r="Q15" i="7"/>
  <c r="Q16" i="7"/>
  <c r="P16" i="7" s="1"/>
  <c r="R16" i="7" s="1"/>
  <c r="Q17" i="7"/>
  <c r="P17" i="7" s="1"/>
  <c r="R17" i="7" s="1"/>
  <c r="Q18" i="7"/>
  <c r="P18" i="7" s="1"/>
  <c r="R18" i="7" s="1"/>
  <c r="Q19" i="7"/>
  <c r="P19" i="7" s="1"/>
  <c r="R19" i="7" s="1"/>
  <c r="Q20" i="7"/>
  <c r="P20" i="7" s="1"/>
  <c r="R20" i="7" s="1"/>
  <c r="Q22" i="7"/>
  <c r="P22" i="7" s="1"/>
  <c r="R22" i="7" s="1"/>
  <c r="Q49" i="7"/>
  <c r="P49" i="7" s="1"/>
  <c r="R49" i="7" s="1"/>
  <c r="Q51" i="7"/>
  <c r="P51" i="7" s="1"/>
  <c r="R51" i="7" s="1"/>
  <c r="Q52" i="7"/>
  <c r="P52" i="7" s="1"/>
  <c r="R52" i="7" s="1"/>
  <c r="Q53" i="7"/>
  <c r="P53" i="7" s="1"/>
  <c r="R53" i="7" s="1"/>
  <c r="Q54" i="7"/>
  <c r="P54" i="7" s="1"/>
  <c r="R54" i="7" s="1"/>
  <c r="Q55" i="7"/>
  <c r="P55" i="7" s="1"/>
  <c r="R55" i="7" s="1"/>
  <c r="Q56" i="7"/>
  <c r="P56" i="7" s="1"/>
  <c r="R56" i="7" s="1"/>
  <c r="Q57" i="7"/>
  <c r="P57" i="7" s="1"/>
  <c r="R57" i="7" s="1"/>
  <c r="Q58" i="7"/>
  <c r="P58" i="7" s="1"/>
  <c r="R58" i="7" s="1"/>
  <c r="Q60" i="7"/>
  <c r="P60" i="7" s="1"/>
  <c r="R60" i="7" s="1"/>
  <c r="Q6" i="7"/>
  <c r="P6" i="7" s="1"/>
  <c r="R6" i="7" s="1"/>
  <c r="S67" i="7"/>
  <c r="S68" i="7"/>
  <c r="S71" i="7"/>
  <c r="S72" i="7"/>
  <c r="S73" i="7"/>
  <c r="S98" i="7"/>
  <c r="S99" i="7"/>
  <c r="S100" i="7"/>
  <c r="S101" i="7"/>
  <c r="S102" i="7"/>
  <c r="S103" i="7"/>
  <c r="S105" i="7"/>
  <c r="S106" i="7"/>
  <c r="S66" i="7"/>
  <c r="S34" i="7"/>
  <c r="S36" i="7"/>
  <c r="S37" i="7"/>
  <c r="S38" i="7"/>
  <c r="S40" i="7"/>
  <c r="S41" i="7"/>
  <c r="S42" i="7"/>
  <c r="S43" i="7"/>
  <c r="S44" i="7"/>
  <c r="S45" i="7"/>
  <c r="S47" i="7"/>
  <c r="S75" i="7"/>
  <c r="S76" i="7"/>
  <c r="S77" i="7"/>
  <c r="S78" i="7"/>
  <c r="S79" i="7"/>
  <c r="S80" i="7"/>
  <c r="S82" i="7"/>
  <c r="S83" i="7"/>
  <c r="S84" i="7"/>
  <c r="S85" i="7"/>
  <c r="S87" i="7"/>
  <c r="S31" i="7"/>
  <c r="S7" i="7"/>
  <c r="S8" i="7"/>
  <c r="S9" i="7"/>
  <c r="S10" i="7"/>
  <c r="S11" i="7"/>
  <c r="S13" i="7"/>
  <c r="S14" i="7"/>
  <c r="S17" i="7"/>
  <c r="S18" i="7"/>
  <c r="S19" i="7"/>
  <c r="S22" i="7"/>
  <c r="S49" i="7"/>
  <c r="S51" i="7"/>
  <c r="S52" i="7"/>
  <c r="S53" i="7"/>
  <c r="S54" i="7"/>
  <c r="S55" i="7"/>
  <c r="S56" i="7"/>
  <c r="S57" i="7"/>
  <c r="S58" i="7"/>
  <c r="S60" i="7"/>
  <c r="S6" i="7"/>
  <c r="S95" i="7" l="1"/>
  <c r="Q95" i="7"/>
  <c r="S30" i="7"/>
  <c r="Q30" i="7"/>
  <c r="Q5" i="7"/>
  <c r="S5" i="7"/>
  <c r="AB95" i="7"/>
  <c r="AB5" i="7"/>
  <c r="AB30" i="7"/>
  <c r="S65" i="7"/>
  <c r="AB65" i="7"/>
  <c r="P69" i="7"/>
  <c r="Q65" i="7"/>
  <c r="AA6" i="7"/>
  <c r="AC6" i="7" s="1"/>
  <c r="P96" i="7"/>
  <c r="R98" i="7"/>
  <c r="R74" i="7"/>
  <c r="R41" i="7"/>
  <c r="P15" i="7"/>
  <c r="R70" i="7"/>
  <c r="R101" i="7"/>
  <c r="P34" i="7"/>
  <c r="R8" i="7"/>
  <c r="R94" i="7"/>
  <c r="AA44" i="7"/>
  <c r="AC44" i="7" s="1"/>
  <c r="AA32" i="7"/>
  <c r="AC32" i="7" s="1"/>
  <c r="O112" i="7"/>
  <c r="M112" i="7"/>
  <c r="Y112" i="7"/>
  <c r="P66" i="7"/>
  <c r="R66" i="7" s="1"/>
  <c r="U112" i="7"/>
  <c r="AA82" i="7"/>
  <c r="AC82" i="7" s="1"/>
  <c r="AA80" i="7"/>
  <c r="AC80" i="7" s="1"/>
  <c r="AA47" i="7"/>
  <c r="AC47" i="7" s="1"/>
  <c r="AA34" i="7"/>
  <c r="AA31" i="7"/>
  <c r="AC31" i="7" s="1"/>
  <c r="X112" i="7"/>
  <c r="V112" i="7"/>
  <c r="Z112" i="7"/>
  <c r="AA84" i="7"/>
  <c r="AC84" i="7" s="1"/>
  <c r="AA22" i="7"/>
  <c r="AC22" i="7" s="1"/>
  <c r="AA87" i="7"/>
  <c r="AC87" i="7" s="1"/>
  <c r="AA85" i="7"/>
  <c r="AC85" i="7" s="1"/>
  <c r="AA83" i="7"/>
  <c r="AC83" i="7" s="1"/>
  <c r="AA81" i="7"/>
  <c r="AC81" i="7" s="1"/>
  <c r="AA79" i="7"/>
  <c r="AC79" i="7" s="1"/>
  <c r="AA78" i="7"/>
  <c r="AC78" i="7" s="1"/>
  <c r="AA77" i="7"/>
  <c r="AC77" i="7" s="1"/>
  <c r="AA76" i="7"/>
  <c r="AC76" i="7" s="1"/>
  <c r="AA75" i="7"/>
  <c r="AC75" i="7" s="1"/>
  <c r="AA45" i="7"/>
  <c r="AC45" i="7" s="1"/>
  <c r="AA43" i="7"/>
  <c r="AC43" i="7" s="1"/>
  <c r="AA42" i="7"/>
  <c r="AA41" i="7"/>
  <c r="AA40" i="7"/>
  <c r="AC40" i="7" s="1"/>
  <c r="AA39" i="7"/>
  <c r="AC39" i="7" s="1"/>
  <c r="AA38" i="7"/>
  <c r="AC38" i="7" s="1"/>
  <c r="AA37" i="7"/>
  <c r="AC37" i="7" s="1"/>
  <c r="AA36" i="7"/>
  <c r="AC36" i="7" s="1"/>
  <c r="AA33" i="7"/>
  <c r="AC33" i="7" s="1"/>
  <c r="AA35" i="7"/>
  <c r="AC35" i="7" s="1"/>
  <c r="AA60" i="7"/>
  <c r="AC60" i="7" s="1"/>
  <c r="AA58" i="7"/>
  <c r="AC58" i="7" s="1"/>
  <c r="AA57" i="7"/>
  <c r="AC57" i="7" s="1"/>
  <c r="AA56" i="7"/>
  <c r="AC56" i="7" s="1"/>
  <c r="AA55" i="7"/>
  <c r="AC55" i="7" s="1"/>
  <c r="AA54" i="7"/>
  <c r="AC54" i="7" s="1"/>
  <c r="AA53" i="7"/>
  <c r="AC53" i="7" s="1"/>
  <c r="AA52" i="7"/>
  <c r="AC52" i="7" s="1"/>
  <c r="AA51" i="7"/>
  <c r="AC51" i="7" s="1"/>
  <c r="AA49" i="7"/>
  <c r="AC49" i="7" s="1"/>
  <c r="AA20" i="7"/>
  <c r="AC20" i="7" s="1"/>
  <c r="AA19" i="7"/>
  <c r="AC19" i="7" s="1"/>
  <c r="AA18" i="7"/>
  <c r="AC18" i="7" s="1"/>
  <c r="AA17" i="7"/>
  <c r="AC17" i="7" s="1"/>
  <c r="AA16" i="7"/>
  <c r="AC16" i="7" s="1"/>
  <c r="AA15" i="7"/>
  <c r="AA14" i="7"/>
  <c r="AC14" i="7" s="1"/>
  <c r="AA13" i="7"/>
  <c r="AC13" i="7" s="1"/>
  <c r="AA12" i="7"/>
  <c r="AC12" i="7" s="1"/>
  <c r="AA11" i="7"/>
  <c r="AC11" i="7" s="1"/>
  <c r="AA10" i="7"/>
  <c r="AC10" i="7" s="1"/>
  <c r="AA9" i="7"/>
  <c r="AC9" i="7" s="1"/>
  <c r="AA8" i="7"/>
  <c r="AA7" i="7"/>
  <c r="L112" i="7"/>
  <c r="J112" i="7"/>
  <c r="T112" i="7"/>
  <c r="K112" i="7"/>
  <c r="I112" i="7"/>
  <c r="W112" i="7"/>
  <c r="AA68" i="7"/>
  <c r="AA106" i="7"/>
  <c r="AC106" i="7" s="1"/>
  <c r="AA103" i="7"/>
  <c r="AC103" i="7" s="1"/>
  <c r="AA101" i="7"/>
  <c r="AA99" i="7"/>
  <c r="AC99" i="7" s="1"/>
  <c r="AA74" i="7"/>
  <c r="AC74" i="7" s="1"/>
  <c r="AA72" i="7"/>
  <c r="AC72" i="7" s="1"/>
  <c r="AA70" i="7"/>
  <c r="AA105" i="7"/>
  <c r="AC105" i="7" s="1"/>
  <c r="AA102" i="7"/>
  <c r="AC102" i="7" s="1"/>
  <c r="AA100" i="7"/>
  <c r="AC100" i="7" s="1"/>
  <c r="AA98" i="7"/>
  <c r="AA73" i="7"/>
  <c r="AC73" i="7" s="1"/>
  <c r="AA71" i="7"/>
  <c r="AC71" i="7" s="1"/>
  <c r="AA69" i="7"/>
  <c r="AA67" i="7"/>
  <c r="AC67" i="7" s="1"/>
  <c r="AA94" i="7"/>
  <c r="P7" i="7"/>
  <c r="P5" i="7" s="1"/>
  <c r="P31" i="7"/>
  <c r="AA66" i="7"/>
  <c r="P97" i="7"/>
  <c r="R97" i="7" s="1"/>
  <c r="N112" i="7"/>
  <c r="AA96" i="7"/>
  <c r="P30" i="7" l="1"/>
  <c r="R96" i="7"/>
  <c r="R95" i="7" s="1"/>
  <c r="P95" i="7"/>
  <c r="AA95" i="7"/>
  <c r="AC7" i="7"/>
  <c r="AA5" i="7"/>
  <c r="AC42" i="7"/>
  <c r="AA30" i="7"/>
  <c r="AC69" i="7"/>
  <c r="AA65" i="7"/>
  <c r="R69" i="7"/>
  <c r="R65" i="7" s="1"/>
  <c r="P65" i="7"/>
  <c r="AC98" i="7"/>
  <c r="AC41" i="7"/>
  <c r="AC15" i="7"/>
  <c r="R15" i="7"/>
  <c r="AC70" i="7"/>
  <c r="AC101" i="7"/>
  <c r="AC34" i="7"/>
  <c r="R34" i="7"/>
  <c r="AC8" i="7"/>
  <c r="S112" i="7"/>
  <c r="AC94" i="7"/>
  <c r="AC68" i="7"/>
  <c r="AB112" i="7"/>
  <c r="R7" i="7"/>
  <c r="Q112" i="7"/>
  <c r="AC66" i="7"/>
  <c r="R31" i="7"/>
  <c r="AC96" i="7"/>
  <c r="R30" i="7" l="1"/>
  <c r="AC95" i="7"/>
  <c r="R5" i="7"/>
  <c r="AC30" i="7"/>
  <c r="AC5" i="7"/>
  <c r="AC65" i="7"/>
  <c r="AA112" i="7"/>
  <c r="P112" i="7"/>
  <c r="R112" i="7" l="1"/>
  <c r="H112" i="7"/>
  <c r="AC112" i="7" l="1"/>
</calcChain>
</file>

<file path=xl/sharedStrings.xml><?xml version="1.0" encoding="utf-8"?>
<sst xmlns="http://schemas.openxmlformats.org/spreadsheetml/2006/main" count="558" uniqueCount="235">
  <si>
    <t>Numer modułu</t>
  </si>
  <si>
    <t>Nzwa modułu</t>
  </si>
  <si>
    <t>Opis modułu</t>
  </si>
  <si>
    <t>Elementy modułu</t>
  </si>
  <si>
    <t>Semestr 1</t>
  </si>
  <si>
    <t>M.1</t>
  </si>
  <si>
    <t>Z</t>
  </si>
  <si>
    <t>Z/O</t>
  </si>
  <si>
    <t>ECTS</t>
  </si>
  <si>
    <t>WYKŁAD</t>
  </si>
  <si>
    <t>ĆWICZENIA</t>
  </si>
  <si>
    <t>LABORATORIA</t>
  </si>
  <si>
    <t>PROJEKT</t>
  </si>
  <si>
    <t>WARSZTAT</t>
  </si>
  <si>
    <t>SEMINARIUM</t>
  </si>
  <si>
    <t>INNE</t>
  </si>
  <si>
    <t>M.2</t>
  </si>
  <si>
    <t>Podstawowe kompetencje informatyczne</t>
  </si>
  <si>
    <t>Kompetencje zarządcze</t>
  </si>
  <si>
    <t>podstawowy</t>
  </si>
  <si>
    <t>E</t>
  </si>
  <si>
    <t>M.4</t>
  </si>
  <si>
    <t>M.3</t>
  </si>
  <si>
    <t>Zarządzanie organizacją w środowisku globalnym</t>
  </si>
  <si>
    <t>Semestr 2</t>
  </si>
  <si>
    <t>Moduł prawno - etyczny</t>
  </si>
  <si>
    <t>Moduł finasowo-rachunkowy</t>
  </si>
  <si>
    <t>M.9</t>
  </si>
  <si>
    <t>M.10</t>
  </si>
  <si>
    <t>Metody matematyczne w zarządzaniu</t>
  </si>
  <si>
    <t>Praktyczne umiejętności pisania pracy mgr cz.2</t>
  </si>
  <si>
    <t>Semestr 3</t>
  </si>
  <si>
    <t>M.13</t>
  </si>
  <si>
    <t>Kompetencje interpersonalne w zarządzaniu</t>
  </si>
  <si>
    <t>Semestr 4</t>
  </si>
  <si>
    <t xml:space="preserve">Głównym celem jest nabycie przez studentów umiejętności zastosowania zdobytej wiedzy i umiejętnosci w praktyce gospodarczej. </t>
  </si>
  <si>
    <t>Technologia kreatywności, cz. 1.</t>
  </si>
  <si>
    <t>Technologia kreatywności, cz. 2.</t>
  </si>
  <si>
    <t>M.5</t>
  </si>
  <si>
    <t>M.11</t>
  </si>
  <si>
    <t>M.18</t>
  </si>
  <si>
    <t>Praktyczne umiejętności pisania pracy mgr cz.1</t>
  </si>
  <si>
    <t xml:space="preserve">Kompetencje językowe, cz.1.  </t>
  </si>
  <si>
    <t>RAZEM:</t>
  </si>
  <si>
    <t>praktyczny</t>
  </si>
  <si>
    <t>Zarządzanie procesami</t>
  </si>
  <si>
    <t>SAMOKSZTAŁCENIE</t>
  </si>
  <si>
    <t>WYMIAR GODZIN Z UDZIAŁEM NAUCZYCIELA</t>
  </si>
  <si>
    <t>WYMIAR GODZIN PPRZEDMIOTU RAZEM</t>
  </si>
  <si>
    <t>WYMIAR GODZIN PRZEDMIOTU RAZEM</t>
  </si>
  <si>
    <t xml:space="preserve">Seminarium i przygotowanie pracy dyplomowej cz. 2. </t>
  </si>
  <si>
    <t>Praktyka zawodowa</t>
  </si>
  <si>
    <t>Dyscyplina naukowa</t>
  </si>
  <si>
    <t>I</t>
  </si>
  <si>
    <t>P</t>
  </si>
  <si>
    <r>
      <t xml:space="preserve">Forma zaliczenia przedmiotu 
</t>
    </r>
    <r>
      <rPr>
        <sz val="10"/>
        <rFont val="Century Gothic"/>
        <family val="2"/>
        <charset val="238"/>
      </rPr>
      <t>(E=egzamin; Z/O=zaliczenie na ocenę; Z=zaliczenie bez oceny)</t>
    </r>
  </si>
  <si>
    <t>Narzędzia informatyki - wykład</t>
  </si>
  <si>
    <t>Narzędzia informatyki - laboratorium</t>
  </si>
  <si>
    <t>Systemy informatyczne w przedsiębiorstwie - wykład</t>
  </si>
  <si>
    <t>Systemy informatyczne w przedsiębiorstwie - laboratorium</t>
  </si>
  <si>
    <t>Zastosowanie informatyki w zarządzaniu - wykład</t>
  </si>
  <si>
    <t>Zastosowanie informatyki w zarządzaniu - laboratorium</t>
  </si>
  <si>
    <t>Psychologia w biznesie - wykład</t>
  </si>
  <si>
    <t>Psychologia w biznesie - ćwiczenia</t>
  </si>
  <si>
    <t>Zarządzanie strategiczne - wykład</t>
  </si>
  <si>
    <t>Zarządzanie strategiczne - projekt</t>
  </si>
  <si>
    <t>Strategie organizacji na rynkach międzynardowych - wykład</t>
  </si>
  <si>
    <t>Strategie organizacji na rynkach międzynardowych - ćwiczenia</t>
  </si>
  <si>
    <t>Marketing międzynarodowy - wykład</t>
  </si>
  <si>
    <t>Marketing międzynarodowy - projekt</t>
  </si>
  <si>
    <t>Zachowania konsumentów - wykład</t>
  </si>
  <si>
    <t>Zachowania konsumentów - ćwiczenia</t>
  </si>
  <si>
    <t>Prawo cywilne - wykład</t>
  </si>
  <si>
    <t>Prawo cywilne - ćwiczenia</t>
  </si>
  <si>
    <t>Prawo handlowe - wykład</t>
  </si>
  <si>
    <t>Prawo handlowe - projekt</t>
  </si>
  <si>
    <t>Etyka w zarządzaniu - wykład</t>
  </si>
  <si>
    <t>Etyka w zarządzaniu - projekt</t>
  </si>
  <si>
    <t>Rachunkowość zarządcza - wykład</t>
  </si>
  <si>
    <t>Rachunkowość zarządcza - projekt</t>
  </si>
  <si>
    <t>Zarządzanie wartością przedsiębiorstwa - wykład</t>
  </si>
  <si>
    <t>Zarządzanie wartością przedsiębiorstwa - projekt</t>
  </si>
  <si>
    <t>Statystyka matematyczna - wykład</t>
  </si>
  <si>
    <t>Statystyka matematyczna - ćwiczenia</t>
  </si>
  <si>
    <t>Badania operacyjne - wykład</t>
  </si>
  <si>
    <t>Badania operacyjne - ćwiczenia</t>
  </si>
  <si>
    <t>Treści i obraz w e-marketingu - wykład</t>
  </si>
  <si>
    <t>Treści i obraz w e-marketingu - projekt</t>
  </si>
  <si>
    <t>E-marketing - wykład</t>
  </si>
  <si>
    <t>E-marketing - projekt</t>
  </si>
  <si>
    <t>SEM i pozycjonowanie - wykład</t>
  </si>
  <si>
    <t>SEM i pozycjonowanie - laboratorium</t>
  </si>
  <si>
    <t>Socjotechniki w zarządzaniu - wykład</t>
  </si>
  <si>
    <t>Socjotechniki w zarządzaniu - ćwiczenia</t>
  </si>
  <si>
    <t>Zarządzanie procesami - wykład</t>
  </si>
  <si>
    <t>Zarządzanie procesami - projekt</t>
  </si>
  <si>
    <t>Zarządzanie wiedzą - wykład</t>
  </si>
  <si>
    <t>Zarządzanie wiedzą - projekt</t>
  </si>
  <si>
    <t>Analiza danych w e-biznesie - wykład</t>
  </si>
  <si>
    <t>Analiza danych w e-biznesie - laboratorium</t>
  </si>
  <si>
    <t>Logistyka w e-biznesie - wykład</t>
  </si>
  <si>
    <t>Logistyka w e-biznesie - ćwiczenia</t>
  </si>
  <si>
    <t>E-handel - wykład</t>
  </si>
  <si>
    <t>E-handel - laboratorium</t>
  </si>
  <si>
    <t>Projektowanie modelu e-biznesu - wykład</t>
  </si>
  <si>
    <t>Projektowanie modelu e-biznesu - projekt</t>
  </si>
  <si>
    <t>Zagrożenia e-biznesu - wykład</t>
  </si>
  <si>
    <t>Zagrożenia e-biznesu - projekt</t>
  </si>
  <si>
    <t>Moduł rozwija kompetencje językowe.</t>
  </si>
  <si>
    <t>Moduł rozwija podstawowe kompetencje zarządcze.</t>
  </si>
  <si>
    <t>Moduł rozwija makroekonomiczne spojrzenie na organizację i jej marketing.</t>
  </si>
  <si>
    <t>Moduł wprowadza do specjalności i zagadnień z zakresu e-biznesu.</t>
  </si>
  <si>
    <t>Moduł wprowadza do specjalności i zagadnień z zakresu finansów.</t>
  </si>
  <si>
    <t>Moduł zapoznaje studenta z podstawowymi systemami i narzędziami informatycznymi.</t>
  </si>
  <si>
    <t>Moduł zapoznaje studenta z zarządzaniem komeptencjami*.</t>
  </si>
  <si>
    <t>Moduł wprowadza studenta w zagadnienia prawno-etyczne zarządzania.</t>
  </si>
  <si>
    <t>Moduł rozwija i pogłębia finansowe aspekty zarządzania organizacją.</t>
  </si>
  <si>
    <t>Moduł wprowadza studenta w metody matematyczne w zarządzaniu.</t>
  </si>
  <si>
    <t>Moduł wprowadza w zagadnienia podejmowania decyzji w środowisku biznesowym.</t>
  </si>
  <si>
    <t xml:space="preserve"> Kompetencje językowe, cz. 2</t>
  </si>
  <si>
    <t>Moduł pogłębia zagadnienia z zakresu  finansów.</t>
  </si>
  <si>
    <t>Moduł pogłębia zagadnienia z zakresu e-biznesu.</t>
  </si>
  <si>
    <t>Moduł rozwija kompetencje współpracy z ludźmi oraz wywierania wpływu na innych.</t>
  </si>
  <si>
    <t>Moduł rozwija zdolność rozumienia i zarządzania kluczowymi procesami i obszarami procesowymi w przedsiębiorstwie.</t>
  </si>
  <si>
    <t>Zarządzanie tożsamością organizacyjną - wykład</t>
  </si>
  <si>
    <t>Zarządzanie tożsamością organizacyjną - ćwiczenia</t>
  </si>
  <si>
    <t>Moduł przygotowuje do pisania pracy dyplomowej, przygotowuje studenta do prezentowania w formie pismnej własnych pomysłów, wątpliwości i sugestii w zakresie problematyki zarządczej.</t>
  </si>
  <si>
    <t>Moduł pogłębia zagadnienia z zakresu e-biznesu i marketingu.</t>
  </si>
  <si>
    <t>LEGENDA</t>
  </si>
  <si>
    <t>specjalności do wyboru</t>
  </si>
  <si>
    <t>egzamin</t>
  </si>
  <si>
    <t>zaliczenie na ocenę</t>
  </si>
  <si>
    <t>zaliczenie bez oceny</t>
  </si>
  <si>
    <t>nauki prawne</t>
  </si>
  <si>
    <t>nauki o zarządzaniu i jakości</t>
  </si>
  <si>
    <t>ekonomia i finanse</t>
  </si>
  <si>
    <t>informatyka techniczna i telekomunikacyjna</t>
  </si>
  <si>
    <t>Ekonomia menedżerska - wykład</t>
  </si>
  <si>
    <t>Ekonomia menedżerska - ćwiczenia</t>
  </si>
  <si>
    <t>Innowacje w zarządzaniu finansami - wykład</t>
  </si>
  <si>
    <t>Innowacje w zarządzaniu finansami - ćwiczenia</t>
  </si>
  <si>
    <t>Strategie finansowe firmy - projekt</t>
  </si>
  <si>
    <t>Zintegrowane zarządzanie ryzykiem finansowym i inwestycyjnym w firmie - projekt</t>
  </si>
  <si>
    <t>Zarządzanie portfelem inwestycyjnym - wykład</t>
  </si>
  <si>
    <t>Zarządzanie portfelem inwestycyjnym - ćwiczenia</t>
  </si>
  <si>
    <t>Metody pozyskiwania i wykorzystania kapitału w firmie - wykład</t>
  </si>
  <si>
    <t>Metody pozyskiwania i wykorzystania kapitału w firmie - ćwiczenia</t>
  </si>
  <si>
    <t>Metody zarządzania płynnością finansową przedsiębiorstwa - laboratorium</t>
  </si>
  <si>
    <t>Fundusze strukturalne i celowe - laboratorium</t>
  </si>
  <si>
    <t>Zarządzanie finansami osobistymi - projekt</t>
  </si>
  <si>
    <t>Audyt wewnętrzny i kontrola zarządcza w jednostkach sektora finansów publicznych - warsztat</t>
  </si>
  <si>
    <t>Zarządzanie zespołem zadaniowym - warsztat</t>
  </si>
  <si>
    <t>Zarządzanie finansami publicznymi - wykład</t>
  </si>
  <si>
    <t>Zarządzanie finansami publicznymi - projekt</t>
  </si>
  <si>
    <t>Analiza portfelowa - projekt</t>
  </si>
  <si>
    <t>Metody oceny ekonomicznej przedsiębiorstwa z modelami diagnozowania upadłości przedsiębiorstwa - wykład</t>
  </si>
  <si>
    <t>Metody oceny ekonomicznej przedsiębiorstwa z modelami diagnozowania upadłości przedsiębiorstwa - ćwiczenia</t>
  </si>
  <si>
    <t>Doradztwo finansowe - warsztat</t>
  </si>
  <si>
    <t>Specjalność 2: Menedżer finansowy cz. 1</t>
  </si>
  <si>
    <t>Specjalność 2: Menedżer finansowy cz. 2</t>
  </si>
  <si>
    <t>Specjalność 2: Menedżer finansowy cz. 3</t>
  </si>
  <si>
    <t>Specjalność 1: E-biznes i nowoczesne formy marketingu cz. 1</t>
  </si>
  <si>
    <t>Specjalność 1: E-biznes i nowoczesne formy marketingu cz. 2</t>
  </si>
  <si>
    <t>Specjalność 1: E-biznes i nowoczesne formy marketingu cz. 3</t>
  </si>
  <si>
    <t>Specjalność 1: E-biznes i nowoczesne formy marketingu, cz. 4</t>
  </si>
  <si>
    <t>Specjalność 2: Menedżer finansowy cz. 4</t>
  </si>
  <si>
    <t>Competence management methodology (Metodyka zarządzania kompetencjami) w j. angielskim - ćwiczenia</t>
  </si>
  <si>
    <t>Decision making (Podejmowanie decyzji) w języku angielskim - warsztat</t>
  </si>
  <si>
    <t>Język obcy cz. 1 - laboratorium</t>
  </si>
  <si>
    <t>Język obcy cz. 2 - laboratorium</t>
  </si>
  <si>
    <t>Studia stacjonarne</t>
  </si>
  <si>
    <t>Studia niestacjonarne</t>
  </si>
  <si>
    <t xml:space="preserve">Seminarium i przygotowanie pracy dyplomowej cz. 1. </t>
  </si>
  <si>
    <t>Kierunkowy</t>
  </si>
  <si>
    <t>Rodzaj przedmiotu (kierunkowy, praktyczny, do wyboru, humanistyczny)</t>
  </si>
  <si>
    <t>Kierunkowy/Praktyczny</t>
  </si>
  <si>
    <t>Ogólnouczelniany/Humanistyczny/Praktyczny</t>
  </si>
  <si>
    <t>Do wyboru</t>
  </si>
  <si>
    <t>Do wyboru/Praktyczny</t>
  </si>
  <si>
    <t>Ogólnouczelniany/Praktyczny</t>
  </si>
  <si>
    <t>Zarządzanie kryzysowe cz. 1</t>
  </si>
  <si>
    <t>M.6</t>
  </si>
  <si>
    <t>M.12</t>
  </si>
  <si>
    <t>M.15</t>
  </si>
  <si>
    <t>M.20</t>
  </si>
  <si>
    <t>Zarządzanie bezpieczeństwem w aspekcie globalnym - wykład</t>
  </si>
  <si>
    <t>Logistyka humanitarna i pomoc rozwojowa - projekt</t>
  </si>
  <si>
    <t>Moduł rozwija kompetencje związane z zarządzaniem kryzysowym.</t>
  </si>
  <si>
    <t>Wprowadzenie do badań naukowych cz. 1</t>
  </si>
  <si>
    <t>Moduł pozwala pogłębić wiedzę i umiejętności w zakresie metod i technik badawczych oraz opracowania danych pozyskanych z badań.</t>
  </si>
  <si>
    <t>M.7</t>
  </si>
  <si>
    <t>M.8 - S.1</t>
  </si>
  <si>
    <t>M.8 - S.2</t>
  </si>
  <si>
    <t>M.14</t>
  </si>
  <si>
    <t>Moduł pozwala pogłębić i zastosować w praktyce wiedzę i umiejętności w zakresie metod i technik badawczych oraz opracowania danych pozyskanych z badań.</t>
  </si>
  <si>
    <t>M.16 - S.1</t>
  </si>
  <si>
    <t>M.16 - S.2</t>
  </si>
  <si>
    <t>M.16 - S.3</t>
  </si>
  <si>
    <t>M.17</t>
  </si>
  <si>
    <t>M.19 - S.1</t>
  </si>
  <si>
    <t>M.19 - S.2</t>
  </si>
  <si>
    <t>M.19 - S.3</t>
  </si>
  <si>
    <t>M.21</t>
  </si>
  <si>
    <t>M.22</t>
  </si>
  <si>
    <t>M.23- S.1</t>
  </si>
  <si>
    <t>M.23 - S.2</t>
  </si>
  <si>
    <t>M.23 - S.3</t>
  </si>
  <si>
    <t>Wprowadzenie do badań naukowych cz. 2 - warsztat</t>
  </si>
  <si>
    <t>Wprowadzenie do badań naukowych cz. 1 - wykład</t>
  </si>
  <si>
    <t>M.8 - S.3</t>
  </si>
  <si>
    <t>Specjalność 3:  Menedżer HR i coaching biznesowy cz. 1</t>
  </si>
  <si>
    <t>Specjalność 3: Menedżer HR i coaching biznesowy cz. 2</t>
  </si>
  <si>
    <t>Specjalność 3:  Menedżer HR i coaching biznesowy cz. 3</t>
  </si>
  <si>
    <t>Specjalność 3:  Menedżer HR i coaching biznesowy cz. 4</t>
  </si>
  <si>
    <t>Polityka i procesy personalne w organizacji - wykład</t>
  </si>
  <si>
    <t>Polityka i procesy personalne w organizacji - ćwiczenia</t>
  </si>
  <si>
    <t>Moduł wprowadza do specjalności i zagadnień z zakresu HR i coachingu biznesowego.</t>
  </si>
  <si>
    <t>Moduł pogłębia zagadnienia z zakresu HR i coachingu biznesowego.</t>
  </si>
  <si>
    <t>Personal branding i networking - projekt</t>
  </si>
  <si>
    <t>Projektowanie procesów rekrutacyjnych - projekt</t>
  </si>
  <si>
    <t>Zarządzanie karierą pracowników - projekt</t>
  </si>
  <si>
    <t>Techniki coachingowe w pracy menedżera - wykład</t>
  </si>
  <si>
    <t>Techniki coachingowe w pracy menedżera - projekt</t>
  </si>
  <si>
    <t>Zarządzanie zespołem zróżnicowanym kulturowo - warsztat</t>
  </si>
  <si>
    <t>Zrównoważowny rozwój w HR - warsztat</t>
  </si>
  <si>
    <t>Rola menedżera w kreowaniu i wdrażaniu zmian - wykład</t>
  </si>
  <si>
    <t>Psychologia w zarządzaniu i biznesie - warsztat</t>
  </si>
  <si>
    <t>Modele i narzędzia coachingu biznesowego - wykład</t>
  </si>
  <si>
    <t>Modele i narzędzia coachingu biznesowego - ćwiczenia</t>
  </si>
  <si>
    <t>Executive i leadership coaching - warsztat</t>
  </si>
  <si>
    <t>Etyka procesu coachingowego - wykład</t>
  </si>
  <si>
    <t>Trening radzenia sobie ze stresem - warsztat</t>
  </si>
  <si>
    <t>Zarządzanie własnym rozwojem - projekt</t>
  </si>
  <si>
    <t>Załącznik nr 2 do programu studiów - Plan studiów na kierunku Zarządzanie II stopnia (nabór 2024/2025)</t>
  </si>
  <si>
    <t>Zarządzanie kryzysowe cz.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</si>
</sst>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zcionka tekstu podstawowego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name val="Century Gothic"/>
      <family val="2"/>
      <charset val="238"/>
    </font>
    <font>
      <b/>
      <sz val="14"/>
      <name val="Century Gothic"/>
      <family val="2"/>
      <charset val="238"/>
    </font>
    <font>
      <sz val="11"/>
      <color theme="1"/>
      <name val="Century Gothic"/>
      <family val="2"/>
      <charset val="238"/>
    </font>
    <font>
      <b/>
      <sz val="10"/>
      <name val="Century Gothic"/>
      <family val="2"/>
      <charset val="238"/>
    </font>
    <font>
      <sz val="10"/>
      <name val="Century Gothic"/>
      <family val="2"/>
      <charset val="238"/>
    </font>
    <font>
      <b/>
      <sz val="10"/>
      <color theme="1"/>
      <name val="Century Gothic"/>
      <family val="2"/>
      <charset val="238"/>
    </font>
    <font>
      <sz val="10"/>
      <color theme="1"/>
      <name val="Century Gothic"/>
      <family val="2"/>
      <charset val="238"/>
    </font>
    <font>
      <b/>
      <sz val="20"/>
      <color theme="1"/>
      <name val="Century Gothic"/>
      <family val="2"/>
      <charset val="238"/>
    </font>
    <font>
      <sz val="10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0" xfId="0" applyFont="1"/>
    <xf numFmtId="0" fontId="5" fillId="2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7" fillId="5" borderId="24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 textRotation="90" wrapText="1"/>
    </xf>
    <xf numFmtId="0" fontId="5" fillId="5" borderId="14" xfId="0" applyFont="1" applyFill="1" applyBorder="1" applyAlignment="1">
      <alignment horizontal="center" vertical="center" textRotation="90" wrapText="1"/>
    </xf>
    <xf numFmtId="0" fontId="5" fillId="5" borderId="15" xfId="0" applyFont="1" applyFill="1" applyBorder="1" applyAlignment="1">
      <alignment horizontal="center" vertical="center" textRotation="90" wrapText="1"/>
    </xf>
    <xf numFmtId="0" fontId="7" fillId="5" borderId="35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 wrapText="1"/>
    </xf>
    <xf numFmtId="0" fontId="7" fillId="5" borderId="37" xfId="0" applyFont="1" applyFill="1" applyBorder="1" applyAlignment="1">
      <alignment horizontal="center" vertical="center" wrapText="1"/>
    </xf>
    <xf numFmtId="0" fontId="7" fillId="5" borderId="38" xfId="0" applyFont="1" applyFill="1" applyBorder="1" applyAlignment="1">
      <alignment horizontal="center" vertical="center" wrapText="1"/>
    </xf>
    <xf numFmtId="0" fontId="7" fillId="5" borderId="36" xfId="0" applyFont="1" applyFill="1" applyBorder="1" applyAlignment="1">
      <alignment horizontal="center" vertical="center"/>
    </xf>
    <xf numFmtId="0" fontId="7" fillId="5" borderId="37" xfId="0" applyFont="1" applyFill="1" applyBorder="1" applyAlignment="1">
      <alignment horizontal="center" vertical="center"/>
    </xf>
    <xf numFmtId="0" fontId="7" fillId="5" borderId="38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39" xfId="0" applyFont="1" applyFill="1" applyBorder="1" applyAlignment="1">
      <alignment horizontal="center" vertical="center"/>
    </xf>
    <xf numFmtId="0" fontId="7" fillId="5" borderId="4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0" fillId="0" borderId="0" xfId="0" applyFont="1"/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8" fillId="7" borderId="6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7" borderId="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 textRotation="90" wrapText="1"/>
    </xf>
    <xf numFmtId="0" fontId="7" fillId="5" borderId="45" xfId="0" applyFont="1" applyFill="1" applyBorder="1" applyAlignment="1">
      <alignment horizontal="center" vertical="center"/>
    </xf>
    <xf numFmtId="0" fontId="5" fillId="5" borderId="13" xfId="0" applyFont="1" applyFill="1" applyBorder="1" applyAlignment="1">
      <alignment horizontal="center" vertical="center" wrapText="1"/>
    </xf>
    <xf numFmtId="0" fontId="7" fillId="5" borderId="39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wrapText="1"/>
    </xf>
    <xf numFmtId="0" fontId="5" fillId="5" borderId="36" xfId="0" applyFont="1" applyFill="1" applyBorder="1" applyAlignment="1">
      <alignment horizontal="center" vertical="center" wrapText="1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35" xfId="0" applyFont="1" applyFill="1" applyBorder="1" applyAlignment="1">
      <alignment horizontal="center" vertical="center" wrapText="1"/>
    </xf>
    <xf numFmtId="0" fontId="7" fillId="5" borderId="46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8" xfId="0" applyFont="1" applyFill="1" applyBorder="1" applyAlignment="1">
      <alignment horizontal="center" vertical="center" wrapText="1"/>
    </xf>
    <xf numFmtId="0" fontId="7" fillId="5" borderId="49" xfId="0" applyFont="1" applyFill="1" applyBorder="1" applyAlignment="1">
      <alignment horizontal="center" vertical="center" wrapText="1"/>
    </xf>
    <xf numFmtId="0" fontId="7" fillId="5" borderId="50" xfId="0" applyFont="1" applyFill="1" applyBorder="1" applyAlignment="1">
      <alignment horizontal="center" vertical="center" wrapText="1"/>
    </xf>
    <xf numFmtId="0" fontId="7" fillId="5" borderId="51" xfId="0" applyFont="1" applyFill="1" applyBorder="1" applyAlignment="1">
      <alignment horizontal="center" vertical="center" wrapText="1"/>
    </xf>
    <xf numFmtId="0" fontId="7" fillId="5" borderId="52" xfId="0" applyFont="1" applyFill="1" applyBorder="1" applyAlignment="1">
      <alignment horizontal="center" vertical="center" wrapText="1"/>
    </xf>
    <xf numFmtId="0" fontId="7" fillId="5" borderId="53" xfId="0" applyFont="1" applyFill="1" applyBorder="1" applyAlignment="1">
      <alignment horizontal="center" vertical="center" wrapText="1"/>
    </xf>
    <xf numFmtId="0" fontId="7" fillId="5" borderId="21" xfId="0" applyFont="1" applyFill="1" applyBorder="1" applyAlignment="1">
      <alignment horizontal="center" vertical="center" wrapText="1"/>
    </xf>
    <xf numFmtId="0" fontId="5" fillId="5" borderId="24" xfId="0" applyFont="1" applyFill="1" applyBorder="1" applyAlignment="1">
      <alignment horizontal="center" vertical="center" textRotation="90" wrapText="1"/>
    </xf>
    <xf numFmtId="0" fontId="5" fillId="5" borderId="4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5" borderId="54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7" fillId="5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1" xfId="0" applyFont="1" applyBorder="1" applyAlignment="1">
      <alignment horizontal="center" vertical="center" wrapText="1"/>
    </xf>
    <xf numFmtId="0" fontId="7" fillId="5" borderId="58" xfId="0" applyFont="1" applyFill="1" applyBorder="1" applyAlignment="1">
      <alignment horizontal="center" vertical="center" wrapText="1"/>
    </xf>
    <xf numFmtId="0" fontId="7" fillId="5" borderId="56" xfId="0" applyFont="1" applyFill="1" applyBorder="1" applyAlignment="1">
      <alignment horizontal="center" vertical="center" wrapText="1"/>
    </xf>
    <xf numFmtId="0" fontId="5" fillId="5" borderId="5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59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5" fillId="5" borderId="60" xfId="0" applyFont="1" applyFill="1" applyBorder="1" applyAlignment="1">
      <alignment horizontal="center" vertical="center" wrapText="1"/>
    </xf>
    <xf numFmtId="0" fontId="7" fillId="5" borderId="3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5" borderId="62" xfId="0" applyFont="1" applyFill="1" applyBorder="1" applyAlignment="1">
      <alignment horizontal="center" vertical="center" wrapText="1"/>
    </xf>
    <xf numFmtId="0" fontId="5" fillId="5" borderId="63" xfId="0" applyFont="1" applyFill="1" applyBorder="1" applyAlignment="1">
      <alignment horizontal="center" vertical="center" wrapText="1"/>
    </xf>
    <xf numFmtId="0" fontId="7" fillId="5" borderId="65" xfId="0" applyFont="1" applyFill="1" applyBorder="1" applyAlignment="1">
      <alignment horizontal="center" vertical="center"/>
    </xf>
    <xf numFmtId="0" fontId="7" fillId="5" borderId="64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 vertical="center"/>
    </xf>
    <xf numFmtId="0" fontId="5" fillId="5" borderId="64" xfId="0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/>
    </xf>
    <xf numFmtId="0" fontId="8" fillId="8" borderId="27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28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/>
    </xf>
    <xf numFmtId="0" fontId="8" fillId="8" borderId="30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/>
    </xf>
    <xf numFmtId="0" fontId="8" fillId="8" borderId="29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0" fontId="8" fillId="8" borderId="12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8" fillId="8" borderId="6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67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/>
    </xf>
    <xf numFmtId="0" fontId="8" fillId="8" borderId="8" xfId="0" applyFont="1" applyFill="1" applyBorder="1" applyAlignment="1">
      <alignment horizontal="center" vertical="center"/>
    </xf>
    <xf numFmtId="0" fontId="8" fillId="8" borderId="10" xfId="0" applyFont="1" applyFill="1" applyBorder="1" applyAlignment="1">
      <alignment horizontal="center" vertical="center"/>
    </xf>
    <xf numFmtId="0" fontId="8" fillId="8" borderId="6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11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/>
    </xf>
    <xf numFmtId="0" fontId="8" fillId="8" borderId="18" xfId="0" applyFont="1" applyFill="1" applyBorder="1" applyAlignment="1">
      <alignment horizontal="center" vertical="center"/>
    </xf>
    <xf numFmtId="0" fontId="8" fillId="8" borderId="17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8" fillId="8" borderId="20" xfId="0" applyFont="1" applyFill="1" applyBorder="1" applyAlignment="1">
      <alignment horizontal="center" vertical="center" wrapText="1"/>
    </xf>
    <xf numFmtId="0" fontId="8" fillId="8" borderId="19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/>
    </xf>
    <xf numFmtId="0" fontId="3" fillId="5" borderId="42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8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8" borderId="10" xfId="0" applyFont="1" applyFill="1" applyBorder="1" applyAlignment="1">
      <alignment horizontal="center" vertical="center" wrapText="1"/>
    </xf>
    <xf numFmtId="0" fontId="8" fillId="8" borderId="41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89DDFB"/>
      <color rgb="FFCC99FF"/>
      <color rgb="FFCC66FF"/>
      <color rgb="FFCC00FF"/>
      <color rgb="FFFF99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32"/>
  <sheetViews>
    <sheetView tabSelected="1" zoomScale="70" zoomScaleNormal="70" workbookViewId="0">
      <selection activeCell="E113" sqref="E113"/>
    </sheetView>
  </sheetViews>
  <sheetFormatPr defaultRowHeight="13.8"/>
  <cols>
    <col min="2" max="2" width="20.69921875" customWidth="1"/>
    <col min="3" max="3" width="35.5" customWidth="1"/>
    <col min="4" max="4" width="44" customWidth="1"/>
    <col min="5" max="5" width="19.69921875" customWidth="1"/>
    <col min="6" max="6" width="13.09765625" customWidth="1"/>
    <col min="7" max="7" width="29.19921875" customWidth="1"/>
    <col min="8" max="8" width="8" customWidth="1"/>
    <col min="9" max="9" width="8.69921875" customWidth="1"/>
    <col min="10" max="10" width="7" customWidth="1"/>
    <col min="11" max="11" width="7.3984375" customWidth="1"/>
    <col min="12" max="12" width="7.8984375" customWidth="1"/>
    <col min="13" max="13" width="6" customWidth="1"/>
    <col min="14" max="14" width="7.69921875" customWidth="1"/>
    <col min="15" max="15" width="7.3984375" customWidth="1"/>
    <col min="16" max="16" width="9.09765625" customWidth="1"/>
    <col min="17" max="17" width="8.59765625" customWidth="1"/>
    <col min="18" max="18" width="9.8984375" style="98" customWidth="1"/>
    <col min="19" max="19" width="6.5" customWidth="1"/>
    <col min="20" max="20" width="7" customWidth="1"/>
    <col min="21" max="21" width="6.5" customWidth="1"/>
    <col min="22" max="22" width="6.69921875" customWidth="1"/>
    <col min="23" max="23" width="5.59765625" customWidth="1"/>
    <col min="24" max="24" width="6.3984375" customWidth="1"/>
    <col min="25" max="25" width="6.5" customWidth="1"/>
    <col min="26" max="26" width="7.5" customWidth="1"/>
    <col min="27" max="27" width="9.69921875" customWidth="1"/>
    <col min="28" max="28" width="9.3984375" customWidth="1"/>
    <col min="29" max="29" width="10.09765625" style="98" customWidth="1"/>
  </cols>
  <sheetData>
    <row r="1" spans="1:29" ht="24">
      <c r="A1" s="226" t="s">
        <v>233</v>
      </c>
      <c r="B1" s="226"/>
      <c r="C1" s="226"/>
      <c r="D1" s="226"/>
      <c r="E1" s="226"/>
      <c r="F1" s="226"/>
      <c r="G1" s="226"/>
    </row>
    <row r="2" spans="1:29" ht="14.4" thickBot="1"/>
    <row r="3" spans="1:29" ht="18" thickBot="1">
      <c r="A3" s="2"/>
      <c r="B3" s="2"/>
      <c r="C3" s="2"/>
      <c r="D3" s="2"/>
      <c r="E3" s="2"/>
      <c r="F3" s="2"/>
      <c r="G3" s="2"/>
      <c r="H3" s="229" t="s">
        <v>170</v>
      </c>
      <c r="I3" s="230"/>
      <c r="J3" s="230"/>
      <c r="K3" s="230"/>
      <c r="L3" s="230"/>
      <c r="M3" s="230"/>
      <c r="N3" s="230"/>
      <c r="O3" s="230"/>
      <c r="P3" s="230"/>
      <c r="Q3" s="230"/>
      <c r="R3" s="231"/>
      <c r="S3" s="229" t="s">
        <v>171</v>
      </c>
      <c r="T3" s="230"/>
      <c r="U3" s="230"/>
      <c r="V3" s="230"/>
      <c r="W3" s="230"/>
      <c r="X3" s="230"/>
      <c r="Y3" s="230"/>
      <c r="Z3" s="230"/>
      <c r="AA3" s="230"/>
      <c r="AB3" s="230"/>
      <c r="AC3" s="231"/>
    </row>
    <row r="4" spans="1:29" ht="135.75" customHeight="1" thickBot="1">
      <c r="A4" s="4" t="s">
        <v>0</v>
      </c>
      <c r="B4" s="5" t="s">
        <v>1</v>
      </c>
      <c r="C4" s="5" t="s">
        <v>2</v>
      </c>
      <c r="D4" s="5" t="s">
        <v>3</v>
      </c>
      <c r="E4" s="5" t="s">
        <v>55</v>
      </c>
      <c r="F4" s="5" t="s">
        <v>52</v>
      </c>
      <c r="G4" s="33" t="s">
        <v>174</v>
      </c>
      <c r="H4" s="61" t="s">
        <v>8</v>
      </c>
      <c r="I4" s="62" t="s">
        <v>9</v>
      </c>
      <c r="J4" s="63" t="s">
        <v>10</v>
      </c>
      <c r="K4" s="63" t="s">
        <v>11</v>
      </c>
      <c r="L4" s="63" t="s">
        <v>12</v>
      </c>
      <c r="M4" s="63" t="s">
        <v>13</v>
      </c>
      <c r="N4" s="63" t="s">
        <v>14</v>
      </c>
      <c r="O4" s="63" t="s">
        <v>15</v>
      </c>
      <c r="P4" s="63" t="s">
        <v>46</v>
      </c>
      <c r="Q4" s="63" t="s">
        <v>47</v>
      </c>
      <c r="R4" s="64" t="s">
        <v>48</v>
      </c>
      <c r="S4" s="111" t="s">
        <v>8</v>
      </c>
      <c r="T4" s="63" t="s">
        <v>9</v>
      </c>
      <c r="U4" s="63" t="s">
        <v>10</v>
      </c>
      <c r="V4" s="63" t="s">
        <v>11</v>
      </c>
      <c r="W4" s="63" t="s">
        <v>12</v>
      </c>
      <c r="X4" s="63" t="s">
        <v>13</v>
      </c>
      <c r="Y4" s="63" t="s">
        <v>14</v>
      </c>
      <c r="Z4" s="63" t="s">
        <v>15</v>
      </c>
      <c r="AA4" s="63" t="s">
        <v>46</v>
      </c>
      <c r="AB4" s="109" t="s">
        <v>47</v>
      </c>
      <c r="AC4" s="128" t="s">
        <v>49</v>
      </c>
    </row>
    <row r="5" spans="1:29" ht="37.5" customHeight="1" thickBot="1">
      <c r="A5" s="232" t="s">
        <v>4</v>
      </c>
      <c r="B5" s="233"/>
      <c r="C5" s="233"/>
      <c r="D5" s="233"/>
      <c r="E5" s="6"/>
      <c r="F5" s="6"/>
      <c r="G5" s="34"/>
      <c r="H5" s="61">
        <f t="shared" ref="H5:AC5" si="0">SUM(H6:H25)</f>
        <v>30</v>
      </c>
      <c r="I5" s="61">
        <f t="shared" si="0"/>
        <v>165</v>
      </c>
      <c r="J5" s="61">
        <f t="shared" si="0"/>
        <v>90</v>
      </c>
      <c r="K5" s="61">
        <f t="shared" si="0"/>
        <v>75</v>
      </c>
      <c r="L5" s="61">
        <f t="shared" si="0"/>
        <v>60</v>
      </c>
      <c r="M5" s="61">
        <f t="shared" si="0"/>
        <v>0</v>
      </c>
      <c r="N5" s="61">
        <f t="shared" si="0"/>
        <v>0</v>
      </c>
      <c r="O5" s="61">
        <f t="shared" si="0"/>
        <v>0</v>
      </c>
      <c r="P5" s="61">
        <f t="shared" si="0"/>
        <v>360</v>
      </c>
      <c r="Q5" s="61">
        <f t="shared" si="0"/>
        <v>390</v>
      </c>
      <c r="R5" s="61">
        <f t="shared" si="0"/>
        <v>750</v>
      </c>
      <c r="S5" s="61">
        <f t="shared" si="0"/>
        <v>30</v>
      </c>
      <c r="T5" s="61">
        <f t="shared" si="0"/>
        <v>110</v>
      </c>
      <c r="U5" s="61">
        <f t="shared" si="0"/>
        <v>55</v>
      </c>
      <c r="V5" s="61">
        <f t="shared" si="0"/>
        <v>60</v>
      </c>
      <c r="W5" s="61">
        <f t="shared" si="0"/>
        <v>30</v>
      </c>
      <c r="X5" s="61">
        <f t="shared" si="0"/>
        <v>0</v>
      </c>
      <c r="Y5" s="61">
        <f t="shared" si="0"/>
        <v>0</v>
      </c>
      <c r="Z5" s="61">
        <f t="shared" si="0"/>
        <v>0</v>
      </c>
      <c r="AA5" s="61">
        <f t="shared" si="0"/>
        <v>495</v>
      </c>
      <c r="AB5" s="120">
        <f t="shared" si="0"/>
        <v>255</v>
      </c>
      <c r="AC5" s="61">
        <f t="shared" si="0"/>
        <v>750</v>
      </c>
    </row>
    <row r="6" spans="1:29" ht="36" customHeight="1" thickBot="1">
      <c r="A6" s="7" t="s">
        <v>5</v>
      </c>
      <c r="B6" s="8" t="s">
        <v>42</v>
      </c>
      <c r="C6" s="8" t="s">
        <v>108</v>
      </c>
      <c r="D6" s="8" t="s">
        <v>168</v>
      </c>
      <c r="E6" s="8" t="s">
        <v>7</v>
      </c>
      <c r="F6" s="8" t="s">
        <v>6</v>
      </c>
      <c r="G6" s="35" t="s">
        <v>176</v>
      </c>
      <c r="H6" s="61">
        <v>2</v>
      </c>
      <c r="I6" s="48"/>
      <c r="J6" s="10"/>
      <c r="K6" s="10">
        <v>30</v>
      </c>
      <c r="L6" s="10"/>
      <c r="M6" s="10"/>
      <c r="N6" s="10"/>
      <c r="O6" s="10"/>
      <c r="P6" s="42">
        <f>H6*25-Q6</f>
        <v>20</v>
      </c>
      <c r="Q6" s="120">
        <f>SUM(I6:O6)</f>
        <v>30</v>
      </c>
      <c r="R6" s="61">
        <f>SUM(I6:P6)</f>
        <v>50</v>
      </c>
      <c r="S6" s="61">
        <f>H6</f>
        <v>2</v>
      </c>
      <c r="T6" s="48"/>
      <c r="U6" s="10"/>
      <c r="V6" s="10">
        <v>30</v>
      </c>
      <c r="W6" s="10"/>
      <c r="X6" s="10"/>
      <c r="Y6" s="10"/>
      <c r="Z6" s="10"/>
      <c r="AA6" s="42">
        <f>S6*25-AB6</f>
        <v>20</v>
      </c>
      <c r="AB6" s="120">
        <f>SUM(T6:Z6)</f>
        <v>30</v>
      </c>
      <c r="AC6" s="113">
        <f>SUM(T6:AA6)</f>
        <v>50</v>
      </c>
    </row>
    <row r="7" spans="1:29" ht="30.75" customHeight="1">
      <c r="A7" s="234" t="s">
        <v>16</v>
      </c>
      <c r="B7" s="237" t="s">
        <v>17</v>
      </c>
      <c r="C7" s="237" t="s">
        <v>113</v>
      </c>
      <c r="D7" s="11" t="s">
        <v>56</v>
      </c>
      <c r="E7" s="12" t="s">
        <v>7</v>
      </c>
      <c r="F7" s="12" t="s">
        <v>53</v>
      </c>
      <c r="G7" s="36" t="s">
        <v>173</v>
      </c>
      <c r="H7" s="66">
        <v>1</v>
      </c>
      <c r="I7" s="49">
        <v>15</v>
      </c>
      <c r="J7" s="14"/>
      <c r="K7" s="14"/>
      <c r="L7" s="14"/>
      <c r="M7" s="15"/>
      <c r="N7" s="14"/>
      <c r="O7" s="14"/>
      <c r="P7" s="39">
        <f t="shared" ref="P7:P69" si="1">H7*25-Q7</f>
        <v>10</v>
      </c>
      <c r="Q7" s="121">
        <f t="shared" ref="Q7:Q69" si="2">SUM(I7:O7)</f>
        <v>15</v>
      </c>
      <c r="R7" s="66">
        <f t="shared" ref="R7:R69" si="3">SUM(I7:P7)</f>
        <v>25</v>
      </c>
      <c r="S7" s="66">
        <f t="shared" ref="S7:S22" si="4">H7</f>
        <v>1</v>
      </c>
      <c r="T7" s="49">
        <v>10</v>
      </c>
      <c r="U7" s="99"/>
      <c r="V7" s="99"/>
      <c r="W7" s="99"/>
      <c r="X7" s="99"/>
      <c r="Y7" s="99"/>
      <c r="Z7" s="99"/>
      <c r="AA7" s="39">
        <f t="shared" ref="AA7:AA69" si="5">S7*25-AB7</f>
        <v>15</v>
      </c>
      <c r="AB7" s="121">
        <f t="shared" ref="AB7:AB69" si="6">SUM(T7:Z7)</f>
        <v>10</v>
      </c>
      <c r="AC7" s="114">
        <f t="shared" ref="AC7:AC69" si="7">SUM(T7:AA7)</f>
        <v>25</v>
      </c>
    </row>
    <row r="8" spans="1:29" ht="30.75" customHeight="1">
      <c r="A8" s="235"/>
      <c r="B8" s="238"/>
      <c r="C8" s="238"/>
      <c r="D8" s="16" t="s">
        <v>57</v>
      </c>
      <c r="E8" s="17" t="s">
        <v>7</v>
      </c>
      <c r="F8" s="17" t="s">
        <v>53</v>
      </c>
      <c r="G8" s="37" t="s">
        <v>175</v>
      </c>
      <c r="H8" s="67">
        <v>1</v>
      </c>
      <c r="I8" s="50"/>
      <c r="J8" s="19"/>
      <c r="K8" s="19">
        <v>15</v>
      </c>
      <c r="L8" s="19"/>
      <c r="M8" s="20"/>
      <c r="N8" s="19"/>
      <c r="O8" s="19"/>
      <c r="P8" s="40">
        <f t="shared" si="1"/>
        <v>10</v>
      </c>
      <c r="Q8" s="122">
        <f t="shared" si="2"/>
        <v>15</v>
      </c>
      <c r="R8" s="67">
        <f t="shared" si="3"/>
        <v>25</v>
      </c>
      <c r="S8" s="67">
        <f t="shared" si="4"/>
        <v>1</v>
      </c>
      <c r="T8" s="50"/>
      <c r="U8" s="100"/>
      <c r="V8" s="100">
        <v>10</v>
      </c>
      <c r="W8" s="100"/>
      <c r="X8" s="100"/>
      <c r="Y8" s="100"/>
      <c r="Z8" s="100"/>
      <c r="AA8" s="40">
        <f t="shared" si="5"/>
        <v>15</v>
      </c>
      <c r="AB8" s="122">
        <f t="shared" si="6"/>
        <v>10</v>
      </c>
      <c r="AC8" s="115">
        <f t="shared" si="7"/>
        <v>25</v>
      </c>
    </row>
    <row r="9" spans="1:29" ht="30.75" customHeight="1">
      <c r="A9" s="235"/>
      <c r="B9" s="238"/>
      <c r="C9" s="238"/>
      <c r="D9" s="16" t="s">
        <v>58</v>
      </c>
      <c r="E9" s="17" t="s">
        <v>7</v>
      </c>
      <c r="F9" s="17" t="s">
        <v>53</v>
      </c>
      <c r="G9" s="37" t="s">
        <v>173</v>
      </c>
      <c r="H9" s="67">
        <v>1</v>
      </c>
      <c r="I9" s="50">
        <v>15</v>
      </c>
      <c r="J9" s="19"/>
      <c r="K9" s="19"/>
      <c r="L9" s="19"/>
      <c r="M9" s="19"/>
      <c r="N9" s="19"/>
      <c r="O9" s="19"/>
      <c r="P9" s="40">
        <f t="shared" si="1"/>
        <v>10</v>
      </c>
      <c r="Q9" s="122">
        <f t="shared" si="2"/>
        <v>15</v>
      </c>
      <c r="R9" s="67">
        <f t="shared" si="3"/>
        <v>25</v>
      </c>
      <c r="S9" s="67">
        <f t="shared" si="4"/>
        <v>1</v>
      </c>
      <c r="T9" s="50">
        <v>10</v>
      </c>
      <c r="U9" s="100"/>
      <c r="V9" s="100"/>
      <c r="W9" s="100"/>
      <c r="X9" s="100"/>
      <c r="Y9" s="100"/>
      <c r="Z9" s="100"/>
      <c r="AA9" s="40">
        <f t="shared" si="5"/>
        <v>15</v>
      </c>
      <c r="AB9" s="122">
        <f t="shared" si="6"/>
        <v>10</v>
      </c>
      <c r="AC9" s="115">
        <f t="shared" si="7"/>
        <v>25</v>
      </c>
    </row>
    <row r="10" spans="1:29" ht="32.25" customHeight="1">
      <c r="A10" s="235"/>
      <c r="B10" s="238"/>
      <c r="C10" s="238"/>
      <c r="D10" s="16" t="s">
        <v>59</v>
      </c>
      <c r="E10" s="17" t="s">
        <v>7</v>
      </c>
      <c r="F10" s="17" t="s">
        <v>53</v>
      </c>
      <c r="G10" s="37" t="s">
        <v>175</v>
      </c>
      <c r="H10" s="67">
        <v>1</v>
      </c>
      <c r="I10" s="50"/>
      <c r="J10" s="19"/>
      <c r="K10" s="19">
        <v>15</v>
      </c>
      <c r="L10" s="19"/>
      <c r="M10" s="19"/>
      <c r="N10" s="19"/>
      <c r="O10" s="19"/>
      <c r="P10" s="40">
        <f t="shared" si="1"/>
        <v>10</v>
      </c>
      <c r="Q10" s="122">
        <f t="shared" si="2"/>
        <v>15</v>
      </c>
      <c r="R10" s="67">
        <f t="shared" si="3"/>
        <v>25</v>
      </c>
      <c r="S10" s="67">
        <f t="shared" si="4"/>
        <v>1</v>
      </c>
      <c r="T10" s="50"/>
      <c r="U10" s="100"/>
      <c r="V10" s="100">
        <v>10</v>
      </c>
      <c r="W10" s="100"/>
      <c r="X10" s="100"/>
      <c r="Y10" s="100"/>
      <c r="Z10" s="100"/>
      <c r="AA10" s="40">
        <f t="shared" si="5"/>
        <v>15</v>
      </c>
      <c r="AB10" s="122">
        <f t="shared" si="6"/>
        <v>10</v>
      </c>
      <c r="AC10" s="115">
        <f t="shared" si="7"/>
        <v>25</v>
      </c>
    </row>
    <row r="11" spans="1:29" ht="33.75" customHeight="1">
      <c r="A11" s="235"/>
      <c r="B11" s="238"/>
      <c r="C11" s="238"/>
      <c r="D11" s="17" t="s">
        <v>60</v>
      </c>
      <c r="E11" s="17" t="s">
        <v>7</v>
      </c>
      <c r="F11" s="17" t="s">
        <v>53</v>
      </c>
      <c r="G11" s="37" t="s">
        <v>173</v>
      </c>
      <c r="H11" s="67">
        <v>1</v>
      </c>
      <c r="I11" s="50">
        <v>15</v>
      </c>
      <c r="J11" s="19"/>
      <c r="K11" s="19"/>
      <c r="L11" s="19"/>
      <c r="M11" s="19"/>
      <c r="N11" s="19"/>
      <c r="O11" s="19"/>
      <c r="P11" s="40">
        <f t="shared" si="1"/>
        <v>10</v>
      </c>
      <c r="Q11" s="122">
        <f t="shared" si="2"/>
        <v>15</v>
      </c>
      <c r="R11" s="67">
        <f t="shared" si="3"/>
        <v>25</v>
      </c>
      <c r="S11" s="67">
        <f t="shared" si="4"/>
        <v>1</v>
      </c>
      <c r="T11" s="50">
        <v>10</v>
      </c>
      <c r="U11" s="100"/>
      <c r="V11" s="100"/>
      <c r="W11" s="100"/>
      <c r="X11" s="100"/>
      <c r="Y11" s="100"/>
      <c r="Z11" s="100"/>
      <c r="AA11" s="40">
        <f t="shared" si="5"/>
        <v>15</v>
      </c>
      <c r="AB11" s="122">
        <f t="shared" si="6"/>
        <v>10</v>
      </c>
      <c r="AC11" s="115">
        <f t="shared" si="7"/>
        <v>25</v>
      </c>
    </row>
    <row r="12" spans="1:29" ht="35.25" customHeight="1" thickBot="1">
      <c r="A12" s="236"/>
      <c r="B12" s="239"/>
      <c r="C12" s="239"/>
      <c r="D12" s="21" t="s">
        <v>61</v>
      </c>
      <c r="E12" s="21" t="s">
        <v>7</v>
      </c>
      <c r="F12" s="21" t="s">
        <v>53</v>
      </c>
      <c r="G12" s="38" t="s">
        <v>175</v>
      </c>
      <c r="H12" s="68">
        <v>2</v>
      </c>
      <c r="I12" s="51"/>
      <c r="J12" s="23"/>
      <c r="K12" s="23">
        <v>15</v>
      </c>
      <c r="L12" s="23"/>
      <c r="M12" s="23"/>
      <c r="N12" s="23"/>
      <c r="O12" s="23"/>
      <c r="P12" s="41">
        <f t="shared" si="1"/>
        <v>35</v>
      </c>
      <c r="Q12" s="123">
        <f t="shared" si="2"/>
        <v>15</v>
      </c>
      <c r="R12" s="68">
        <f t="shared" si="3"/>
        <v>50</v>
      </c>
      <c r="S12" s="68">
        <v>2</v>
      </c>
      <c r="T12" s="51"/>
      <c r="U12" s="101"/>
      <c r="V12" s="101">
        <v>10</v>
      </c>
      <c r="W12" s="101"/>
      <c r="X12" s="101"/>
      <c r="Y12" s="101"/>
      <c r="Z12" s="101"/>
      <c r="AA12" s="41">
        <f t="shared" si="5"/>
        <v>40</v>
      </c>
      <c r="AB12" s="123">
        <f t="shared" si="6"/>
        <v>10</v>
      </c>
      <c r="AC12" s="116">
        <f t="shared" si="7"/>
        <v>50</v>
      </c>
    </row>
    <row r="13" spans="1:29" ht="37.5" customHeight="1">
      <c r="A13" s="216" t="s">
        <v>22</v>
      </c>
      <c r="B13" s="199" t="s">
        <v>18</v>
      </c>
      <c r="C13" s="199" t="s">
        <v>109</v>
      </c>
      <c r="D13" s="12" t="s">
        <v>62</v>
      </c>
      <c r="E13" s="106" t="s">
        <v>20</v>
      </c>
      <c r="F13" s="15" t="s">
        <v>6</v>
      </c>
      <c r="G13" s="39" t="s">
        <v>173</v>
      </c>
      <c r="H13" s="69">
        <v>1</v>
      </c>
      <c r="I13" s="52">
        <v>15</v>
      </c>
      <c r="J13" s="15"/>
      <c r="K13" s="15"/>
      <c r="L13" s="15"/>
      <c r="M13" s="15"/>
      <c r="N13" s="15"/>
      <c r="O13" s="15"/>
      <c r="P13" s="39">
        <f t="shared" si="1"/>
        <v>10</v>
      </c>
      <c r="Q13" s="121">
        <f t="shared" si="2"/>
        <v>15</v>
      </c>
      <c r="R13" s="66">
        <f t="shared" si="3"/>
        <v>25</v>
      </c>
      <c r="S13" s="66">
        <f t="shared" si="4"/>
        <v>1</v>
      </c>
      <c r="T13" s="52">
        <v>10</v>
      </c>
      <c r="U13" s="102"/>
      <c r="V13" s="102"/>
      <c r="W13" s="102"/>
      <c r="X13" s="102"/>
      <c r="Y13" s="102"/>
      <c r="Z13" s="102"/>
      <c r="AA13" s="39">
        <f t="shared" si="5"/>
        <v>15</v>
      </c>
      <c r="AB13" s="121">
        <f t="shared" si="6"/>
        <v>10</v>
      </c>
      <c r="AC13" s="114">
        <f t="shared" si="7"/>
        <v>25</v>
      </c>
    </row>
    <row r="14" spans="1:29" ht="31.5" customHeight="1">
      <c r="A14" s="217"/>
      <c r="B14" s="200"/>
      <c r="C14" s="200"/>
      <c r="D14" s="17" t="s">
        <v>63</v>
      </c>
      <c r="E14" s="20" t="s">
        <v>7</v>
      </c>
      <c r="F14" s="20" t="s">
        <v>6</v>
      </c>
      <c r="G14" s="40" t="s">
        <v>175</v>
      </c>
      <c r="H14" s="70">
        <v>2</v>
      </c>
      <c r="I14" s="53"/>
      <c r="J14" s="20">
        <v>30</v>
      </c>
      <c r="K14" s="20"/>
      <c r="L14" s="20"/>
      <c r="M14" s="20"/>
      <c r="N14" s="20"/>
      <c r="O14" s="20"/>
      <c r="P14" s="40">
        <f t="shared" si="1"/>
        <v>20</v>
      </c>
      <c r="Q14" s="122">
        <f t="shared" si="2"/>
        <v>30</v>
      </c>
      <c r="R14" s="67">
        <f t="shared" si="3"/>
        <v>50</v>
      </c>
      <c r="S14" s="67">
        <f t="shared" si="4"/>
        <v>2</v>
      </c>
      <c r="T14" s="53"/>
      <c r="U14" s="103">
        <v>15</v>
      </c>
      <c r="V14" s="103"/>
      <c r="W14" s="103"/>
      <c r="X14" s="103"/>
      <c r="Y14" s="103"/>
      <c r="Z14" s="103"/>
      <c r="AA14" s="40">
        <f t="shared" si="5"/>
        <v>35</v>
      </c>
      <c r="AB14" s="122">
        <f t="shared" si="6"/>
        <v>15</v>
      </c>
      <c r="AC14" s="115">
        <f t="shared" si="7"/>
        <v>50</v>
      </c>
    </row>
    <row r="15" spans="1:29" ht="27.75" customHeight="1">
      <c r="A15" s="217"/>
      <c r="B15" s="200"/>
      <c r="C15" s="200"/>
      <c r="D15" s="17" t="s">
        <v>64</v>
      </c>
      <c r="E15" s="107" t="s">
        <v>20</v>
      </c>
      <c r="F15" s="20" t="s">
        <v>6</v>
      </c>
      <c r="G15" s="40" t="s">
        <v>173</v>
      </c>
      <c r="H15" s="70">
        <v>2</v>
      </c>
      <c r="I15" s="53">
        <v>30</v>
      </c>
      <c r="J15" s="20"/>
      <c r="K15" s="20"/>
      <c r="L15" s="20"/>
      <c r="M15" s="20"/>
      <c r="N15" s="20"/>
      <c r="O15" s="20"/>
      <c r="P15" s="40">
        <f t="shared" si="1"/>
        <v>20</v>
      </c>
      <c r="Q15" s="122">
        <f t="shared" si="2"/>
        <v>30</v>
      </c>
      <c r="R15" s="67">
        <f t="shared" si="3"/>
        <v>50</v>
      </c>
      <c r="S15" s="67">
        <v>2</v>
      </c>
      <c r="T15" s="53">
        <v>15</v>
      </c>
      <c r="U15" s="103"/>
      <c r="V15" s="103"/>
      <c r="W15" s="103"/>
      <c r="X15" s="103"/>
      <c r="Y15" s="103"/>
      <c r="Z15" s="103"/>
      <c r="AA15" s="40">
        <f t="shared" si="5"/>
        <v>35</v>
      </c>
      <c r="AB15" s="122">
        <f t="shared" si="6"/>
        <v>15</v>
      </c>
      <c r="AC15" s="115">
        <f t="shared" si="7"/>
        <v>50</v>
      </c>
    </row>
    <row r="16" spans="1:29" ht="45.75" customHeight="1" thickBot="1">
      <c r="A16" s="218"/>
      <c r="B16" s="201"/>
      <c r="C16" s="201"/>
      <c r="D16" s="21" t="s">
        <v>65</v>
      </c>
      <c r="E16" s="24" t="s">
        <v>7</v>
      </c>
      <c r="F16" s="24" t="s">
        <v>6</v>
      </c>
      <c r="G16" s="41" t="s">
        <v>175</v>
      </c>
      <c r="H16" s="71">
        <v>2</v>
      </c>
      <c r="I16" s="54"/>
      <c r="J16" s="24"/>
      <c r="K16" s="24"/>
      <c r="L16" s="24">
        <v>30</v>
      </c>
      <c r="M16" s="24"/>
      <c r="N16" s="24"/>
      <c r="O16" s="24"/>
      <c r="P16" s="41">
        <f t="shared" si="1"/>
        <v>20</v>
      </c>
      <c r="Q16" s="123">
        <f t="shared" si="2"/>
        <v>30</v>
      </c>
      <c r="R16" s="68">
        <f t="shared" si="3"/>
        <v>50</v>
      </c>
      <c r="S16" s="68">
        <f t="shared" si="4"/>
        <v>2</v>
      </c>
      <c r="T16" s="54"/>
      <c r="U16" s="104"/>
      <c r="V16" s="104"/>
      <c r="W16" s="104">
        <v>15</v>
      </c>
      <c r="X16" s="104"/>
      <c r="Y16" s="104"/>
      <c r="Z16" s="104"/>
      <c r="AA16" s="41">
        <f t="shared" si="5"/>
        <v>35</v>
      </c>
      <c r="AB16" s="123">
        <f t="shared" si="6"/>
        <v>15</v>
      </c>
      <c r="AC16" s="116">
        <f t="shared" si="7"/>
        <v>50</v>
      </c>
    </row>
    <row r="17" spans="1:29" ht="42.75" customHeight="1">
      <c r="A17" s="196" t="s">
        <v>21</v>
      </c>
      <c r="B17" s="199" t="s">
        <v>23</v>
      </c>
      <c r="C17" s="199" t="s">
        <v>110</v>
      </c>
      <c r="D17" s="13" t="s">
        <v>66</v>
      </c>
      <c r="E17" s="15" t="s">
        <v>7</v>
      </c>
      <c r="F17" s="15" t="s">
        <v>6</v>
      </c>
      <c r="G17" s="39" t="s">
        <v>173</v>
      </c>
      <c r="H17" s="69">
        <v>1</v>
      </c>
      <c r="I17" s="52">
        <v>15</v>
      </c>
      <c r="J17" s="15"/>
      <c r="K17" s="15"/>
      <c r="L17" s="15"/>
      <c r="M17" s="15"/>
      <c r="N17" s="15"/>
      <c r="O17" s="15"/>
      <c r="P17" s="39">
        <f t="shared" si="1"/>
        <v>10</v>
      </c>
      <c r="Q17" s="121">
        <f t="shared" si="2"/>
        <v>15</v>
      </c>
      <c r="R17" s="66">
        <f t="shared" si="3"/>
        <v>25</v>
      </c>
      <c r="S17" s="66">
        <f t="shared" si="4"/>
        <v>1</v>
      </c>
      <c r="T17" s="52">
        <v>10</v>
      </c>
      <c r="U17" s="102"/>
      <c r="V17" s="102"/>
      <c r="W17" s="102"/>
      <c r="X17" s="102"/>
      <c r="Y17" s="102"/>
      <c r="Z17" s="102"/>
      <c r="AA17" s="39">
        <f t="shared" si="5"/>
        <v>15</v>
      </c>
      <c r="AB17" s="121">
        <f t="shared" si="6"/>
        <v>10</v>
      </c>
      <c r="AC17" s="114">
        <f t="shared" si="7"/>
        <v>25</v>
      </c>
    </row>
    <row r="18" spans="1:29" ht="30.75" customHeight="1">
      <c r="A18" s="197"/>
      <c r="B18" s="200"/>
      <c r="C18" s="200"/>
      <c r="D18" s="18" t="s">
        <v>67</v>
      </c>
      <c r="E18" s="20" t="s">
        <v>7</v>
      </c>
      <c r="F18" s="20" t="s">
        <v>6</v>
      </c>
      <c r="G18" s="40" t="s">
        <v>175</v>
      </c>
      <c r="H18" s="70">
        <v>2</v>
      </c>
      <c r="I18" s="53"/>
      <c r="J18" s="20">
        <v>15</v>
      </c>
      <c r="K18" s="20"/>
      <c r="L18" s="20"/>
      <c r="M18" s="20"/>
      <c r="N18" s="20"/>
      <c r="O18" s="20"/>
      <c r="P18" s="40">
        <f t="shared" si="1"/>
        <v>35</v>
      </c>
      <c r="Q18" s="122">
        <f t="shared" si="2"/>
        <v>15</v>
      </c>
      <c r="R18" s="67">
        <f t="shared" si="3"/>
        <v>50</v>
      </c>
      <c r="S18" s="67">
        <f t="shared" si="4"/>
        <v>2</v>
      </c>
      <c r="T18" s="53"/>
      <c r="U18" s="103">
        <v>15</v>
      </c>
      <c r="V18" s="103"/>
      <c r="W18" s="103"/>
      <c r="X18" s="103"/>
      <c r="Y18" s="103"/>
      <c r="Z18" s="103"/>
      <c r="AA18" s="40">
        <f t="shared" si="5"/>
        <v>35</v>
      </c>
      <c r="AB18" s="122">
        <f t="shared" si="6"/>
        <v>15</v>
      </c>
      <c r="AC18" s="115">
        <f t="shared" si="7"/>
        <v>50</v>
      </c>
    </row>
    <row r="19" spans="1:29" ht="25.5" customHeight="1">
      <c r="A19" s="197"/>
      <c r="B19" s="200"/>
      <c r="C19" s="200"/>
      <c r="D19" s="18" t="s">
        <v>68</v>
      </c>
      <c r="E19" s="20" t="s">
        <v>7</v>
      </c>
      <c r="F19" s="20" t="s">
        <v>20</v>
      </c>
      <c r="G19" s="40" t="s">
        <v>173</v>
      </c>
      <c r="H19" s="70">
        <v>1</v>
      </c>
      <c r="I19" s="53">
        <v>15</v>
      </c>
      <c r="J19" s="20"/>
      <c r="K19" s="20"/>
      <c r="L19" s="20"/>
      <c r="M19" s="20"/>
      <c r="N19" s="20"/>
      <c r="O19" s="20"/>
      <c r="P19" s="40">
        <f t="shared" si="1"/>
        <v>10</v>
      </c>
      <c r="Q19" s="122">
        <f t="shared" si="2"/>
        <v>15</v>
      </c>
      <c r="R19" s="67">
        <f t="shared" si="3"/>
        <v>25</v>
      </c>
      <c r="S19" s="67">
        <f t="shared" si="4"/>
        <v>1</v>
      </c>
      <c r="T19" s="53">
        <v>10</v>
      </c>
      <c r="U19" s="103"/>
      <c r="V19" s="103"/>
      <c r="W19" s="103"/>
      <c r="X19" s="103"/>
      <c r="Y19" s="103"/>
      <c r="Z19" s="103"/>
      <c r="AA19" s="40">
        <f t="shared" si="5"/>
        <v>15</v>
      </c>
      <c r="AB19" s="122">
        <f t="shared" si="6"/>
        <v>10</v>
      </c>
      <c r="AC19" s="115">
        <f t="shared" si="7"/>
        <v>25</v>
      </c>
    </row>
    <row r="20" spans="1:29" ht="34.950000000000003" customHeight="1" thickBot="1">
      <c r="A20" s="222"/>
      <c r="B20" s="223"/>
      <c r="C20" s="223"/>
      <c r="D20" s="133" t="s">
        <v>69</v>
      </c>
      <c r="E20" s="27" t="s">
        <v>7</v>
      </c>
      <c r="F20" s="27" t="s">
        <v>20</v>
      </c>
      <c r="G20" s="60" t="s">
        <v>175</v>
      </c>
      <c r="H20" s="73">
        <v>2</v>
      </c>
      <c r="I20" s="56"/>
      <c r="J20" s="27"/>
      <c r="K20" s="27"/>
      <c r="L20" s="27">
        <v>30</v>
      </c>
      <c r="M20" s="27"/>
      <c r="N20" s="27"/>
      <c r="O20" s="27"/>
      <c r="P20" s="60">
        <f t="shared" si="1"/>
        <v>20</v>
      </c>
      <c r="Q20" s="124">
        <f t="shared" si="2"/>
        <v>30</v>
      </c>
      <c r="R20" s="112">
        <f t="shared" si="3"/>
        <v>50</v>
      </c>
      <c r="S20" s="112">
        <f t="shared" si="4"/>
        <v>2</v>
      </c>
      <c r="T20" s="56"/>
      <c r="U20" s="27"/>
      <c r="V20" s="27"/>
      <c r="W20" s="27">
        <v>15</v>
      </c>
      <c r="X20" s="27"/>
      <c r="Y20" s="27"/>
      <c r="Z20" s="27"/>
      <c r="AA20" s="60">
        <f t="shared" si="5"/>
        <v>35</v>
      </c>
      <c r="AB20" s="124">
        <f t="shared" si="6"/>
        <v>15</v>
      </c>
      <c r="AC20" s="117">
        <f t="shared" si="7"/>
        <v>50</v>
      </c>
    </row>
    <row r="21" spans="1:29" ht="43.2" customHeight="1" thickBot="1">
      <c r="A21" s="153" t="s">
        <v>38</v>
      </c>
      <c r="B21" s="154" t="s">
        <v>180</v>
      </c>
      <c r="C21" s="154" t="s">
        <v>187</v>
      </c>
      <c r="D21" s="152" t="s">
        <v>185</v>
      </c>
      <c r="E21" s="137" t="s">
        <v>7</v>
      </c>
      <c r="F21" s="137" t="s">
        <v>6</v>
      </c>
      <c r="G21" s="138" t="s">
        <v>173</v>
      </c>
      <c r="H21" s="69">
        <v>1</v>
      </c>
      <c r="I21" s="52">
        <v>15</v>
      </c>
      <c r="J21" s="130"/>
      <c r="K21" s="130"/>
      <c r="L21" s="130"/>
      <c r="M21" s="130"/>
      <c r="N21" s="130"/>
      <c r="O21" s="130"/>
      <c r="P21" s="39">
        <f t="shared" ref="P21" si="8">H21*25-Q21</f>
        <v>10</v>
      </c>
      <c r="Q21" s="66">
        <f t="shared" ref="Q21" si="9">SUM(I21:O21)</f>
        <v>15</v>
      </c>
      <c r="R21" s="66">
        <f t="shared" ref="R21" si="10">SUM(I21:P21)</f>
        <v>25</v>
      </c>
      <c r="S21" s="66">
        <f t="shared" si="4"/>
        <v>1</v>
      </c>
      <c r="T21" s="52">
        <v>10</v>
      </c>
      <c r="U21" s="130"/>
      <c r="V21" s="130"/>
      <c r="W21" s="130"/>
      <c r="X21" s="130"/>
      <c r="Y21" s="130"/>
      <c r="Z21" s="130"/>
      <c r="AA21" s="39">
        <f t="shared" ref="AA21" si="11">S21*25-AB21</f>
        <v>15</v>
      </c>
      <c r="AB21" s="66">
        <f t="shared" ref="AB21" si="12">SUM(T21:Z21)</f>
        <v>10</v>
      </c>
      <c r="AC21" s="134">
        <f t="shared" si="7"/>
        <v>25</v>
      </c>
    </row>
    <row r="22" spans="1:29" ht="51.75" customHeight="1" thickBot="1">
      <c r="A22" s="25" t="s">
        <v>181</v>
      </c>
      <c r="B22" s="9" t="s">
        <v>36</v>
      </c>
      <c r="C22" s="9" t="s">
        <v>114</v>
      </c>
      <c r="D22" s="9" t="s">
        <v>166</v>
      </c>
      <c r="E22" s="26" t="s">
        <v>7</v>
      </c>
      <c r="F22" s="26" t="s">
        <v>6</v>
      </c>
      <c r="G22" s="42" t="s">
        <v>175</v>
      </c>
      <c r="H22" s="72">
        <v>2</v>
      </c>
      <c r="I22" s="55"/>
      <c r="J22" s="26">
        <v>15</v>
      </c>
      <c r="K22" s="26"/>
      <c r="L22" s="26"/>
      <c r="M22" s="26"/>
      <c r="N22" s="26"/>
      <c r="O22" s="26"/>
      <c r="P22" s="42">
        <f t="shared" si="1"/>
        <v>35</v>
      </c>
      <c r="Q22" s="120">
        <f t="shared" si="2"/>
        <v>15</v>
      </c>
      <c r="R22" s="61">
        <f t="shared" si="3"/>
        <v>50</v>
      </c>
      <c r="S22" s="61">
        <f t="shared" si="4"/>
        <v>2</v>
      </c>
      <c r="T22" s="55"/>
      <c r="U22" s="26">
        <v>10</v>
      </c>
      <c r="V22" s="26"/>
      <c r="W22" s="26"/>
      <c r="X22" s="26"/>
      <c r="Y22" s="26"/>
      <c r="Z22" s="26"/>
      <c r="AA22" s="42">
        <f t="shared" si="5"/>
        <v>40</v>
      </c>
      <c r="AB22" s="120">
        <f t="shared" si="6"/>
        <v>10</v>
      </c>
      <c r="AC22" s="113">
        <f t="shared" si="7"/>
        <v>50</v>
      </c>
    </row>
    <row r="23" spans="1:29" ht="58.95" customHeight="1" thickBot="1">
      <c r="A23" s="140" t="s">
        <v>190</v>
      </c>
      <c r="B23" s="141" t="s">
        <v>188</v>
      </c>
      <c r="C23" s="141" t="s">
        <v>189</v>
      </c>
      <c r="D23" s="141" t="s">
        <v>208</v>
      </c>
      <c r="E23" s="142" t="s">
        <v>7</v>
      </c>
      <c r="F23" s="142" t="s">
        <v>6</v>
      </c>
      <c r="G23" s="88" t="s">
        <v>173</v>
      </c>
      <c r="H23" s="159">
        <v>1</v>
      </c>
      <c r="I23" s="143">
        <v>15</v>
      </c>
      <c r="J23" s="142"/>
      <c r="K23" s="142"/>
      <c r="L23" s="142"/>
      <c r="M23" s="142"/>
      <c r="N23" s="142"/>
      <c r="O23" s="142"/>
      <c r="P23" s="42">
        <f t="shared" ref="P23" si="13">H23*25-Q23</f>
        <v>10</v>
      </c>
      <c r="Q23" s="120">
        <f t="shared" ref="Q23" si="14">SUM(I23:O23)</f>
        <v>15</v>
      </c>
      <c r="R23" s="61">
        <f t="shared" ref="R23" si="15">SUM(I23:P23)</f>
        <v>25</v>
      </c>
      <c r="S23" s="65">
        <v>1</v>
      </c>
      <c r="T23" s="143">
        <v>10</v>
      </c>
      <c r="U23" s="142"/>
      <c r="V23" s="142"/>
      <c r="W23" s="142"/>
      <c r="X23" s="142"/>
      <c r="Y23" s="142"/>
      <c r="Z23" s="142"/>
      <c r="AA23" s="42">
        <f t="shared" ref="AA23" si="16">S23*25-AB23</f>
        <v>15</v>
      </c>
      <c r="AB23" s="120">
        <f t="shared" ref="AB23" si="17">SUM(T23:Z23)</f>
        <v>10</v>
      </c>
      <c r="AC23" s="113">
        <f t="shared" ref="AC23" si="18">SUM(T23:AA23)</f>
        <v>25</v>
      </c>
    </row>
    <row r="24" spans="1:29" ht="36.75" customHeight="1">
      <c r="A24" s="208" t="s">
        <v>191</v>
      </c>
      <c r="B24" s="210" t="s">
        <v>161</v>
      </c>
      <c r="C24" s="210" t="s">
        <v>111</v>
      </c>
      <c r="D24" s="173" t="s">
        <v>70</v>
      </c>
      <c r="E24" s="106" t="s">
        <v>20</v>
      </c>
      <c r="F24" s="174" t="s">
        <v>6</v>
      </c>
      <c r="G24" s="175" t="s">
        <v>177</v>
      </c>
      <c r="H24" s="69">
        <v>2</v>
      </c>
      <c r="I24" s="52">
        <v>15</v>
      </c>
      <c r="J24" s="15"/>
      <c r="K24" s="15"/>
      <c r="L24" s="15"/>
      <c r="M24" s="15"/>
      <c r="N24" s="15"/>
      <c r="O24" s="15"/>
      <c r="P24" s="39">
        <f t="shared" ref="P24:P27" si="19">H24*25-Q24</f>
        <v>35</v>
      </c>
      <c r="Q24" s="121">
        <f t="shared" ref="Q24:Q27" si="20">SUM(I24:O24)</f>
        <v>15</v>
      </c>
      <c r="R24" s="66">
        <f t="shared" ref="R24:R27" si="21">SUM(I24:P24)</f>
        <v>50</v>
      </c>
      <c r="S24" s="66">
        <f t="shared" ref="S24:S27" si="22">H24</f>
        <v>2</v>
      </c>
      <c r="T24" s="52">
        <v>15</v>
      </c>
      <c r="U24" s="102"/>
      <c r="V24" s="102"/>
      <c r="W24" s="102"/>
      <c r="X24" s="102"/>
      <c r="Y24" s="102"/>
      <c r="Z24" s="102"/>
      <c r="AA24" s="39">
        <f t="shared" ref="AA24:AA27" si="23">S24*25-AB24</f>
        <v>35</v>
      </c>
      <c r="AB24" s="121">
        <f t="shared" ref="AB24:AB27" si="24">SUM(T24:Z24)</f>
        <v>15</v>
      </c>
      <c r="AC24" s="114">
        <f t="shared" ref="AC24:AC27" si="25">SUM(T24:AA24)</f>
        <v>50</v>
      </c>
    </row>
    <row r="25" spans="1:29" ht="34.5" customHeight="1" thickBot="1">
      <c r="A25" s="228"/>
      <c r="B25" s="227"/>
      <c r="C25" s="227"/>
      <c r="D25" s="176" t="s">
        <v>71</v>
      </c>
      <c r="E25" s="177" t="s">
        <v>7</v>
      </c>
      <c r="F25" s="177" t="s">
        <v>6</v>
      </c>
      <c r="G25" s="178" t="s">
        <v>178</v>
      </c>
      <c r="H25" s="70">
        <v>2</v>
      </c>
      <c r="I25" s="53"/>
      <c r="J25" s="20">
        <v>30</v>
      </c>
      <c r="K25" s="20"/>
      <c r="L25" s="20"/>
      <c r="M25" s="20"/>
      <c r="N25" s="20"/>
      <c r="O25" s="20"/>
      <c r="P25" s="40">
        <f t="shared" si="19"/>
        <v>20</v>
      </c>
      <c r="Q25" s="122">
        <f t="shared" si="20"/>
        <v>30</v>
      </c>
      <c r="R25" s="67">
        <f t="shared" si="21"/>
        <v>50</v>
      </c>
      <c r="S25" s="67">
        <f t="shared" si="22"/>
        <v>2</v>
      </c>
      <c r="T25" s="53"/>
      <c r="U25" s="103">
        <v>15</v>
      </c>
      <c r="V25" s="103"/>
      <c r="W25" s="103"/>
      <c r="X25" s="103"/>
      <c r="Y25" s="103"/>
      <c r="Z25" s="103"/>
      <c r="AA25" s="40">
        <f t="shared" si="23"/>
        <v>35</v>
      </c>
      <c r="AB25" s="122">
        <f t="shared" si="24"/>
        <v>15</v>
      </c>
      <c r="AC25" s="115">
        <f t="shared" si="25"/>
        <v>50</v>
      </c>
    </row>
    <row r="26" spans="1:29" ht="30" customHeight="1">
      <c r="A26" s="208" t="s">
        <v>192</v>
      </c>
      <c r="B26" s="210" t="s">
        <v>158</v>
      </c>
      <c r="C26" s="210" t="s">
        <v>112</v>
      </c>
      <c r="D26" s="173" t="s">
        <v>137</v>
      </c>
      <c r="E26" s="106" t="s">
        <v>20</v>
      </c>
      <c r="F26" s="174" t="s">
        <v>20</v>
      </c>
      <c r="G26" s="175" t="s">
        <v>177</v>
      </c>
      <c r="H26" s="69">
        <v>2</v>
      </c>
      <c r="I26" s="52">
        <v>20</v>
      </c>
      <c r="J26" s="15"/>
      <c r="K26" s="15"/>
      <c r="L26" s="15"/>
      <c r="M26" s="15"/>
      <c r="N26" s="15"/>
      <c r="O26" s="15"/>
      <c r="P26" s="39">
        <f t="shared" si="19"/>
        <v>30</v>
      </c>
      <c r="Q26" s="121">
        <f t="shared" si="20"/>
        <v>20</v>
      </c>
      <c r="R26" s="66">
        <f t="shared" si="21"/>
        <v>50</v>
      </c>
      <c r="S26" s="66">
        <f t="shared" si="22"/>
        <v>2</v>
      </c>
      <c r="T26" s="52">
        <v>15</v>
      </c>
      <c r="U26" s="102"/>
      <c r="V26" s="102"/>
      <c r="W26" s="102"/>
      <c r="X26" s="102"/>
      <c r="Y26" s="102"/>
      <c r="Z26" s="102"/>
      <c r="AA26" s="39">
        <f t="shared" si="23"/>
        <v>35</v>
      </c>
      <c r="AB26" s="121">
        <f t="shared" si="24"/>
        <v>15</v>
      </c>
      <c r="AC26" s="114">
        <f t="shared" si="25"/>
        <v>50</v>
      </c>
    </row>
    <row r="27" spans="1:29" ht="37.5" customHeight="1" thickBot="1">
      <c r="A27" s="209"/>
      <c r="B27" s="211"/>
      <c r="C27" s="211"/>
      <c r="D27" s="179" t="s">
        <v>138</v>
      </c>
      <c r="E27" s="180" t="s">
        <v>7</v>
      </c>
      <c r="F27" s="180" t="s">
        <v>20</v>
      </c>
      <c r="G27" s="181" t="s">
        <v>178</v>
      </c>
      <c r="H27" s="73">
        <v>2</v>
      </c>
      <c r="I27" s="56"/>
      <c r="J27" s="27">
        <v>25</v>
      </c>
      <c r="K27" s="27"/>
      <c r="L27" s="27"/>
      <c r="M27" s="27"/>
      <c r="N27" s="27"/>
      <c r="O27" s="27"/>
      <c r="P27" s="60">
        <f t="shared" si="19"/>
        <v>25</v>
      </c>
      <c r="Q27" s="124">
        <f t="shared" si="20"/>
        <v>25</v>
      </c>
      <c r="R27" s="112">
        <f t="shared" si="21"/>
        <v>50</v>
      </c>
      <c r="S27" s="112">
        <f t="shared" si="22"/>
        <v>2</v>
      </c>
      <c r="T27" s="56"/>
      <c r="U27" s="27">
        <v>15</v>
      </c>
      <c r="V27" s="27"/>
      <c r="W27" s="27"/>
      <c r="X27" s="27"/>
      <c r="Y27" s="27"/>
      <c r="Z27" s="27"/>
      <c r="AA27" s="60">
        <f t="shared" si="23"/>
        <v>35</v>
      </c>
      <c r="AB27" s="124">
        <f t="shared" si="24"/>
        <v>15</v>
      </c>
      <c r="AC27" s="117">
        <f t="shared" si="25"/>
        <v>50</v>
      </c>
    </row>
    <row r="28" spans="1:29" ht="37.5" customHeight="1">
      <c r="A28" s="208" t="s">
        <v>209</v>
      </c>
      <c r="B28" s="210" t="s">
        <v>210</v>
      </c>
      <c r="C28" s="210" t="s">
        <v>216</v>
      </c>
      <c r="D28" s="173" t="s">
        <v>214</v>
      </c>
      <c r="E28" s="106" t="s">
        <v>20</v>
      </c>
      <c r="F28" s="174" t="s">
        <v>6</v>
      </c>
      <c r="G28" s="175" t="s">
        <v>177</v>
      </c>
      <c r="H28" s="69">
        <v>2</v>
      </c>
      <c r="I28" s="52">
        <v>15</v>
      </c>
      <c r="J28" s="81"/>
      <c r="K28" s="81"/>
      <c r="L28" s="81"/>
      <c r="M28" s="81"/>
      <c r="N28" s="81"/>
      <c r="O28" s="81"/>
      <c r="P28" s="39">
        <f t="shared" ref="P28:P29" si="26">H28*25-Q28</f>
        <v>35</v>
      </c>
      <c r="Q28" s="121">
        <f t="shared" ref="Q28:Q29" si="27">SUM(I28:O28)</f>
        <v>15</v>
      </c>
      <c r="R28" s="66">
        <f t="shared" ref="R28:R29" si="28">SUM(I28:P28)</f>
        <v>50</v>
      </c>
      <c r="S28" s="66">
        <f t="shared" ref="S28:S29" si="29">H28</f>
        <v>2</v>
      </c>
      <c r="T28" s="52">
        <v>10</v>
      </c>
      <c r="U28" s="102"/>
      <c r="V28" s="102"/>
      <c r="W28" s="102"/>
      <c r="X28" s="102"/>
      <c r="Y28" s="102"/>
      <c r="Z28" s="102"/>
      <c r="AA28" s="39">
        <f t="shared" ref="AA28:AA29" si="30">S28*25-AB28</f>
        <v>40</v>
      </c>
      <c r="AB28" s="121">
        <f t="shared" ref="AB28:AB29" si="31">SUM(T28:Z28)</f>
        <v>10</v>
      </c>
      <c r="AC28" s="114">
        <f t="shared" ref="AC28:AC29" si="32">SUM(T28:AA28)</f>
        <v>50</v>
      </c>
    </row>
    <row r="29" spans="1:29" ht="37.5" customHeight="1" thickBot="1">
      <c r="A29" s="209"/>
      <c r="B29" s="211"/>
      <c r="C29" s="211"/>
      <c r="D29" s="179" t="s">
        <v>215</v>
      </c>
      <c r="E29" s="180" t="s">
        <v>7</v>
      </c>
      <c r="F29" s="180" t="s">
        <v>6</v>
      </c>
      <c r="G29" s="181" t="s">
        <v>178</v>
      </c>
      <c r="H29" s="73">
        <v>2</v>
      </c>
      <c r="I29" s="56"/>
      <c r="J29" s="27">
        <v>30</v>
      </c>
      <c r="K29" s="27"/>
      <c r="L29" s="27"/>
      <c r="M29" s="27"/>
      <c r="N29" s="27"/>
      <c r="O29" s="27"/>
      <c r="P29" s="60">
        <f t="shared" si="26"/>
        <v>20</v>
      </c>
      <c r="Q29" s="124">
        <f t="shared" si="27"/>
        <v>30</v>
      </c>
      <c r="R29" s="112">
        <f t="shared" si="28"/>
        <v>50</v>
      </c>
      <c r="S29" s="112">
        <f t="shared" si="29"/>
        <v>2</v>
      </c>
      <c r="T29" s="56"/>
      <c r="U29" s="27">
        <v>15</v>
      </c>
      <c r="V29" s="27"/>
      <c r="W29" s="27"/>
      <c r="X29" s="27"/>
      <c r="Y29" s="27"/>
      <c r="Z29" s="27"/>
      <c r="AA29" s="60">
        <f t="shared" si="30"/>
        <v>35</v>
      </c>
      <c r="AB29" s="124">
        <f t="shared" si="31"/>
        <v>15</v>
      </c>
      <c r="AC29" s="117">
        <f t="shared" si="32"/>
        <v>50</v>
      </c>
    </row>
    <row r="30" spans="1:29" ht="41.25" customHeight="1" thickBot="1">
      <c r="A30" s="214" t="s">
        <v>24</v>
      </c>
      <c r="B30" s="215"/>
      <c r="C30" s="215"/>
      <c r="D30" s="215"/>
      <c r="E30" s="28"/>
      <c r="F30" s="28"/>
      <c r="G30" s="43"/>
      <c r="H30" s="61">
        <f t="shared" ref="H30:AC30" si="33">SUM(H31:H54)</f>
        <v>30</v>
      </c>
      <c r="I30" s="61">
        <f t="shared" si="33"/>
        <v>150</v>
      </c>
      <c r="J30" s="61">
        <f t="shared" si="33"/>
        <v>60</v>
      </c>
      <c r="K30" s="61">
        <f t="shared" si="33"/>
        <v>45</v>
      </c>
      <c r="L30" s="61">
        <f t="shared" si="33"/>
        <v>120</v>
      </c>
      <c r="M30" s="61">
        <f t="shared" si="33"/>
        <v>35</v>
      </c>
      <c r="N30" s="61">
        <f t="shared" si="33"/>
        <v>0</v>
      </c>
      <c r="O30" s="61">
        <f t="shared" si="33"/>
        <v>0</v>
      </c>
      <c r="P30" s="61">
        <f t="shared" si="33"/>
        <v>340</v>
      </c>
      <c r="Q30" s="61">
        <f t="shared" si="33"/>
        <v>410</v>
      </c>
      <c r="R30" s="61">
        <f t="shared" si="33"/>
        <v>750</v>
      </c>
      <c r="S30" s="61">
        <f t="shared" si="33"/>
        <v>30</v>
      </c>
      <c r="T30" s="61">
        <f t="shared" si="33"/>
        <v>85</v>
      </c>
      <c r="U30" s="61">
        <f t="shared" si="33"/>
        <v>35</v>
      </c>
      <c r="V30" s="61">
        <f t="shared" si="33"/>
        <v>40</v>
      </c>
      <c r="W30" s="61">
        <f t="shared" si="33"/>
        <v>75</v>
      </c>
      <c r="X30" s="61">
        <f t="shared" si="33"/>
        <v>20</v>
      </c>
      <c r="Y30" s="61">
        <f t="shared" si="33"/>
        <v>0</v>
      </c>
      <c r="Z30" s="61">
        <f t="shared" si="33"/>
        <v>0</v>
      </c>
      <c r="AA30" s="61">
        <f t="shared" si="33"/>
        <v>495</v>
      </c>
      <c r="AB30" s="120">
        <f t="shared" si="33"/>
        <v>255</v>
      </c>
      <c r="AC30" s="61">
        <f t="shared" si="33"/>
        <v>750</v>
      </c>
    </row>
    <row r="31" spans="1:29" ht="36" customHeight="1" thickBot="1">
      <c r="A31" s="7" t="s">
        <v>27</v>
      </c>
      <c r="B31" s="8" t="s">
        <v>119</v>
      </c>
      <c r="C31" s="8" t="s">
        <v>108</v>
      </c>
      <c r="D31" s="8" t="s">
        <v>169</v>
      </c>
      <c r="E31" s="8" t="s">
        <v>7</v>
      </c>
      <c r="F31" s="8" t="s">
        <v>6</v>
      </c>
      <c r="G31" s="35" t="s">
        <v>176</v>
      </c>
      <c r="H31" s="61">
        <v>2</v>
      </c>
      <c r="I31" s="57"/>
      <c r="J31" s="29"/>
      <c r="K31" s="29">
        <v>30</v>
      </c>
      <c r="L31" s="29"/>
      <c r="M31" s="29"/>
      <c r="N31" s="29"/>
      <c r="O31" s="29"/>
      <c r="P31" s="42">
        <f t="shared" si="1"/>
        <v>20</v>
      </c>
      <c r="Q31" s="120">
        <f t="shared" si="2"/>
        <v>30</v>
      </c>
      <c r="R31" s="61">
        <f t="shared" si="3"/>
        <v>50</v>
      </c>
      <c r="S31" s="113">
        <f>H31</f>
        <v>2</v>
      </c>
      <c r="T31" s="57"/>
      <c r="U31" s="29"/>
      <c r="V31" s="29">
        <v>30</v>
      </c>
      <c r="W31" s="29"/>
      <c r="X31" s="29"/>
      <c r="Y31" s="29"/>
      <c r="Z31" s="29"/>
      <c r="AA31" s="42">
        <f t="shared" si="5"/>
        <v>20</v>
      </c>
      <c r="AB31" s="120">
        <f t="shared" si="6"/>
        <v>30</v>
      </c>
      <c r="AC31" s="113">
        <f t="shared" si="7"/>
        <v>50</v>
      </c>
    </row>
    <row r="32" spans="1:29" ht="33.75" customHeight="1">
      <c r="A32" s="196" t="s">
        <v>28</v>
      </c>
      <c r="B32" s="199" t="s">
        <v>25</v>
      </c>
      <c r="C32" s="199" t="s">
        <v>115</v>
      </c>
      <c r="D32" s="15" t="s">
        <v>72</v>
      </c>
      <c r="E32" s="106" t="s">
        <v>20</v>
      </c>
      <c r="F32" s="15" t="s">
        <v>54</v>
      </c>
      <c r="G32" s="39" t="s">
        <v>173</v>
      </c>
      <c r="H32" s="69">
        <v>1</v>
      </c>
      <c r="I32" s="52">
        <v>15</v>
      </c>
      <c r="J32" s="15"/>
      <c r="K32" s="15"/>
      <c r="L32" s="15"/>
      <c r="M32" s="15"/>
      <c r="N32" s="15"/>
      <c r="O32" s="15"/>
      <c r="P32" s="39">
        <f t="shared" si="1"/>
        <v>10</v>
      </c>
      <c r="Q32" s="121">
        <f t="shared" si="2"/>
        <v>15</v>
      </c>
      <c r="R32" s="66">
        <f t="shared" si="3"/>
        <v>25</v>
      </c>
      <c r="S32" s="114">
        <v>1</v>
      </c>
      <c r="T32" s="52">
        <v>10</v>
      </c>
      <c r="U32" s="102"/>
      <c r="V32" s="102"/>
      <c r="W32" s="102"/>
      <c r="X32" s="102"/>
      <c r="Y32" s="102"/>
      <c r="Z32" s="102"/>
      <c r="AA32" s="39">
        <f t="shared" si="5"/>
        <v>15</v>
      </c>
      <c r="AB32" s="121">
        <f t="shared" si="6"/>
        <v>10</v>
      </c>
      <c r="AC32" s="114">
        <f t="shared" si="7"/>
        <v>25</v>
      </c>
    </row>
    <row r="33" spans="1:29" ht="32.25" customHeight="1">
      <c r="A33" s="197"/>
      <c r="B33" s="200"/>
      <c r="C33" s="200"/>
      <c r="D33" s="20" t="s">
        <v>73</v>
      </c>
      <c r="E33" s="20" t="s">
        <v>7</v>
      </c>
      <c r="F33" s="20" t="s">
        <v>54</v>
      </c>
      <c r="G33" s="40" t="s">
        <v>175</v>
      </c>
      <c r="H33" s="70">
        <v>1</v>
      </c>
      <c r="I33" s="53"/>
      <c r="J33" s="20">
        <v>15</v>
      </c>
      <c r="K33" s="20"/>
      <c r="L33" s="20"/>
      <c r="M33" s="20"/>
      <c r="N33" s="20"/>
      <c r="O33" s="20"/>
      <c r="P33" s="40">
        <f t="shared" si="1"/>
        <v>10</v>
      </c>
      <c r="Q33" s="122">
        <f t="shared" si="2"/>
        <v>15</v>
      </c>
      <c r="R33" s="67">
        <f t="shared" si="3"/>
        <v>25</v>
      </c>
      <c r="S33" s="115">
        <v>1</v>
      </c>
      <c r="T33" s="53"/>
      <c r="U33" s="103">
        <v>10</v>
      </c>
      <c r="V33" s="103"/>
      <c r="W33" s="103"/>
      <c r="X33" s="103"/>
      <c r="Y33" s="103"/>
      <c r="Z33" s="103"/>
      <c r="AA33" s="40">
        <f t="shared" si="5"/>
        <v>15</v>
      </c>
      <c r="AB33" s="122">
        <f t="shared" si="6"/>
        <v>10</v>
      </c>
      <c r="AC33" s="115">
        <f t="shared" si="7"/>
        <v>25</v>
      </c>
    </row>
    <row r="34" spans="1:29" ht="33.75" customHeight="1">
      <c r="A34" s="197"/>
      <c r="B34" s="200"/>
      <c r="C34" s="200"/>
      <c r="D34" s="20" t="s">
        <v>74</v>
      </c>
      <c r="E34" s="20" t="s">
        <v>7</v>
      </c>
      <c r="F34" s="20" t="s">
        <v>54</v>
      </c>
      <c r="G34" s="40" t="s">
        <v>173</v>
      </c>
      <c r="H34" s="70">
        <v>1</v>
      </c>
      <c r="I34" s="53">
        <v>15</v>
      </c>
      <c r="J34" s="20"/>
      <c r="K34" s="20"/>
      <c r="L34" s="20"/>
      <c r="M34" s="20"/>
      <c r="N34" s="20"/>
      <c r="O34" s="20"/>
      <c r="P34" s="40">
        <f t="shared" si="1"/>
        <v>10</v>
      </c>
      <c r="Q34" s="122">
        <f t="shared" si="2"/>
        <v>15</v>
      </c>
      <c r="R34" s="67">
        <f t="shared" si="3"/>
        <v>25</v>
      </c>
      <c r="S34" s="115">
        <f t="shared" ref="S34:S47" si="34">H34</f>
        <v>1</v>
      </c>
      <c r="T34" s="53">
        <v>10</v>
      </c>
      <c r="U34" s="103"/>
      <c r="V34" s="103"/>
      <c r="W34" s="103"/>
      <c r="X34" s="103"/>
      <c r="Y34" s="103"/>
      <c r="Z34" s="103"/>
      <c r="AA34" s="40">
        <f t="shared" si="5"/>
        <v>15</v>
      </c>
      <c r="AB34" s="122">
        <f t="shared" si="6"/>
        <v>10</v>
      </c>
      <c r="AC34" s="115">
        <f t="shared" si="7"/>
        <v>25</v>
      </c>
    </row>
    <row r="35" spans="1:29" ht="23.25" customHeight="1">
      <c r="A35" s="197"/>
      <c r="B35" s="200"/>
      <c r="C35" s="200"/>
      <c r="D35" s="20" t="s">
        <v>75</v>
      </c>
      <c r="E35" s="20" t="s">
        <v>7</v>
      </c>
      <c r="F35" s="20" t="s">
        <v>54</v>
      </c>
      <c r="G35" s="40" t="s">
        <v>175</v>
      </c>
      <c r="H35" s="70">
        <v>1</v>
      </c>
      <c r="I35" s="53"/>
      <c r="J35" s="20"/>
      <c r="K35" s="20"/>
      <c r="L35" s="20">
        <v>15</v>
      </c>
      <c r="M35" s="20"/>
      <c r="N35" s="20"/>
      <c r="O35" s="20"/>
      <c r="P35" s="40">
        <f t="shared" si="1"/>
        <v>10</v>
      </c>
      <c r="Q35" s="122">
        <f t="shared" si="2"/>
        <v>15</v>
      </c>
      <c r="R35" s="67">
        <f t="shared" si="3"/>
        <v>25</v>
      </c>
      <c r="S35" s="115">
        <v>1</v>
      </c>
      <c r="T35" s="53"/>
      <c r="U35" s="103"/>
      <c r="V35" s="103"/>
      <c r="W35" s="103">
        <v>10</v>
      </c>
      <c r="X35" s="103"/>
      <c r="Y35" s="103"/>
      <c r="Z35" s="103"/>
      <c r="AA35" s="40">
        <f t="shared" si="5"/>
        <v>15</v>
      </c>
      <c r="AB35" s="122">
        <f t="shared" si="6"/>
        <v>10</v>
      </c>
      <c r="AC35" s="115">
        <f t="shared" si="7"/>
        <v>25</v>
      </c>
    </row>
    <row r="36" spans="1:29" ht="39.75" customHeight="1">
      <c r="A36" s="197"/>
      <c r="B36" s="200"/>
      <c r="C36" s="200"/>
      <c r="D36" s="20" t="s">
        <v>76</v>
      </c>
      <c r="E36" s="20" t="s">
        <v>7</v>
      </c>
      <c r="F36" s="20" t="s">
        <v>6</v>
      </c>
      <c r="G36" s="40" t="s">
        <v>173</v>
      </c>
      <c r="H36" s="70">
        <v>1</v>
      </c>
      <c r="I36" s="53">
        <v>15</v>
      </c>
      <c r="J36" s="20"/>
      <c r="K36" s="20"/>
      <c r="L36" s="20"/>
      <c r="M36" s="20"/>
      <c r="N36" s="20"/>
      <c r="O36" s="20"/>
      <c r="P36" s="40">
        <f t="shared" si="1"/>
        <v>10</v>
      </c>
      <c r="Q36" s="122">
        <f t="shared" si="2"/>
        <v>15</v>
      </c>
      <c r="R36" s="67">
        <f t="shared" si="3"/>
        <v>25</v>
      </c>
      <c r="S36" s="115">
        <f t="shared" si="34"/>
        <v>1</v>
      </c>
      <c r="T36" s="53">
        <v>10</v>
      </c>
      <c r="U36" s="103"/>
      <c r="V36" s="103"/>
      <c r="W36" s="103"/>
      <c r="X36" s="103"/>
      <c r="Y36" s="103"/>
      <c r="Z36" s="103"/>
      <c r="AA36" s="40">
        <f t="shared" si="5"/>
        <v>15</v>
      </c>
      <c r="AB36" s="122">
        <f t="shared" si="6"/>
        <v>10</v>
      </c>
      <c r="AC36" s="115">
        <f t="shared" si="7"/>
        <v>25</v>
      </c>
    </row>
    <row r="37" spans="1:29" ht="32.25" customHeight="1" thickBot="1">
      <c r="A37" s="198"/>
      <c r="B37" s="201"/>
      <c r="C37" s="201"/>
      <c r="D37" s="24" t="s">
        <v>77</v>
      </c>
      <c r="E37" s="24" t="s">
        <v>7</v>
      </c>
      <c r="F37" s="24" t="s">
        <v>6</v>
      </c>
      <c r="G37" s="41" t="s">
        <v>175</v>
      </c>
      <c r="H37" s="71">
        <v>1</v>
      </c>
      <c r="I37" s="54"/>
      <c r="J37" s="24"/>
      <c r="K37" s="24"/>
      <c r="L37" s="24">
        <v>15</v>
      </c>
      <c r="M37" s="24"/>
      <c r="N37" s="24"/>
      <c r="O37" s="24"/>
      <c r="P37" s="41">
        <f t="shared" si="1"/>
        <v>10</v>
      </c>
      <c r="Q37" s="123">
        <f t="shared" si="2"/>
        <v>15</v>
      </c>
      <c r="R37" s="68">
        <f t="shared" si="3"/>
        <v>25</v>
      </c>
      <c r="S37" s="116">
        <f t="shared" si="34"/>
        <v>1</v>
      </c>
      <c r="T37" s="54"/>
      <c r="U37" s="104"/>
      <c r="V37" s="104"/>
      <c r="W37" s="104">
        <v>10</v>
      </c>
      <c r="X37" s="104"/>
      <c r="Y37" s="104"/>
      <c r="Z37" s="104"/>
      <c r="AA37" s="41">
        <f t="shared" si="5"/>
        <v>15</v>
      </c>
      <c r="AB37" s="123">
        <f t="shared" si="6"/>
        <v>10</v>
      </c>
      <c r="AC37" s="116">
        <f t="shared" si="7"/>
        <v>25</v>
      </c>
    </row>
    <row r="38" spans="1:29" ht="38.25" customHeight="1">
      <c r="A38" s="196" t="s">
        <v>39</v>
      </c>
      <c r="B38" s="199" t="s">
        <v>26</v>
      </c>
      <c r="C38" s="199" t="s">
        <v>116</v>
      </c>
      <c r="D38" s="15" t="s">
        <v>78</v>
      </c>
      <c r="E38" s="106" t="s">
        <v>20</v>
      </c>
      <c r="F38" s="15" t="s">
        <v>20</v>
      </c>
      <c r="G38" s="44" t="s">
        <v>173</v>
      </c>
      <c r="H38" s="69">
        <v>1</v>
      </c>
      <c r="I38" s="52">
        <v>15</v>
      </c>
      <c r="J38" s="15"/>
      <c r="K38" s="15"/>
      <c r="L38" s="15"/>
      <c r="M38" s="15"/>
      <c r="N38" s="15"/>
      <c r="O38" s="15"/>
      <c r="P38" s="39">
        <f t="shared" si="1"/>
        <v>10</v>
      </c>
      <c r="Q38" s="121">
        <f t="shared" si="2"/>
        <v>15</v>
      </c>
      <c r="R38" s="66">
        <f t="shared" si="3"/>
        <v>25</v>
      </c>
      <c r="S38" s="114">
        <f t="shared" si="34"/>
        <v>1</v>
      </c>
      <c r="T38" s="52">
        <v>10</v>
      </c>
      <c r="U38" s="102"/>
      <c r="V38" s="102"/>
      <c r="W38" s="102"/>
      <c r="X38" s="102"/>
      <c r="Y38" s="102"/>
      <c r="Z38" s="102"/>
      <c r="AA38" s="39">
        <f t="shared" si="5"/>
        <v>15</v>
      </c>
      <c r="AB38" s="121">
        <f t="shared" si="6"/>
        <v>10</v>
      </c>
      <c r="AC38" s="114">
        <f t="shared" si="7"/>
        <v>25</v>
      </c>
    </row>
    <row r="39" spans="1:29" ht="33" customHeight="1">
      <c r="A39" s="197"/>
      <c r="B39" s="200"/>
      <c r="C39" s="200"/>
      <c r="D39" s="20" t="s">
        <v>79</v>
      </c>
      <c r="E39" s="20" t="s">
        <v>7</v>
      </c>
      <c r="F39" s="20" t="s">
        <v>20</v>
      </c>
      <c r="G39" s="45" t="s">
        <v>175</v>
      </c>
      <c r="H39" s="70">
        <v>2</v>
      </c>
      <c r="I39" s="53"/>
      <c r="J39" s="20"/>
      <c r="K39" s="20"/>
      <c r="L39" s="20">
        <v>30</v>
      </c>
      <c r="M39" s="20"/>
      <c r="N39" s="20"/>
      <c r="O39" s="20"/>
      <c r="P39" s="40">
        <f t="shared" si="1"/>
        <v>20</v>
      </c>
      <c r="Q39" s="122">
        <f t="shared" si="2"/>
        <v>30</v>
      </c>
      <c r="R39" s="67">
        <f t="shared" si="3"/>
        <v>50</v>
      </c>
      <c r="S39" s="115">
        <v>2</v>
      </c>
      <c r="T39" s="53"/>
      <c r="U39" s="103"/>
      <c r="V39" s="103"/>
      <c r="W39" s="103">
        <v>15</v>
      </c>
      <c r="X39" s="103"/>
      <c r="Y39" s="103"/>
      <c r="Z39" s="103"/>
      <c r="AA39" s="40">
        <f t="shared" si="5"/>
        <v>35</v>
      </c>
      <c r="AB39" s="122">
        <f t="shared" si="6"/>
        <v>15</v>
      </c>
      <c r="AC39" s="115">
        <f t="shared" si="7"/>
        <v>50</v>
      </c>
    </row>
    <row r="40" spans="1:29" ht="34.5" customHeight="1">
      <c r="A40" s="197"/>
      <c r="B40" s="200"/>
      <c r="C40" s="200"/>
      <c r="D40" s="20" t="s">
        <v>80</v>
      </c>
      <c r="E40" s="20" t="s">
        <v>7</v>
      </c>
      <c r="F40" s="20" t="s">
        <v>6</v>
      </c>
      <c r="G40" s="46" t="s">
        <v>173</v>
      </c>
      <c r="H40" s="70">
        <v>1</v>
      </c>
      <c r="I40" s="53">
        <v>15</v>
      </c>
      <c r="J40" s="20"/>
      <c r="K40" s="20"/>
      <c r="L40" s="20"/>
      <c r="M40" s="20"/>
      <c r="N40" s="20"/>
      <c r="O40" s="20"/>
      <c r="P40" s="40">
        <f t="shared" si="1"/>
        <v>10</v>
      </c>
      <c r="Q40" s="122">
        <f t="shared" si="2"/>
        <v>15</v>
      </c>
      <c r="R40" s="67">
        <f t="shared" si="3"/>
        <v>25</v>
      </c>
      <c r="S40" s="115">
        <f t="shared" si="34"/>
        <v>1</v>
      </c>
      <c r="T40" s="53">
        <v>10</v>
      </c>
      <c r="U40" s="103"/>
      <c r="V40" s="103"/>
      <c r="W40" s="103"/>
      <c r="X40" s="103"/>
      <c r="Y40" s="103"/>
      <c r="Z40" s="103"/>
      <c r="AA40" s="40">
        <f t="shared" si="5"/>
        <v>15</v>
      </c>
      <c r="AB40" s="122">
        <f t="shared" si="6"/>
        <v>10</v>
      </c>
      <c r="AC40" s="115">
        <f t="shared" si="7"/>
        <v>25</v>
      </c>
    </row>
    <row r="41" spans="1:29" ht="36" customHeight="1" thickBot="1">
      <c r="A41" s="198"/>
      <c r="B41" s="201"/>
      <c r="C41" s="201"/>
      <c r="D41" s="22" t="s">
        <v>81</v>
      </c>
      <c r="E41" s="24" t="s">
        <v>7</v>
      </c>
      <c r="F41" s="24" t="s">
        <v>6</v>
      </c>
      <c r="G41" s="47" t="s">
        <v>175</v>
      </c>
      <c r="H41" s="71">
        <v>1</v>
      </c>
      <c r="I41" s="54"/>
      <c r="J41" s="24"/>
      <c r="K41" s="24"/>
      <c r="L41" s="24">
        <v>15</v>
      </c>
      <c r="M41" s="24"/>
      <c r="N41" s="24"/>
      <c r="O41" s="24"/>
      <c r="P41" s="41">
        <f t="shared" si="1"/>
        <v>10</v>
      </c>
      <c r="Q41" s="123">
        <f t="shared" si="2"/>
        <v>15</v>
      </c>
      <c r="R41" s="68">
        <f t="shared" si="3"/>
        <v>25</v>
      </c>
      <c r="S41" s="116">
        <f t="shared" si="34"/>
        <v>1</v>
      </c>
      <c r="T41" s="54"/>
      <c r="U41" s="104"/>
      <c r="V41" s="104"/>
      <c r="W41" s="104">
        <v>10</v>
      </c>
      <c r="X41" s="104"/>
      <c r="Y41" s="104"/>
      <c r="Z41" s="104"/>
      <c r="AA41" s="41">
        <f t="shared" si="5"/>
        <v>15</v>
      </c>
      <c r="AB41" s="123">
        <f t="shared" si="6"/>
        <v>10</v>
      </c>
      <c r="AC41" s="116">
        <f t="shared" si="7"/>
        <v>25</v>
      </c>
    </row>
    <row r="42" spans="1:29" ht="31.5" customHeight="1">
      <c r="A42" s="196" t="s">
        <v>182</v>
      </c>
      <c r="B42" s="199" t="s">
        <v>29</v>
      </c>
      <c r="C42" s="219" t="s">
        <v>117</v>
      </c>
      <c r="D42" s="15" t="s">
        <v>82</v>
      </c>
      <c r="E42" s="106" t="s">
        <v>20</v>
      </c>
      <c r="F42" s="15" t="s">
        <v>20</v>
      </c>
      <c r="G42" s="44" t="s">
        <v>173</v>
      </c>
      <c r="H42" s="69">
        <v>1</v>
      </c>
      <c r="I42" s="52">
        <v>15</v>
      </c>
      <c r="J42" s="15"/>
      <c r="K42" s="15"/>
      <c r="L42" s="15"/>
      <c r="M42" s="15"/>
      <c r="N42" s="15"/>
      <c r="O42" s="15"/>
      <c r="P42" s="39">
        <f t="shared" si="1"/>
        <v>10</v>
      </c>
      <c r="Q42" s="121">
        <f t="shared" si="2"/>
        <v>15</v>
      </c>
      <c r="R42" s="66">
        <f t="shared" si="3"/>
        <v>25</v>
      </c>
      <c r="S42" s="114">
        <f t="shared" si="34"/>
        <v>1</v>
      </c>
      <c r="T42" s="52">
        <v>10</v>
      </c>
      <c r="U42" s="102"/>
      <c r="V42" s="102"/>
      <c r="W42" s="102"/>
      <c r="X42" s="102"/>
      <c r="Y42" s="102"/>
      <c r="Z42" s="102"/>
      <c r="AA42" s="39">
        <f t="shared" si="5"/>
        <v>15</v>
      </c>
      <c r="AB42" s="121">
        <f t="shared" si="6"/>
        <v>10</v>
      </c>
      <c r="AC42" s="114">
        <f t="shared" si="7"/>
        <v>25</v>
      </c>
    </row>
    <row r="43" spans="1:29" ht="31.5" customHeight="1">
      <c r="A43" s="197"/>
      <c r="B43" s="200"/>
      <c r="C43" s="220"/>
      <c r="D43" s="20" t="s">
        <v>83</v>
      </c>
      <c r="E43" s="20" t="s">
        <v>7</v>
      </c>
      <c r="F43" s="20" t="s">
        <v>20</v>
      </c>
      <c r="G43" s="46" t="s">
        <v>175</v>
      </c>
      <c r="H43" s="70">
        <v>2</v>
      </c>
      <c r="I43" s="53"/>
      <c r="J43" s="20">
        <v>30</v>
      </c>
      <c r="K43" s="20"/>
      <c r="L43" s="20"/>
      <c r="M43" s="20"/>
      <c r="N43" s="20"/>
      <c r="O43" s="20"/>
      <c r="P43" s="40">
        <f t="shared" si="1"/>
        <v>20</v>
      </c>
      <c r="Q43" s="122">
        <f t="shared" si="2"/>
        <v>30</v>
      </c>
      <c r="R43" s="67">
        <f t="shared" si="3"/>
        <v>50</v>
      </c>
      <c r="S43" s="115">
        <f t="shared" si="34"/>
        <v>2</v>
      </c>
      <c r="T43" s="53"/>
      <c r="U43" s="103">
        <v>15</v>
      </c>
      <c r="V43" s="103"/>
      <c r="W43" s="103"/>
      <c r="X43" s="103"/>
      <c r="Y43" s="103"/>
      <c r="Z43" s="103"/>
      <c r="AA43" s="40">
        <f t="shared" si="5"/>
        <v>35</v>
      </c>
      <c r="AB43" s="122">
        <f t="shared" si="6"/>
        <v>15</v>
      </c>
      <c r="AC43" s="115">
        <f t="shared" si="7"/>
        <v>50</v>
      </c>
    </row>
    <row r="44" spans="1:29" ht="30.75" customHeight="1">
      <c r="A44" s="197"/>
      <c r="B44" s="200"/>
      <c r="C44" s="220"/>
      <c r="D44" s="30" t="s">
        <v>84</v>
      </c>
      <c r="E44" s="20" t="s">
        <v>7</v>
      </c>
      <c r="F44" s="20" t="s">
        <v>20</v>
      </c>
      <c r="G44" s="45" t="s">
        <v>173</v>
      </c>
      <c r="H44" s="70">
        <v>1</v>
      </c>
      <c r="I44" s="53">
        <v>15</v>
      </c>
      <c r="J44" s="20"/>
      <c r="K44" s="20"/>
      <c r="L44" s="20"/>
      <c r="M44" s="20"/>
      <c r="N44" s="20"/>
      <c r="O44" s="20"/>
      <c r="P44" s="40">
        <f t="shared" si="1"/>
        <v>10</v>
      </c>
      <c r="Q44" s="122">
        <f t="shared" si="2"/>
        <v>15</v>
      </c>
      <c r="R44" s="67">
        <f t="shared" si="3"/>
        <v>25</v>
      </c>
      <c r="S44" s="115">
        <f t="shared" si="34"/>
        <v>1</v>
      </c>
      <c r="T44" s="53">
        <v>10</v>
      </c>
      <c r="U44" s="103"/>
      <c r="V44" s="103"/>
      <c r="W44" s="103"/>
      <c r="X44" s="103"/>
      <c r="Y44" s="103"/>
      <c r="Z44" s="103"/>
      <c r="AA44" s="40">
        <f t="shared" si="5"/>
        <v>15</v>
      </c>
      <c r="AB44" s="122">
        <f t="shared" si="6"/>
        <v>10</v>
      </c>
      <c r="AC44" s="115">
        <f t="shared" si="7"/>
        <v>25</v>
      </c>
    </row>
    <row r="45" spans="1:29" ht="29.25" customHeight="1" thickBot="1">
      <c r="A45" s="222"/>
      <c r="B45" s="223"/>
      <c r="C45" s="220"/>
      <c r="D45" s="135" t="s">
        <v>85</v>
      </c>
      <c r="E45" s="27" t="s">
        <v>7</v>
      </c>
      <c r="F45" s="27" t="s">
        <v>20</v>
      </c>
      <c r="G45" s="136" t="s">
        <v>175</v>
      </c>
      <c r="H45" s="73">
        <v>1</v>
      </c>
      <c r="I45" s="56"/>
      <c r="J45" s="27">
        <v>15</v>
      </c>
      <c r="K45" s="27"/>
      <c r="L45" s="27"/>
      <c r="M45" s="27"/>
      <c r="N45" s="27"/>
      <c r="O45" s="27"/>
      <c r="P45" s="60">
        <f t="shared" si="1"/>
        <v>10</v>
      </c>
      <c r="Q45" s="124">
        <f t="shared" si="2"/>
        <v>15</v>
      </c>
      <c r="R45" s="112">
        <f t="shared" si="3"/>
        <v>25</v>
      </c>
      <c r="S45" s="117">
        <f t="shared" si="34"/>
        <v>1</v>
      </c>
      <c r="T45" s="56"/>
      <c r="U45" s="135">
        <v>10</v>
      </c>
      <c r="V45" s="27"/>
      <c r="W45" s="27"/>
      <c r="X45" s="27"/>
      <c r="Y45" s="27"/>
      <c r="Z45" s="27"/>
      <c r="AA45" s="60">
        <f t="shared" si="5"/>
        <v>15</v>
      </c>
      <c r="AB45" s="124">
        <f t="shared" si="6"/>
        <v>10</v>
      </c>
      <c r="AC45" s="117">
        <f t="shared" si="7"/>
        <v>25</v>
      </c>
    </row>
    <row r="46" spans="1:29" ht="36" customHeight="1" thickBot="1">
      <c r="A46" s="25" t="s">
        <v>32</v>
      </c>
      <c r="B46" s="9" t="s">
        <v>234</v>
      </c>
      <c r="C46" s="9" t="s">
        <v>187</v>
      </c>
      <c r="D46" s="155" t="s">
        <v>186</v>
      </c>
      <c r="E46" s="156" t="s">
        <v>7</v>
      </c>
      <c r="F46" s="156" t="s">
        <v>6</v>
      </c>
      <c r="G46" s="157" t="s">
        <v>175</v>
      </c>
      <c r="H46" s="72">
        <v>1</v>
      </c>
      <c r="I46" s="55"/>
      <c r="J46" s="26"/>
      <c r="K46" s="26"/>
      <c r="L46" s="26">
        <v>15</v>
      </c>
      <c r="M46" s="26"/>
      <c r="N46" s="26"/>
      <c r="O46" s="26"/>
      <c r="P46" s="42">
        <f t="shared" ref="P46" si="35">H46*25-Q46</f>
        <v>10</v>
      </c>
      <c r="Q46" s="120">
        <f t="shared" ref="Q46" si="36">SUM(I46:O46)</f>
        <v>15</v>
      </c>
      <c r="R46" s="61">
        <f t="shared" ref="R46" si="37">SUM(I46:P46)</f>
        <v>25</v>
      </c>
      <c r="S46" s="158">
        <f t="shared" si="34"/>
        <v>1</v>
      </c>
      <c r="T46" s="55"/>
      <c r="U46" s="156"/>
      <c r="V46" s="26"/>
      <c r="W46" s="26">
        <v>10</v>
      </c>
      <c r="X46" s="26"/>
      <c r="Y46" s="26"/>
      <c r="Z46" s="26"/>
      <c r="AA46" s="42">
        <f t="shared" ref="AA46" si="38">S46*25-AB46</f>
        <v>15</v>
      </c>
      <c r="AB46" s="120">
        <f t="shared" ref="AB46" si="39">SUM(T46:Z46)</f>
        <v>10</v>
      </c>
      <c r="AC46" s="113">
        <f t="shared" ref="AC46" si="40">SUM(T46:AA46)</f>
        <v>25</v>
      </c>
    </row>
    <row r="47" spans="1:29" ht="69.75" customHeight="1" thickBot="1">
      <c r="A47" s="172" t="s">
        <v>193</v>
      </c>
      <c r="B47" s="91" t="s">
        <v>37</v>
      </c>
      <c r="C47" s="91" t="s">
        <v>118</v>
      </c>
      <c r="D47" s="91" t="s">
        <v>167</v>
      </c>
      <c r="E47" s="131" t="s">
        <v>7</v>
      </c>
      <c r="F47" s="131" t="s">
        <v>6</v>
      </c>
      <c r="G47" s="86" t="s">
        <v>179</v>
      </c>
      <c r="H47" s="119">
        <v>1</v>
      </c>
      <c r="I47" s="132"/>
      <c r="J47" s="131"/>
      <c r="K47" s="131"/>
      <c r="L47" s="131"/>
      <c r="M47" s="131">
        <v>20</v>
      </c>
      <c r="N47" s="131"/>
      <c r="O47" s="131"/>
      <c r="P47" s="86">
        <f t="shared" si="1"/>
        <v>5</v>
      </c>
      <c r="Q47" s="126">
        <f t="shared" si="2"/>
        <v>20</v>
      </c>
      <c r="R47" s="87">
        <f t="shared" si="3"/>
        <v>25</v>
      </c>
      <c r="S47" s="129">
        <f t="shared" si="34"/>
        <v>1</v>
      </c>
      <c r="T47" s="132"/>
      <c r="U47" s="131"/>
      <c r="V47" s="131"/>
      <c r="W47" s="131"/>
      <c r="X47" s="131">
        <v>10</v>
      </c>
      <c r="Y47" s="131"/>
      <c r="Z47" s="131"/>
      <c r="AA47" s="86">
        <f t="shared" si="5"/>
        <v>15</v>
      </c>
      <c r="AB47" s="126">
        <f t="shared" si="6"/>
        <v>10</v>
      </c>
      <c r="AC47" s="129">
        <f t="shared" si="7"/>
        <v>25</v>
      </c>
    </row>
    <row r="48" spans="1:29" ht="69.75" customHeight="1" thickBot="1">
      <c r="A48" s="151" t="s">
        <v>183</v>
      </c>
      <c r="B48" s="9" t="s">
        <v>188</v>
      </c>
      <c r="C48" s="9" t="s">
        <v>194</v>
      </c>
      <c r="D48" s="9" t="s">
        <v>207</v>
      </c>
      <c r="E48" s="26" t="s">
        <v>7</v>
      </c>
      <c r="F48" s="26" t="s">
        <v>6</v>
      </c>
      <c r="G48" s="42" t="s">
        <v>173</v>
      </c>
      <c r="H48" s="72">
        <v>1</v>
      </c>
      <c r="I48" s="55"/>
      <c r="J48" s="26"/>
      <c r="K48" s="26"/>
      <c r="L48" s="26"/>
      <c r="M48" s="26">
        <v>15</v>
      </c>
      <c r="N48" s="26"/>
      <c r="O48" s="26"/>
      <c r="P48" s="86">
        <f t="shared" ref="P48" si="41">H48*25-Q48</f>
        <v>10</v>
      </c>
      <c r="Q48" s="126">
        <f t="shared" ref="Q48" si="42">SUM(I48:O48)</f>
        <v>15</v>
      </c>
      <c r="R48" s="87">
        <f t="shared" ref="R48" si="43">SUM(I48:P48)</f>
        <v>25</v>
      </c>
      <c r="S48" s="113">
        <v>1</v>
      </c>
      <c r="T48" s="55"/>
      <c r="U48" s="26"/>
      <c r="V48" s="26"/>
      <c r="W48" s="26"/>
      <c r="X48" s="26">
        <v>10</v>
      </c>
      <c r="Y48" s="26"/>
      <c r="Z48" s="26"/>
      <c r="AA48" s="86">
        <f t="shared" ref="AA48" si="44">S48*25-AB48</f>
        <v>15</v>
      </c>
      <c r="AB48" s="126">
        <f t="shared" ref="AB48" si="45">SUM(T48:Z48)</f>
        <v>10</v>
      </c>
      <c r="AC48" s="129">
        <f t="shared" ref="AC48" si="46">SUM(T48:AA48)</f>
        <v>25</v>
      </c>
    </row>
    <row r="49" spans="1:29" ht="44.25" customHeight="1">
      <c r="A49" s="224" t="s">
        <v>195</v>
      </c>
      <c r="B49" s="211" t="s">
        <v>162</v>
      </c>
      <c r="C49" s="211" t="s">
        <v>121</v>
      </c>
      <c r="D49" s="182" t="s">
        <v>86</v>
      </c>
      <c r="E49" s="183" t="s">
        <v>7</v>
      </c>
      <c r="F49" s="183" t="s">
        <v>6</v>
      </c>
      <c r="G49" s="184" t="s">
        <v>177</v>
      </c>
      <c r="H49" s="144">
        <v>1</v>
      </c>
      <c r="I49" s="145">
        <v>15</v>
      </c>
      <c r="J49" s="146"/>
      <c r="K49" s="146"/>
      <c r="L49" s="146"/>
      <c r="M49" s="146"/>
      <c r="N49" s="146"/>
      <c r="O49" s="146"/>
      <c r="P49" s="147">
        <f t="shared" ref="P49:P60" si="47">H49*25-Q49</f>
        <v>10</v>
      </c>
      <c r="Q49" s="148">
        <f t="shared" ref="Q49:Q60" si="48">SUM(I49:O49)</f>
        <v>15</v>
      </c>
      <c r="R49" s="149">
        <f t="shared" ref="R49:R60" si="49">SUM(I49:P49)</f>
        <v>25</v>
      </c>
      <c r="S49" s="149">
        <f t="shared" ref="S49:S60" si="50">H49</f>
        <v>1</v>
      </c>
      <c r="T49" s="145">
        <v>5</v>
      </c>
      <c r="U49" s="146"/>
      <c r="V49" s="146"/>
      <c r="W49" s="146"/>
      <c r="X49" s="146"/>
      <c r="Y49" s="146"/>
      <c r="Z49" s="146"/>
      <c r="AA49" s="147">
        <f t="shared" ref="AA49:AA60" si="51">S49*25-AB49</f>
        <v>20</v>
      </c>
      <c r="AB49" s="148">
        <f t="shared" ref="AB49:AB60" si="52">SUM(T49:Z49)</f>
        <v>5</v>
      </c>
      <c r="AC49" s="150">
        <f t="shared" ref="AC49:AC60" si="53">SUM(T49:AA49)</f>
        <v>25</v>
      </c>
    </row>
    <row r="50" spans="1:29" ht="46.5" customHeight="1">
      <c r="A50" s="224"/>
      <c r="B50" s="211"/>
      <c r="C50" s="211"/>
      <c r="D50" s="176" t="s">
        <v>87</v>
      </c>
      <c r="E50" s="177" t="s">
        <v>7</v>
      </c>
      <c r="F50" s="177" t="s">
        <v>6</v>
      </c>
      <c r="G50" s="178" t="s">
        <v>178</v>
      </c>
      <c r="H50" s="70">
        <v>2</v>
      </c>
      <c r="I50" s="58"/>
      <c r="J50" s="30"/>
      <c r="K50" s="30"/>
      <c r="L50" s="30">
        <v>15</v>
      </c>
      <c r="M50" s="30"/>
      <c r="N50" s="30"/>
      <c r="O50" s="30"/>
      <c r="P50" s="40">
        <f t="shared" si="47"/>
        <v>35</v>
      </c>
      <c r="Q50" s="122">
        <f t="shared" si="48"/>
        <v>15</v>
      </c>
      <c r="R50" s="67">
        <f t="shared" si="49"/>
        <v>50</v>
      </c>
      <c r="S50" s="67">
        <f t="shared" si="50"/>
        <v>2</v>
      </c>
      <c r="T50" s="58"/>
      <c r="U50" s="30"/>
      <c r="V50" s="30"/>
      <c r="W50" s="30">
        <v>10</v>
      </c>
      <c r="X50" s="30"/>
      <c r="Y50" s="30"/>
      <c r="Z50" s="30"/>
      <c r="AA50" s="40">
        <f t="shared" si="51"/>
        <v>40</v>
      </c>
      <c r="AB50" s="122">
        <f t="shared" si="52"/>
        <v>10</v>
      </c>
      <c r="AC50" s="115">
        <f t="shared" si="53"/>
        <v>50</v>
      </c>
    </row>
    <row r="51" spans="1:29" ht="42" customHeight="1">
      <c r="A51" s="224"/>
      <c r="B51" s="211"/>
      <c r="C51" s="211"/>
      <c r="D51" s="176" t="s">
        <v>88</v>
      </c>
      <c r="E51" s="107" t="s">
        <v>20</v>
      </c>
      <c r="F51" s="177" t="s">
        <v>6</v>
      </c>
      <c r="G51" s="178" t="s">
        <v>177</v>
      </c>
      <c r="H51" s="70">
        <v>1</v>
      </c>
      <c r="I51" s="58">
        <v>15</v>
      </c>
      <c r="J51" s="30"/>
      <c r="K51" s="30"/>
      <c r="L51" s="30"/>
      <c r="M51" s="30"/>
      <c r="N51" s="30"/>
      <c r="O51" s="30"/>
      <c r="P51" s="40">
        <f t="shared" si="47"/>
        <v>10</v>
      </c>
      <c r="Q51" s="122">
        <f t="shared" si="48"/>
        <v>15</v>
      </c>
      <c r="R51" s="67">
        <f t="shared" si="49"/>
        <v>25</v>
      </c>
      <c r="S51" s="67">
        <f t="shared" si="50"/>
        <v>1</v>
      </c>
      <c r="T51" s="58">
        <v>5</v>
      </c>
      <c r="U51" s="30"/>
      <c r="V51" s="30"/>
      <c r="W51" s="30"/>
      <c r="X51" s="30"/>
      <c r="Y51" s="30"/>
      <c r="Z51" s="30"/>
      <c r="AA51" s="40">
        <f t="shared" si="51"/>
        <v>20</v>
      </c>
      <c r="AB51" s="122">
        <f t="shared" si="52"/>
        <v>5</v>
      </c>
      <c r="AC51" s="115">
        <f t="shared" si="53"/>
        <v>25</v>
      </c>
    </row>
    <row r="52" spans="1:29" ht="36.75" customHeight="1">
      <c r="A52" s="224"/>
      <c r="B52" s="211"/>
      <c r="C52" s="211"/>
      <c r="D52" s="176" t="s">
        <v>89</v>
      </c>
      <c r="E52" s="177" t="s">
        <v>7</v>
      </c>
      <c r="F52" s="177" t="s">
        <v>6</v>
      </c>
      <c r="G52" s="178" t="s">
        <v>178</v>
      </c>
      <c r="H52" s="70">
        <v>2</v>
      </c>
      <c r="I52" s="58"/>
      <c r="J52" s="30"/>
      <c r="K52" s="30"/>
      <c r="L52" s="30">
        <v>15</v>
      </c>
      <c r="M52" s="30"/>
      <c r="N52" s="30"/>
      <c r="O52" s="30"/>
      <c r="P52" s="40">
        <f t="shared" si="47"/>
        <v>35</v>
      </c>
      <c r="Q52" s="122">
        <f t="shared" si="48"/>
        <v>15</v>
      </c>
      <c r="R52" s="67">
        <f t="shared" si="49"/>
        <v>50</v>
      </c>
      <c r="S52" s="67">
        <f t="shared" si="50"/>
        <v>2</v>
      </c>
      <c r="T52" s="58"/>
      <c r="U52" s="30"/>
      <c r="V52" s="30"/>
      <c r="W52" s="30">
        <v>10</v>
      </c>
      <c r="X52" s="30"/>
      <c r="Y52" s="30"/>
      <c r="Z52" s="30"/>
      <c r="AA52" s="40">
        <f t="shared" si="51"/>
        <v>40</v>
      </c>
      <c r="AB52" s="122">
        <f t="shared" si="52"/>
        <v>10</v>
      </c>
      <c r="AC52" s="115">
        <f t="shared" si="53"/>
        <v>50</v>
      </c>
    </row>
    <row r="53" spans="1:29" ht="31.5" customHeight="1">
      <c r="A53" s="224"/>
      <c r="B53" s="211"/>
      <c r="C53" s="211"/>
      <c r="D53" s="176" t="s">
        <v>90</v>
      </c>
      <c r="E53" s="177" t="s">
        <v>7</v>
      </c>
      <c r="F53" s="177" t="s">
        <v>53</v>
      </c>
      <c r="G53" s="178" t="s">
        <v>177</v>
      </c>
      <c r="H53" s="70">
        <v>1</v>
      </c>
      <c r="I53" s="58">
        <v>15</v>
      </c>
      <c r="J53" s="30"/>
      <c r="K53" s="30"/>
      <c r="L53" s="30"/>
      <c r="M53" s="30"/>
      <c r="N53" s="30"/>
      <c r="O53" s="30"/>
      <c r="P53" s="40">
        <f t="shared" si="47"/>
        <v>10</v>
      </c>
      <c r="Q53" s="122">
        <f t="shared" si="48"/>
        <v>15</v>
      </c>
      <c r="R53" s="67">
        <f t="shared" si="49"/>
        <v>25</v>
      </c>
      <c r="S53" s="67">
        <f t="shared" si="50"/>
        <v>1</v>
      </c>
      <c r="T53" s="58">
        <v>5</v>
      </c>
      <c r="U53" s="30"/>
      <c r="V53" s="30"/>
      <c r="W53" s="30"/>
      <c r="X53" s="30"/>
      <c r="Y53" s="30"/>
      <c r="Z53" s="30"/>
      <c r="AA53" s="40">
        <f t="shared" si="51"/>
        <v>20</v>
      </c>
      <c r="AB53" s="122">
        <f t="shared" si="52"/>
        <v>5</v>
      </c>
      <c r="AC53" s="115">
        <f t="shared" si="53"/>
        <v>25</v>
      </c>
    </row>
    <row r="54" spans="1:29" ht="39.75" customHeight="1" thickBot="1">
      <c r="A54" s="225"/>
      <c r="B54" s="227"/>
      <c r="C54" s="227"/>
      <c r="D54" s="185" t="s">
        <v>91</v>
      </c>
      <c r="E54" s="186" t="s">
        <v>7</v>
      </c>
      <c r="F54" s="186" t="s">
        <v>53</v>
      </c>
      <c r="G54" s="187" t="s">
        <v>178</v>
      </c>
      <c r="H54" s="71">
        <v>2</v>
      </c>
      <c r="I54" s="59"/>
      <c r="J54" s="31"/>
      <c r="K54" s="31">
        <v>15</v>
      </c>
      <c r="L54" s="31"/>
      <c r="M54" s="31"/>
      <c r="N54" s="31"/>
      <c r="O54" s="31"/>
      <c r="P54" s="41">
        <f t="shared" si="47"/>
        <v>35</v>
      </c>
      <c r="Q54" s="123">
        <f t="shared" si="48"/>
        <v>15</v>
      </c>
      <c r="R54" s="68">
        <f t="shared" si="49"/>
        <v>50</v>
      </c>
      <c r="S54" s="68">
        <f t="shared" si="50"/>
        <v>2</v>
      </c>
      <c r="T54" s="59"/>
      <c r="U54" s="31"/>
      <c r="V54" s="31">
        <v>10</v>
      </c>
      <c r="W54" s="31"/>
      <c r="X54" s="31"/>
      <c r="Y54" s="31"/>
      <c r="Z54" s="31"/>
      <c r="AA54" s="41">
        <f t="shared" si="51"/>
        <v>40</v>
      </c>
      <c r="AB54" s="123">
        <f t="shared" si="52"/>
        <v>10</v>
      </c>
      <c r="AC54" s="116">
        <f t="shared" si="53"/>
        <v>50</v>
      </c>
    </row>
    <row r="55" spans="1:29" ht="30.75" customHeight="1">
      <c r="A55" s="211" t="s">
        <v>196</v>
      </c>
      <c r="B55" s="211" t="s">
        <v>159</v>
      </c>
      <c r="C55" s="211" t="s">
        <v>120</v>
      </c>
      <c r="D55" s="182" t="s">
        <v>139</v>
      </c>
      <c r="E55" s="108" t="s">
        <v>20</v>
      </c>
      <c r="F55" s="183" t="s">
        <v>20</v>
      </c>
      <c r="G55" s="184" t="s">
        <v>177</v>
      </c>
      <c r="H55" s="70">
        <v>1</v>
      </c>
      <c r="I55" s="53">
        <v>15</v>
      </c>
      <c r="J55" s="20"/>
      <c r="K55" s="20"/>
      <c r="L55" s="20"/>
      <c r="M55" s="20"/>
      <c r="N55" s="20"/>
      <c r="O55" s="20"/>
      <c r="P55" s="40">
        <f t="shared" si="47"/>
        <v>10</v>
      </c>
      <c r="Q55" s="122">
        <f t="shared" si="48"/>
        <v>15</v>
      </c>
      <c r="R55" s="67">
        <f t="shared" si="49"/>
        <v>25</v>
      </c>
      <c r="S55" s="67">
        <f t="shared" si="50"/>
        <v>1</v>
      </c>
      <c r="T55" s="53">
        <v>10</v>
      </c>
      <c r="U55" s="103"/>
      <c r="V55" s="103"/>
      <c r="W55" s="103"/>
      <c r="X55" s="103"/>
      <c r="Y55" s="103"/>
      <c r="Z55" s="103"/>
      <c r="AA55" s="40">
        <f t="shared" si="51"/>
        <v>15</v>
      </c>
      <c r="AB55" s="122">
        <f t="shared" si="52"/>
        <v>10</v>
      </c>
      <c r="AC55" s="115">
        <f t="shared" si="53"/>
        <v>25</v>
      </c>
    </row>
    <row r="56" spans="1:29" ht="34.5" customHeight="1">
      <c r="A56" s="211"/>
      <c r="B56" s="211"/>
      <c r="C56" s="211"/>
      <c r="D56" s="176" t="s">
        <v>140</v>
      </c>
      <c r="E56" s="177" t="s">
        <v>7</v>
      </c>
      <c r="F56" s="177" t="s">
        <v>20</v>
      </c>
      <c r="G56" s="178" t="s">
        <v>178</v>
      </c>
      <c r="H56" s="70">
        <v>2</v>
      </c>
      <c r="I56" s="53"/>
      <c r="J56" s="20">
        <v>15</v>
      </c>
      <c r="K56" s="20"/>
      <c r="L56" s="20"/>
      <c r="M56" s="20"/>
      <c r="N56" s="20"/>
      <c r="O56" s="20"/>
      <c r="P56" s="40">
        <f t="shared" si="47"/>
        <v>35</v>
      </c>
      <c r="Q56" s="122">
        <f t="shared" si="48"/>
        <v>15</v>
      </c>
      <c r="R56" s="67">
        <f t="shared" si="49"/>
        <v>50</v>
      </c>
      <c r="S56" s="67">
        <f t="shared" si="50"/>
        <v>2</v>
      </c>
      <c r="T56" s="53"/>
      <c r="U56" s="103">
        <v>10</v>
      </c>
      <c r="V56" s="103"/>
      <c r="W56" s="103"/>
      <c r="X56" s="103"/>
      <c r="Y56" s="103"/>
      <c r="Z56" s="103"/>
      <c r="AA56" s="40">
        <f t="shared" si="51"/>
        <v>40</v>
      </c>
      <c r="AB56" s="122">
        <f t="shared" si="52"/>
        <v>10</v>
      </c>
      <c r="AC56" s="115">
        <f t="shared" si="53"/>
        <v>50</v>
      </c>
    </row>
    <row r="57" spans="1:29" ht="33.75" customHeight="1">
      <c r="A57" s="211"/>
      <c r="B57" s="211"/>
      <c r="C57" s="211"/>
      <c r="D57" s="176" t="s">
        <v>141</v>
      </c>
      <c r="E57" s="177" t="s">
        <v>7</v>
      </c>
      <c r="F57" s="177" t="s">
        <v>20</v>
      </c>
      <c r="G57" s="178" t="s">
        <v>178</v>
      </c>
      <c r="H57" s="70">
        <v>2</v>
      </c>
      <c r="I57" s="53"/>
      <c r="J57" s="20"/>
      <c r="K57" s="20"/>
      <c r="L57" s="20">
        <v>20</v>
      </c>
      <c r="M57" s="20"/>
      <c r="N57" s="20"/>
      <c r="O57" s="20"/>
      <c r="P57" s="40">
        <f t="shared" si="47"/>
        <v>30</v>
      </c>
      <c r="Q57" s="122">
        <f t="shared" si="48"/>
        <v>20</v>
      </c>
      <c r="R57" s="67">
        <f t="shared" si="49"/>
        <v>50</v>
      </c>
      <c r="S57" s="67">
        <f t="shared" si="50"/>
        <v>2</v>
      </c>
      <c r="T57" s="53"/>
      <c r="U57" s="103"/>
      <c r="V57" s="103"/>
      <c r="W57" s="103">
        <v>10</v>
      </c>
      <c r="X57" s="103"/>
      <c r="Y57" s="103"/>
      <c r="Z57" s="103"/>
      <c r="AA57" s="40">
        <f t="shared" si="51"/>
        <v>40</v>
      </c>
      <c r="AB57" s="122">
        <f t="shared" si="52"/>
        <v>10</v>
      </c>
      <c r="AC57" s="115">
        <f t="shared" si="53"/>
        <v>50</v>
      </c>
    </row>
    <row r="58" spans="1:29" ht="41.25" customHeight="1">
      <c r="A58" s="211"/>
      <c r="B58" s="211"/>
      <c r="C58" s="211"/>
      <c r="D58" s="176" t="s">
        <v>142</v>
      </c>
      <c r="E58" s="177" t="s">
        <v>7</v>
      </c>
      <c r="F58" s="177" t="s">
        <v>20</v>
      </c>
      <c r="G58" s="178" t="s">
        <v>178</v>
      </c>
      <c r="H58" s="70">
        <v>1</v>
      </c>
      <c r="I58" s="53"/>
      <c r="J58" s="20"/>
      <c r="K58" s="20"/>
      <c r="L58" s="20">
        <v>15</v>
      </c>
      <c r="M58" s="20"/>
      <c r="N58" s="20"/>
      <c r="O58" s="20"/>
      <c r="P58" s="40">
        <f t="shared" si="47"/>
        <v>10</v>
      </c>
      <c r="Q58" s="122">
        <f t="shared" si="48"/>
        <v>15</v>
      </c>
      <c r="R58" s="67">
        <f t="shared" si="49"/>
        <v>25</v>
      </c>
      <c r="S58" s="67">
        <f t="shared" si="50"/>
        <v>1</v>
      </c>
      <c r="T58" s="53"/>
      <c r="U58" s="103"/>
      <c r="V58" s="103"/>
      <c r="W58" s="103">
        <v>10</v>
      </c>
      <c r="X58" s="103"/>
      <c r="Y58" s="103"/>
      <c r="Z58" s="103"/>
      <c r="AA58" s="40">
        <f>S58*25-AB58</f>
        <v>15</v>
      </c>
      <c r="AB58" s="122">
        <f>SUM(T58:Z58)</f>
        <v>10</v>
      </c>
      <c r="AC58" s="115">
        <f>SUM(T58:AA58)</f>
        <v>25</v>
      </c>
    </row>
    <row r="59" spans="1:29" ht="41.25" customHeight="1">
      <c r="A59" s="211"/>
      <c r="B59" s="211"/>
      <c r="C59" s="211"/>
      <c r="D59" s="179" t="s">
        <v>143</v>
      </c>
      <c r="E59" s="177" t="s">
        <v>7</v>
      </c>
      <c r="F59" s="177" t="s">
        <v>20</v>
      </c>
      <c r="G59" s="178" t="s">
        <v>177</v>
      </c>
      <c r="H59" s="73">
        <v>1</v>
      </c>
      <c r="I59" s="56">
        <v>10</v>
      </c>
      <c r="J59" s="27"/>
      <c r="K59" s="27"/>
      <c r="L59" s="27"/>
      <c r="M59" s="27"/>
      <c r="N59" s="27"/>
      <c r="O59" s="27"/>
      <c r="P59" s="40">
        <f t="shared" ref="P59" si="54">H59*25-Q59</f>
        <v>15</v>
      </c>
      <c r="Q59" s="122">
        <f t="shared" ref="Q59" si="55">SUM(I59:O59)</f>
        <v>10</v>
      </c>
      <c r="R59" s="67">
        <f t="shared" ref="R59" si="56">SUM(I59:P59)</f>
        <v>25</v>
      </c>
      <c r="S59" s="112">
        <f t="shared" si="50"/>
        <v>1</v>
      </c>
      <c r="T59" s="56">
        <v>5</v>
      </c>
      <c r="U59" s="27"/>
      <c r="V59" s="27"/>
      <c r="W59" s="27"/>
      <c r="X59" s="27"/>
      <c r="Y59" s="27"/>
      <c r="Z59" s="27"/>
      <c r="AA59" s="40">
        <f>S59*25-AB59</f>
        <v>20</v>
      </c>
      <c r="AB59" s="122">
        <f>SUM(T59:Z59)</f>
        <v>5</v>
      </c>
      <c r="AC59" s="115">
        <f>SUM(T59:AA59)</f>
        <v>25</v>
      </c>
    </row>
    <row r="60" spans="1:29" ht="33" customHeight="1" thickBot="1">
      <c r="A60" s="227"/>
      <c r="B60" s="227"/>
      <c r="C60" s="227"/>
      <c r="D60" s="185" t="s">
        <v>144</v>
      </c>
      <c r="E60" s="186" t="s">
        <v>7</v>
      </c>
      <c r="F60" s="186" t="s">
        <v>20</v>
      </c>
      <c r="G60" s="187" t="s">
        <v>178</v>
      </c>
      <c r="H60" s="71">
        <v>2</v>
      </c>
      <c r="I60" s="54"/>
      <c r="J60" s="24">
        <v>15</v>
      </c>
      <c r="K60" s="24"/>
      <c r="L60" s="24"/>
      <c r="M60" s="24"/>
      <c r="N60" s="24"/>
      <c r="O60" s="24"/>
      <c r="P60" s="41">
        <f t="shared" si="47"/>
        <v>35</v>
      </c>
      <c r="Q60" s="123">
        <f t="shared" si="48"/>
        <v>15</v>
      </c>
      <c r="R60" s="68">
        <f t="shared" si="49"/>
        <v>50</v>
      </c>
      <c r="S60" s="68">
        <f t="shared" si="50"/>
        <v>2</v>
      </c>
      <c r="T60" s="54"/>
      <c r="U60" s="104">
        <v>5</v>
      </c>
      <c r="V60" s="104"/>
      <c r="W60" s="104"/>
      <c r="X60" s="104"/>
      <c r="Y60" s="104"/>
      <c r="Z60" s="104"/>
      <c r="AA60" s="41">
        <f t="shared" si="51"/>
        <v>45</v>
      </c>
      <c r="AB60" s="123">
        <f t="shared" si="52"/>
        <v>5</v>
      </c>
      <c r="AC60" s="116">
        <f t="shared" si="53"/>
        <v>50</v>
      </c>
    </row>
    <row r="61" spans="1:29" ht="33" customHeight="1">
      <c r="A61" s="240" t="s">
        <v>197</v>
      </c>
      <c r="B61" s="205" t="s">
        <v>211</v>
      </c>
      <c r="C61" s="205" t="s">
        <v>217</v>
      </c>
      <c r="D61" s="173" t="s">
        <v>218</v>
      </c>
      <c r="E61" s="174" t="s">
        <v>7</v>
      </c>
      <c r="F61" s="174" t="s">
        <v>6</v>
      </c>
      <c r="G61" s="188" t="s">
        <v>178</v>
      </c>
      <c r="H61" s="69">
        <v>2</v>
      </c>
      <c r="I61" s="52"/>
      <c r="J61" s="83"/>
      <c r="K61" s="83"/>
      <c r="L61" s="83">
        <v>30</v>
      </c>
      <c r="M61" s="83"/>
      <c r="N61" s="83"/>
      <c r="O61" s="83"/>
      <c r="P61" s="88">
        <f t="shared" ref="P61:P64" si="57">H61*25-Q61</f>
        <v>20</v>
      </c>
      <c r="Q61" s="125">
        <f t="shared" ref="Q61:Q64" si="58">SUM(I61:O61)</f>
        <v>30</v>
      </c>
      <c r="R61" s="65">
        <f t="shared" ref="R61:R64" si="59">SUM(I61:P61)</f>
        <v>50</v>
      </c>
      <c r="S61" s="65">
        <f t="shared" ref="S61:S64" si="60">H61</f>
        <v>2</v>
      </c>
      <c r="T61" s="52"/>
      <c r="U61" s="102"/>
      <c r="V61" s="102"/>
      <c r="W61" s="102">
        <v>10</v>
      </c>
      <c r="X61" s="102"/>
      <c r="Y61" s="102"/>
      <c r="Z61" s="102"/>
      <c r="AA61" s="88">
        <f t="shared" ref="AA61:AA64" si="61">S61*25-AB61</f>
        <v>40</v>
      </c>
      <c r="AB61" s="125">
        <f t="shared" ref="AB61:AB64" si="62">SUM(T61:Z61)</f>
        <v>10</v>
      </c>
      <c r="AC61" s="118">
        <f t="shared" ref="AC61:AC64" si="63">SUM(T61:AA61)</f>
        <v>50</v>
      </c>
    </row>
    <row r="62" spans="1:29" ht="33" customHeight="1">
      <c r="A62" s="241"/>
      <c r="B62" s="206"/>
      <c r="C62" s="206"/>
      <c r="D62" s="176" t="s">
        <v>219</v>
      </c>
      <c r="E62" s="177" t="s">
        <v>7</v>
      </c>
      <c r="F62" s="177" t="s">
        <v>6</v>
      </c>
      <c r="G62" s="189" t="s">
        <v>178</v>
      </c>
      <c r="H62" s="70">
        <v>2</v>
      </c>
      <c r="I62" s="53"/>
      <c r="J62" s="84"/>
      <c r="K62" s="84"/>
      <c r="L62" s="84">
        <v>15</v>
      </c>
      <c r="M62" s="84"/>
      <c r="N62" s="84"/>
      <c r="O62" s="84"/>
      <c r="P62" s="60">
        <f t="shared" si="57"/>
        <v>35</v>
      </c>
      <c r="Q62" s="124">
        <f t="shared" si="58"/>
        <v>15</v>
      </c>
      <c r="R62" s="112">
        <f t="shared" si="59"/>
        <v>50</v>
      </c>
      <c r="S62" s="112">
        <f t="shared" si="60"/>
        <v>2</v>
      </c>
      <c r="T62" s="53"/>
      <c r="U62" s="103"/>
      <c r="V62" s="103"/>
      <c r="W62" s="103">
        <v>10</v>
      </c>
      <c r="X62" s="103"/>
      <c r="Y62" s="103"/>
      <c r="Z62" s="103"/>
      <c r="AA62" s="60">
        <f t="shared" si="61"/>
        <v>40</v>
      </c>
      <c r="AB62" s="124">
        <f t="shared" si="62"/>
        <v>10</v>
      </c>
      <c r="AC62" s="117">
        <f t="shared" si="63"/>
        <v>50</v>
      </c>
    </row>
    <row r="63" spans="1:29" ht="33" customHeight="1">
      <c r="A63" s="241"/>
      <c r="B63" s="206"/>
      <c r="C63" s="206"/>
      <c r="D63" s="176" t="s">
        <v>221</v>
      </c>
      <c r="E63" s="107" t="s">
        <v>20</v>
      </c>
      <c r="F63" s="177" t="s">
        <v>6</v>
      </c>
      <c r="G63" s="189" t="s">
        <v>177</v>
      </c>
      <c r="H63" s="70">
        <v>2</v>
      </c>
      <c r="I63" s="53">
        <v>15</v>
      </c>
      <c r="J63" s="139"/>
      <c r="K63" s="139"/>
      <c r="L63" s="139"/>
      <c r="M63" s="139"/>
      <c r="N63" s="139"/>
      <c r="O63" s="139"/>
      <c r="P63" s="60">
        <f t="shared" ref="P63" si="64">H63*25-Q63</f>
        <v>35</v>
      </c>
      <c r="Q63" s="124">
        <f t="shared" ref="Q63" si="65">SUM(I63:O63)</f>
        <v>15</v>
      </c>
      <c r="R63" s="112">
        <f t="shared" ref="R63" si="66">SUM(I63:P63)</f>
        <v>50</v>
      </c>
      <c r="S63" s="112">
        <v>2</v>
      </c>
      <c r="T63" s="53">
        <v>10</v>
      </c>
      <c r="U63" s="139"/>
      <c r="V63" s="139"/>
      <c r="W63" s="139"/>
      <c r="X63" s="139"/>
      <c r="Y63" s="139"/>
      <c r="Z63" s="139"/>
      <c r="AA63" s="60">
        <f t="shared" ref="AA63" si="67">S63*25-AB63</f>
        <v>40</v>
      </c>
      <c r="AB63" s="124">
        <f t="shared" ref="AB63" si="68">SUM(T63:Z63)</f>
        <v>10</v>
      </c>
      <c r="AC63" s="117">
        <f t="shared" ref="AC63" si="69">SUM(T63:AA63)</f>
        <v>50</v>
      </c>
    </row>
    <row r="64" spans="1:29" ht="33" customHeight="1" thickBot="1">
      <c r="A64" s="242"/>
      <c r="B64" s="243"/>
      <c r="C64" s="243"/>
      <c r="D64" s="194" t="s">
        <v>222</v>
      </c>
      <c r="E64" s="180" t="s">
        <v>7</v>
      </c>
      <c r="F64" s="180" t="s">
        <v>6</v>
      </c>
      <c r="G64" s="195" t="s">
        <v>178</v>
      </c>
      <c r="H64" s="73">
        <v>3</v>
      </c>
      <c r="I64" s="56"/>
      <c r="J64" s="27"/>
      <c r="K64" s="27"/>
      <c r="L64" s="27">
        <v>30</v>
      </c>
      <c r="M64" s="27"/>
      <c r="N64" s="27"/>
      <c r="O64" s="27"/>
      <c r="P64" s="60">
        <f t="shared" si="57"/>
        <v>45</v>
      </c>
      <c r="Q64" s="124">
        <f t="shared" si="58"/>
        <v>30</v>
      </c>
      <c r="R64" s="112">
        <f t="shared" si="59"/>
        <v>75</v>
      </c>
      <c r="S64" s="112">
        <f t="shared" si="60"/>
        <v>3</v>
      </c>
      <c r="T64" s="56"/>
      <c r="U64" s="27"/>
      <c r="V64" s="27"/>
      <c r="W64" s="27">
        <v>10</v>
      </c>
      <c r="X64" s="27"/>
      <c r="Y64" s="27"/>
      <c r="Z64" s="27"/>
      <c r="AA64" s="60">
        <f t="shared" si="61"/>
        <v>65</v>
      </c>
      <c r="AB64" s="124">
        <f t="shared" si="62"/>
        <v>10</v>
      </c>
      <c r="AC64" s="117">
        <f t="shared" si="63"/>
        <v>75</v>
      </c>
    </row>
    <row r="65" spans="1:29" ht="39.75" customHeight="1" thickBot="1">
      <c r="A65" s="214" t="s">
        <v>31</v>
      </c>
      <c r="B65" s="215"/>
      <c r="C65" s="215"/>
      <c r="D65" s="215"/>
      <c r="E65" s="28"/>
      <c r="F65" s="28"/>
      <c r="G65" s="43"/>
      <c r="H65" s="61">
        <f t="shared" ref="H65:AC65" si="70">SUM(H66:H80)+H94</f>
        <v>31</v>
      </c>
      <c r="I65" s="61">
        <f t="shared" si="70"/>
        <v>105</v>
      </c>
      <c r="J65" s="61">
        <f t="shared" si="70"/>
        <v>60</v>
      </c>
      <c r="K65" s="61">
        <f t="shared" si="70"/>
        <v>30</v>
      </c>
      <c r="L65" s="61">
        <f t="shared" si="70"/>
        <v>35</v>
      </c>
      <c r="M65" s="61">
        <f t="shared" si="70"/>
        <v>15</v>
      </c>
      <c r="N65" s="61">
        <f t="shared" si="70"/>
        <v>15</v>
      </c>
      <c r="O65" s="61">
        <f t="shared" si="70"/>
        <v>0</v>
      </c>
      <c r="P65" s="61">
        <f t="shared" si="70"/>
        <v>515</v>
      </c>
      <c r="Q65" s="61">
        <f t="shared" si="70"/>
        <v>260</v>
      </c>
      <c r="R65" s="61">
        <f t="shared" si="70"/>
        <v>775</v>
      </c>
      <c r="S65" s="61">
        <f t="shared" si="70"/>
        <v>31</v>
      </c>
      <c r="T65" s="61">
        <f t="shared" si="70"/>
        <v>70</v>
      </c>
      <c r="U65" s="61">
        <f t="shared" si="70"/>
        <v>35</v>
      </c>
      <c r="V65" s="61">
        <f t="shared" si="70"/>
        <v>20</v>
      </c>
      <c r="W65" s="61">
        <f t="shared" si="70"/>
        <v>25</v>
      </c>
      <c r="X65" s="61">
        <f t="shared" si="70"/>
        <v>10</v>
      </c>
      <c r="Y65" s="61">
        <f t="shared" si="70"/>
        <v>15</v>
      </c>
      <c r="Z65" s="61">
        <f t="shared" si="70"/>
        <v>0</v>
      </c>
      <c r="AA65" s="61">
        <f t="shared" si="70"/>
        <v>600</v>
      </c>
      <c r="AB65" s="120">
        <f t="shared" si="70"/>
        <v>175</v>
      </c>
      <c r="AC65" s="61">
        <f t="shared" si="70"/>
        <v>775</v>
      </c>
    </row>
    <row r="66" spans="1:29" ht="30.75" customHeight="1">
      <c r="A66" s="216" t="s">
        <v>198</v>
      </c>
      <c r="B66" s="219" t="s">
        <v>33</v>
      </c>
      <c r="C66" s="219" t="s">
        <v>122</v>
      </c>
      <c r="D66" s="13" t="s">
        <v>151</v>
      </c>
      <c r="E66" s="15" t="s">
        <v>7</v>
      </c>
      <c r="F66" s="15" t="s">
        <v>6</v>
      </c>
      <c r="G66" s="44" t="s">
        <v>175</v>
      </c>
      <c r="H66" s="69">
        <v>2</v>
      </c>
      <c r="I66" s="52"/>
      <c r="J66" s="15"/>
      <c r="K66" s="15"/>
      <c r="L66" s="15"/>
      <c r="M66" s="15">
        <v>15</v>
      </c>
      <c r="N66" s="15"/>
      <c r="O66" s="15"/>
      <c r="P66" s="39">
        <f t="shared" si="1"/>
        <v>35</v>
      </c>
      <c r="Q66" s="121">
        <f t="shared" si="2"/>
        <v>15</v>
      </c>
      <c r="R66" s="66">
        <f t="shared" si="3"/>
        <v>50</v>
      </c>
      <c r="S66" s="69">
        <f>H66</f>
        <v>2</v>
      </c>
      <c r="T66" s="52"/>
      <c r="U66" s="102"/>
      <c r="V66" s="102"/>
      <c r="W66" s="102"/>
      <c r="X66" s="102">
        <v>10</v>
      </c>
      <c r="Y66" s="102"/>
      <c r="Z66" s="102"/>
      <c r="AA66" s="39">
        <f t="shared" si="5"/>
        <v>40</v>
      </c>
      <c r="AB66" s="121">
        <f t="shared" si="6"/>
        <v>10</v>
      </c>
      <c r="AC66" s="114">
        <f t="shared" si="7"/>
        <v>50</v>
      </c>
    </row>
    <row r="67" spans="1:29" ht="36.75" customHeight="1">
      <c r="A67" s="217"/>
      <c r="B67" s="220"/>
      <c r="C67" s="220"/>
      <c r="D67" s="18" t="s">
        <v>92</v>
      </c>
      <c r="E67" s="20" t="s">
        <v>7</v>
      </c>
      <c r="F67" s="20" t="s">
        <v>6</v>
      </c>
      <c r="G67" s="45" t="s">
        <v>173</v>
      </c>
      <c r="H67" s="70">
        <v>1</v>
      </c>
      <c r="I67" s="53">
        <v>15</v>
      </c>
      <c r="J67" s="20"/>
      <c r="K67" s="20"/>
      <c r="L67" s="20"/>
      <c r="M67" s="20"/>
      <c r="N67" s="20"/>
      <c r="O67" s="20"/>
      <c r="P67" s="40">
        <f t="shared" si="1"/>
        <v>10</v>
      </c>
      <c r="Q67" s="122">
        <f t="shared" si="2"/>
        <v>15</v>
      </c>
      <c r="R67" s="67">
        <f t="shared" si="3"/>
        <v>25</v>
      </c>
      <c r="S67" s="70">
        <f t="shared" ref="S67:S73" si="71">H67</f>
        <v>1</v>
      </c>
      <c r="T67" s="53">
        <v>10</v>
      </c>
      <c r="U67" s="103"/>
      <c r="V67" s="103"/>
      <c r="W67" s="103"/>
      <c r="X67" s="103"/>
      <c r="Y67" s="103"/>
      <c r="Z67" s="103"/>
      <c r="AA67" s="40">
        <f t="shared" si="5"/>
        <v>15</v>
      </c>
      <c r="AB67" s="122">
        <f t="shared" si="6"/>
        <v>10</v>
      </c>
      <c r="AC67" s="115">
        <f t="shared" si="7"/>
        <v>25</v>
      </c>
    </row>
    <row r="68" spans="1:29" ht="35.25" customHeight="1" thickBot="1">
      <c r="A68" s="218"/>
      <c r="B68" s="221"/>
      <c r="C68" s="221"/>
      <c r="D68" s="22" t="s">
        <v>93</v>
      </c>
      <c r="E68" s="24" t="s">
        <v>7</v>
      </c>
      <c r="F68" s="24" t="s">
        <v>6</v>
      </c>
      <c r="G68" s="47" t="s">
        <v>175</v>
      </c>
      <c r="H68" s="71">
        <v>2</v>
      </c>
      <c r="I68" s="54"/>
      <c r="J68" s="24">
        <v>15</v>
      </c>
      <c r="K68" s="24"/>
      <c r="L68" s="24"/>
      <c r="M68" s="24"/>
      <c r="N68" s="24"/>
      <c r="O68" s="24"/>
      <c r="P68" s="41">
        <f t="shared" si="1"/>
        <v>35</v>
      </c>
      <c r="Q68" s="123">
        <f t="shared" si="2"/>
        <v>15</v>
      </c>
      <c r="R68" s="68">
        <f t="shared" si="3"/>
        <v>50</v>
      </c>
      <c r="S68" s="71">
        <f t="shared" si="71"/>
        <v>2</v>
      </c>
      <c r="T68" s="54"/>
      <c r="U68" s="104">
        <v>10</v>
      </c>
      <c r="V68" s="104"/>
      <c r="W68" s="104"/>
      <c r="X68" s="104"/>
      <c r="Y68" s="104"/>
      <c r="Z68" s="104"/>
      <c r="AA68" s="41">
        <f t="shared" si="5"/>
        <v>40</v>
      </c>
      <c r="AB68" s="123">
        <f t="shared" si="6"/>
        <v>10</v>
      </c>
      <c r="AC68" s="116">
        <f t="shared" si="7"/>
        <v>50</v>
      </c>
    </row>
    <row r="69" spans="1:29" ht="36.75" customHeight="1">
      <c r="A69" s="196" t="s">
        <v>40</v>
      </c>
      <c r="B69" s="199" t="s">
        <v>45</v>
      </c>
      <c r="C69" s="199" t="s">
        <v>123</v>
      </c>
      <c r="D69" s="15" t="s">
        <v>94</v>
      </c>
      <c r="E69" s="106" t="s">
        <v>20</v>
      </c>
      <c r="F69" s="15" t="s">
        <v>6</v>
      </c>
      <c r="G69" s="44" t="s">
        <v>173</v>
      </c>
      <c r="H69" s="69">
        <v>2</v>
      </c>
      <c r="I69" s="52">
        <v>15</v>
      </c>
      <c r="J69" s="15"/>
      <c r="K69" s="15"/>
      <c r="L69" s="15"/>
      <c r="M69" s="15"/>
      <c r="N69" s="15"/>
      <c r="O69" s="15"/>
      <c r="P69" s="39">
        <f t="shared" si="1"/>
        <v>35</v>
      </c>
      <c r="Q69" s="121">
        <f t="shared" si="2"/>
        <v>15</v>
      </c>
      <c r="R69" s="66">
        <f t="shared" si="3"/>
        <v>50</v>
      </c>
      <c r="S69" s="69">
        <v>2</v>
      </c>
      <c r="T69" s="52">
        <v>10</v>
      </c>
      <c r="U69" s="102"/>
      <c r="V69" s="102"/>
      <c r="W69" s="102"/>
      <c r="X69" s="102"/>
      <c r="Y69" s="102"/>
      <c r="Z69" s="102"/>
      <c r="AA69" s="39">
        <f t="shared" si="5"/>
        <v>40</v>
      </c>
      <c r="AB69" s="121">
        <f t="shared" si="6"/>
        <v>10</v>
      </c>
      <c r="AC69" s="114">
        <f t="shared" si="7"/>
        <v>50</v>
      </c>
    </row>
    <row r="70" spans="1:29" ht="27.75" customHeight="1">
      <c r="A70" s="197"/>
      <c r="B70" s="200"/>
      <c r="C70" s="200"/>
      <c r="D70" s="20" t="s">
        <v>95</v>
      </c>
      <c r="E70" s="20" t="s">
        <v>7</v>
      </c>
      <c r="F70" s="20" t="s">
        <v>6</v>
      </c>
      <c r="G70" s="45" t="s">
        <v>175</v>
      </c>
      <c r="H70" s="70">
        <v>2</v>
      </c>
      <c r="I70" s="53"/>
      <c r="J70" s="20"/>
      <c r="K70" s="20"/>
      <c r="L70" s="20">
        <v>20</v>
      </c>
      <c r="M70" s="20"/>
      <c r="N70" s="20"/>
      <c r="O70" s="20"/>
      <c r="P70" s="40">
        <f t="shared" ref="P70:P97" si="72">H70*25-Q70</f>
        <v>30</v>
      </c>
      <c r="Q70" s="122">
        <f t="shared" ref="Q70:Q97" si="73">SUM(I70:O70)</f>
        <v>20</v>
      </c>
      <c r="R70" s="67">
        <f t="shared" ref="R70:R97" si="74">SUM(I70:P70)</f>
        <v>50</v>
      </c>
      <c r="S70" s="70">
        <v>2</v>
      </c>
      <c r="T70" s="53"/>
      <c r="U70" s="103"/>
      <c r="V70" s="103"/>
      <c r="W70" s="103">
        <v>15</v>
      </c>
      <c r="X70" s="103"/>
      <c r="Y70" s="103"/>
      <c r="Z70" s="103"/>
      <c r="AA70" s="40">
        <f t="shared" ref="AA70:AA97" si="75">S70*25-AB70</f>
        <v>35</v>
      </c>
      <c r="AB70" s="122">
        <f t="shared" ref="AB70:AB97" si="76">SUM(T70:Z70)</f>
        <v>15</v>
      </c>
      <c r="AC70" s="115">
        <f t="shared" ref="AC70:AC97" si="77">SUM(T70:AA70)</f>
        <v>50</v>
      </c>
    </row>
    <row r="71" spans="1:29" ht="33" customHeight="1">
      <c r="A71" s="197"/>
      <c r="B71" s="200"/>
      <c r="C71" s="200"/>
      <c r="D71" s="18" t="s">
        <v>124</v>
      </c>
      <c r="E71" s="20" t="s">
        <v>7</v>
      </c>
      <c r="F71" s="20" t="s">
        <v>6</v>
      </c>
      <c r="G71" s="45" t="s">
        <v>173</v>
      </c>
      <c r="H71" s="70">
        <v>1</v>
      </c>
      <c r="I71" s="53">
        <v>15</v>
      </c>
      <c r="J71" s="20"/>
      <c r="K71" s="20"/>
      <c r="L71" s="20"/>
      <c r="M71" s="20"/>
      <c r="N71" s="20"/>
      <c r="O71" s="20"/>
      <c r="P71" s="40">
        <f t="shared" si="72"/>
        <v>10</v>
      </c>
      <c r="Q71" s="122">
        <f t="shared" si="73"/>
        <v>15</v>
      </c>
      <c r="R71" s="67">
        <f t="shared" si="74"/>
        <v>25</v>
      </c>
      <c r="S71" s="70">
        <f t="shared" si="71"/>
        <v>1</v>
      </c>
      <c r="T71" s="53">
        <v>10</v>
      </c>
      <c r="U71" s="103"/>
      <c r="V71" s="103"/>
      <c r="W71" s="103"/>
      <c r="X71" s="103"/>
      <c r="Y71" s="103"/>
      <c r="Z71" s="103"/>
      <c r="AA71" s="40">
        <f t="shared" si="75"/>
        <v>15</v>
      </c>
      <c r="AB71" s="122">
        <f t="shared" si="76"/>
        <v>10</v>
      </c>
      <c r="AC71" s="115">
        <f t="shared" si="77"/>
        <v>25</v>
      </c>
    </row>
    <row r="72" spans="1:29" ht="36" customHeight="1">
      <c r="A72" s="197"/>
      <c r="B72" s="200"/>
      <c r="C72" s="200"/>
      <c r="D72" s="18" t="s">
        <v>125</v>
      </c>
      <c r="E72" s="20" t="s">
        <v>7</v>
      </c>
      <c r="F72" s="20" t="s">
        <v>6</v>
      </c>
      <c r="G72" s="45" t="s">
        <v>175</v>
      </c>
      <c r="H72" s="70">
        <v>2</v>
      </c>
      <c r="I72" s="53"/>
      <c r="J72" s="20">
        <v>30</v>
      </c>
      <c r="K72" s="20"/>
      <c r="L72" s="20"/>
      <c r="M72" s="20"/>
      <c r="N72" s="20"/>
      <c r="O72" s="20"/>
      <c r="P72" s="40">
        <f t="shared" si="72"/>
        <v>20</v>
      </c>
      <c r="Q72" s="122">
        <f t="shared" si="73"/>
        <v>30</v>
      </c>
      <c r="R72" s="67">
        <f t="shared" si="74"/>
        <v>50</v>
      </c>
      <c r="S72" s="70">
        <f t="shared" si="71"/>
        <v>2</v>
      </c>
      <c r="T72" s="53"/>
      <c r="U72" s="103">
        <v>15</v>
      </c>
      <c r="V72" s="103"/>
      <c r="W72" s="103"/>
      <c r="X72" s="103"/>
      <c r="Y72" s="103"/>
      <c r="Z72" s="103"/>
      <c r="AA72" s="40">
        <f t="shared" si="75"/>
        <v>35</v>
      </c>
      <c r="AB72" s="122">
        <f t="shared" si="76"/>
        <v>15</v>
      </c>
      <c r="AC72" s="115">
        <f t="shared" si="77"/>
        <v>50</v>
      </c>
    </row>
    <row r="73" spans="1:29" ht="32.25" customHeight="1">
      <c r="A73" s="197"/>
      <c r="B73" s="200"/>
      <c r="C73" s="200"/>
      <c r="D73" s="20" t="s">
        <v>96</v>
      </c>
      <c r="E73" s="20" t="s">
        <v>7</v>
      </c>
      <c r="F73" s="20" t="s">
        <v>6</v>
      </c>
      <c r="G73" s="45" t="s">
        <v>173</v>
      </c>
      <c r="H73" s="70">
        <v>1</v>
      </c>
      <c r="I73" s="53">
        <v>15</v>
      </c>
      <c r="J73" s="20"/>
      <c r="K73" s="20"/>
      <c r="L73" s="20"/>
      <c r="M73" s="20"/>
      <c r="N73" s="20"/>
      <c r="O73" s="20"/>
      <c r="P73" s="40">
        <f t="shared" si="72"/>
        <v>10</v>
      </c>
      <c r="Q73" s="122">
        <f t="shared" si="73"/>
        <v>15</v>
      </c>
      <c r="R73" s="67">
        <f t="shared" si="74"/>
        <v>25</v>
      </c>
      <c r="S73" s="70">
        <f t="shared" si="71"/>
        <v>1</v>
      </c>
      <c r="T73" s="53">
        <v>10</v>
      </c>
      <c r="U73" s="103"/>
      <c r="V73" s="103"/>
      <c r="W73" s="103"/>
      <c r="X73" s="103"/>
      <c r="Y73" s="103"/>
      <c r="Z73" s="103"/>
      <c r="AA73" s="40">
        <f t="shared" si="75"/>
        <v>15</v>
      </c>
      <c r="AB73" s="122">
        <f t="shared" si="76"/>
        <v>10</v>
      </c>
      <c r="AC73" s="115">
        <f t="shared" si="77"/>
        <v>25</v>
      </c>
    </row>
    <row r="74" spans="1:29" ht="36" customHeight="1" thickBot="1">
      <c r="A74" s="198"/>
      <c r="B74" s="201"/>
      <c r="C74" s="201"/>
      <c r="D74" s="24" t="s">
        <v>97</v>
      </c>
      <c r="E74" s="24" t="s">
        <v>7</v>
      </c>
      <c r="F74" s="24" t="s">
        <v>6</v>
      </c>
      <c r="G74" s="46" t="s">
        <v>175</v>
      </c>
      <c r="H74" s="71">
        <v>2</v>
      </c>
      <c r="I74" s="54"/>
      <c r="J74" s="24"/>
      <c r="K74" s="24"/>
      <c r="L74" s="24">
        <v>15</v>
      </c>
      <c r="M74" s="24"/>
      <c r="N74" s="24"/>
      <c r="O74" s="24"/>
      <c r="P74" s="41">
        <f t="shared" si="72"/>
        <v>35</v>
      </c>
      <c r="Q74" s="123">
        <f t="shared" si="73"/>
        <v>15</v>
      </c>
      <c r="R74" s="68">
        <f t="shared" si="74"/>
        <v>50</v>
      </c>
      <c r="S74" s="71">
        <v>2</v>
      </c>
      <c r="T74" s="54"/>
      <c r="U74" s="104"/>
      <c r="V74" s="104"/>
      <c r="W74" s="104">
        <v>10</v>
      </c>
      <c r="X74" s="104"/>
      <c r="Y74" s="104"/>
      <c r="Z74" s="104"/>
      <c r="AA74" s="41">
        <f t="shared" si="75"/>
        <v>40</v>
      </c>
      <c r="AB74" s="123">
        <f t="shared" si="76"/>
        <v>10</v>
      </c>
      <c r="AC74" s="116">
        <f t="shared" si="77"/>
        <v>50</v>
      </c>
    </row>
    <row r="75" spans="1:29" ht="38.25" customHeight="1">
      <c r="A75" s="202" t="s">
        <v>199</v>
      </c>
      <c r="B75" s="205" t="s">
        <v>163</v>
      </c>
      <c r="C75" s="205" t="s">
        <v>121</v>
      </c>
      <c r="D75" s="173" t="s">
        <v>98</v>
      </c>
      <c r="E75" s="174" t="s">
        <v>7</v>
      </c>
      <c r="F75" s="174" t="s">
        <v>53</v>
      </c>
      <c r="G75" s="175" t="s">
        <v>177</v>
      </c>
      <c r="H75" s="69">
        <v>1</v>
      </c>
      <c r="I75" s="52">
        <v>15</v>
      </c>
      <c r="J75" s="15"/>
      <c r="K75" s="15"/>
      <c r="L75" s="15"/>
      <c r="M75" s="15"/>
      <c r="N75" s="15"/>
      <c r="O75" s="15"/>
      <c r="P75" s="39">
        <f t="shared" ref="P75:P87" si="78">H75*25-Q75</f>
        <v>10</v>
      </c>
      <c r="Q75" s="121">
        <f t="shared" ref="Q75:Q87" si="79">SUM(I75:O75)</f>
        <v>15</v>
      </c>
      <c r="R75" s="66">
        <f t="shared" ref="R75:R87" si="80">SUM(I75:P75)</f>
        <v>25</v>
      </c>
      <c r="S75" s="114">
        <f t="shared" ref="S75:S87" si="81">H75</f>
        <v>1</v>
      </c>
      <c r="T75" s="52">
        <v>10</v>
      </c>
      <c r="U75" s="102"/>
      <c r="V75" s="102"/>
      <c r="W75" s="102"/>
      <c r="X75" s="102"/>
      <c r="Y75" s="102"/>
      <c r="Z75" s="102"/>
      <c r="AA75" s="39">
        <f t="shared" ref="AA75:AA87" si="82">S75*25-AB75</f>
        <v>15</v>
      </c>
      <c r="AB75" s="121">
        <f t="shared" ref="AB75:AB87" si="83">SUM(T75:Z75)</f>
        <v>10</v>
      </c>
      <c r="AC75" s="114">
        <f t="shared" ref="AC75:AC87" si="84">SUM(T75:AA75)</f>
        <v>25</v>
      </c>
    </row>
    <row r="76" spans="1:29" ht="44.25" customHeight="1">
      <c r="A76" s="203"/>
      <c r="B76" s="206"/>
      <c r="C76" s="206"/>
      <c r="D76" s="176" t="s">
        <v>99</v>
      </c>
      <c r="E76" s="177" t="s">
        <v>7</v>
      </c>
      <c r="F76" s="177" t="s">
        <v>53</v>
      </c>
      <c r="G76" s="178" t="s">
        <v>178</v>
      </c>
      <c r="H76" s="70">
        <v>2</v>
      </c>
      <c r="I76" s="53"/>
      <c r="J76" s="20"/>
      <c r="K76" s="20">
        <v>15</v>
      </c>
      <c r="L76" s="20"/>
      <c r="M76" s="20"/>
      <c r="N76" s="20"/>
      <c r="O76" s="20"/>
      <c r="P76" s="40">
        <f t="shared" si="78"/>
        <v>35</v>
      </c>
      <c r="Q76" s="122">
        <f t="shared" si="79"/>
        <v>15</v>
      </c>
      <c r="R76" s="67">
        <f t="shared" si="80"/>
        <v>50</v>
      </c>
      <c r="S76" s="115">
        <f t="shared" si="81"/>
        <v>2</v>
      </c>
      <c r="T76" s="53"/>
      <c r="U76" s="103"/>
      <c r="V76" s="103">
        <v>10</v>
      </c>
      <c r="W76" s="103"/>
      <c r="X76" s="103"/>
      <c r="Y76" s="103"/>
      <c r="Z76" s="103"/>
      <c r="AA76" s="40">
        <f t="shared" si="82"/>
        <v>40</v>
      </c>
      <c r="AB76" s="122">
        <f t="shared" si="83"/>
        <v>10</v>
      </c>
      <c r="AC76" s="115">
        <f t="shared" si="84"/>
        <v>50</v>
      </c>
    </row>
    <row r="77" spans="1:29" ht="42" customHeight="1">
      <c r="A77" s="203"/>
      <c r="B77" s="206"/>
      <c r="C77" s="206"/>
      <c r="D77" s="176" t="s">
        <v>100</v>
      </c>
      <c r="E77" s="107" t="s">
        <v>20</v>
      </c>
      <c r="F77" s="177" t="s">
        <v>6</v>
      </c>
      <c r="G77" s="178" t="s">
        <v>177</v>
      </c>
      <c r="H77" s="70">
        <v>2</v>
      </c>
      <c r="I77" s="53">
        <v>15</v>
      </c>
      <c r="J77" s="20"/>
      <c r="K77" s="20"/>
      <c r="L77" s="20"/>
      <c r="M77" s="20"/>
      <c r="N77" s="20"/>
      <c r="O77" s="20"/>
      <c r="P77" s="40">
        <f t="shared" si="78"/>
        <v>35</v>
      </c>
      <c r="Q77" s="122">
        <f t="shared" si="79"/>
        <v>15</v>
      </c>
      <c r="R77" s="67">
        <f t="shared" si="80"/>
        <v>50</v>
      </c>
      <c r="S77" s="115">
        <f t="shared" si="81"/>
        <v>2</v>
      </c>
      <c r="T77" s="53">
        <v>10</v>
      </c>
      <c r="U77" s="103"/>
      <c r="V77" s="103"/>
      <c r="W77" s="103"/>
      <c r="X77" s="103"/>
      <c r="Y77" s="103"/>
      <c r="Z77" s="103"/>
      <c r="AA77" s="40">
        <f t="shared" si="82"/>
        <v>40</v>
      </c>
      <c r="AB77" s="122">
        <f t="shared" si="83"/>
        <v>10</v>
      </c>
      <c r="AC77" s="115">
        <f t="shared" si="84"/>
        <v>50</v>
      </c>
    </row>
    <row r="78" spans="1:29" ht="40.5" customHeight="1">
      <c r="A78" s="203"/>
      <c r="B78" s="206"/>
      <c r="C78" s="206"/>
      <c r="D78" s="176" t="s">
        <v>101</v>
      </c>
      <c r="E78" s="177" t="s">
        <v>7</v>
      </c>
      <c r="F78" s="177" t="s">
        <v>6</v>
      </c>
      <c r="G78" s="178" t="s">
        <v>178</v>
      </c>
      <c r="H78" s="70">
        <v>2</v>
      </c>
      <c r="I78" s="53"/>
      <c r="J78" s="20">
        <v>15</v>
      </c>
      <c r="K78" s="20"/>
      <c r="L78" s="20"/>
      <c r="M78" s="20"/>
      <c r="N78" s="20"/>
      <c r="O78" s="20"/>
      <c r="P78" s="40">
        <f t="shared" si="78"/>
        <v>35</v>
      </c>
      <c r="Q78" s="122">
        <f t="shared" si="79"/>
        <v>15</v>
      </c>
      <c r="R78" s="67">
        <f t="shared" si="80"/>
        <v>50</v>
      </c>
      <c r="S78" s="115">
        <f t="shared" si="81"/>
        <v>2</v>
      </c>
      <c r="T78" s="53"/>
      <c r="U78" s="103">
        <v>10</v>
      </c>
      <c r="V78" s="103"/>
      <c r="W78" s="103"/>
      <c r="X78" s="103"/>
      <c r="Y78" s="103"/>
      <c r="Z78" s="103"/>
      <c r="AA78" s="40">
        <f t="shared" si="82"/>
        <v>40</v>
      </c>
      <c r="AB78" s="122">
        <f t="shared" si="83"/>
        <v>10</v>
      </c>
      <c r="AC78" s="115">
        <f t="shared" si="84"/>
        <v>50</v>
      </c>
    </row>
    <row r="79" spans="1:29" ht="36" customHeight="1">
      <c r="A79" s="203"/>
      <c r="B79" s="206"/>
      <c r="C79" s="206"/>
      <c r="D79" s="176" t="s">
        <v>102</v>
      </c>
      <c r="E79" s="177" t="s">
        <v>7</v>
      </c>
      <c r="F79" s="177" t="s">
        <v>6</v>
      </c>
      <c r="G79" s="178" t="s">
        <v>177</v>
      </c>
      <c r="H79" s="70">
        <v>1</v>
      </c>
      <c r="I79" s="53">
        <v>15</v>
      </c>
      <c r="J79" s="20"/>
      <c r="K79" s="20"/>
      <c r="L79" s="20"/>
      <c r="M79" s="20"/>
      <c r="N79" s="20"/>
      <c r="O79" s="20"/>
      <c r="P79" s="40">
        <f t="shared" si="78"/>
        <v>10</v>
      </c>
      <c r="Q79" s="122">
        <f t="shared" si="79"/>
        <v>15</v>
      </c>
      <c r="R79" s="67">
        <f t="shared" si="80"/>
        <v>25</v>
      </c>
      <c r="S79" s="115">
        <f t="shared" si="81"/>
        <v>1</v>
      </c>
      <c r="T79" s="53">
        <v>10</v>
      </c>
      <c r="U79" s="103"/>
      <c r="V79" s="103"/>
      <c r="W79" s="103"/>
      <c r="X79" s="103"/>
      <c r="Y79" s="103"/>
      <c r="Z79" s="103"/>
      <c r="AA79" s="40">
        <f t="shared" si="82"/>
        <v>15</v>
      </c>
      <c r="AB79" s="122">
        <f t="shared" si="83"/>
        <v>10</v>
      </c>
      <c r="AC79" s="115">
        <f t="shared" si="84"/>
        <v>25</v>
      </c>
    </row>
    <row r="80" spans="1:29" ht="42" customHeight="1" thickBot="1">
      <c r="A80" s="204"/>
      <c r="B80" s="207"/>
      <c r="C80" s="207"/>
      <c r="D80" s="185" t="s">
        <v>103</v>
      </c>
      <c r="E80" s="186" t="s">
        <v>7</v>
      </c>
      <c r="F80" s="186" t="s">
        <v>6</v>
      </c>
      <c r="G80" s="184" t="s">
        <v>178</v>
      </c>
      <c r="H80" s="71">
        <v>2</v>
      </c>
      <c r="I80" s="54"/>
      <c r="J80" s="24"/>
      <c r="K80" s="24">
        <v>15</v>
      </c>
      <c r="L80" s="24"/>
      <c r="M80" s="24"/>
      <c r="N80" s="24"/>
      <c r="O80" s="24"/>
      <c r="P80" s="41">
        <f t="shared" si="78"/>
        <v>35</v>
      </c>
      <c r="Q80" s="123">
        <f t="shared" si="79"/>
        <v>15</v>
      </c>
      <c r="R80" s="68">
        <f t="shared" si="80"/>
        <v>50</v>
      </c>
      <c r="S80" s="116">
        <f t="shared" si="81"/>
        <v>2</v>
      </c>
      <c r="T80" s="54"/>
      <c r="U80" s="104"/>
      <c r="V80" s="104">
        <v>10</v>
      </c>
      <c r="W80" s="104"/>
      <c r="X80" s="104"/>
      <c r="Y80" s="104"/>
      <c r="Z80" s="104"/>
      <c r="AA80" s="41">
        <f t="shared" si="82"/>
        <v>40</v>
      </c>
      <c r="AB80" s="123">
        <f t="shared" si="83"/>
        <v>10</v>
      </c>
      <c r="AC80" s="116">
        <f t="shared" si="84"/>
        <v>50</v>
      </c>
    </row>
    <row r="81" spans="1:29" ht="47.25" customHeight="1">
      <c r="A81" s="202" t="s">
        <v>200</v>
      </c>
      <c r="B81" s="205" t="s">
        <v>160</v>
      </c>
      <c r="C81" s="205" t="s">
        <v>120</v>
      </c>
      <c r="D81" s="176" t="s">
        <v>145</v>
      </c>
      <c r="E81" s="106" t="s">
        <v>20</v>
      </c>
      <c r="F81" s="174" t="s">
        <v>20</v>
      </c>
      <c r="G81" s="175" t="s">
        <v>177</v>
      </c>
      <c r="H81" s="69">
        <v>1</v>
      </c>
      <c r="I81" s="52">
        <v>10</v>
      </c>
      <c r="J81" s="15"/>
      <c r="K81" s="15"/>
      <c r="L81" s="15"/>
      <c r="M81" s="15"/>
      <c r="N81" s="15"/>
      <c r="O81" s="15"/>
      <c r="P81" s="39">
        <f t="shared" si="78"/>
        <v>15</v>
      </c>
      <c r="Q81" s="121">
        <f t="shared" si="79"/>
        <v>10</v>
      </c>
      <c r="R81" s="66">
        <f t="shared" si="80"/>
        <v>25</v>
      </c>
      <c r="S81" s="114">
        <v>1</v>
      </c>
      <c r="T81" s="52">
        <v>10</v>
      </c>
      <c r="U81" s="102"/>
      <c r="V81" s="102"/>
      <c r="W81" s="102"/>
      <c r="X81" s="102"/>
      <c r="Y81" s="102"/>
      <c r="Z81" s="102"/>
      <c r="AA81" s="39">
        <f t="shared" si="82"/>
        <v>15</v>
      </c>
      <c r="AB81" s="121">
        <f t="shared" si="83"/>
        <v>10</v>
      </c>
      <c r="AC81" s="114">
        <f t="shared" si="84"/>
        <v>25</v>
      </c>
    </row>
    <row r="82" spans="1:29" ht="48" customHeight="1">
      <c r="A82" s="203"/>
      <c r="B82" s="206"/>
      <c r="C82" s="206"/>
      <c r="D82" s="176" t="s">
        <v>146</v>
      </c>
      <c r="E82" s="177" t="s">
        <v>7</v>
      </c>
      <c r="F82" s="177" t="s">
        <v>20</v>
      </c>
      <c r="G82" s="178" t="s">
        <v>178</v>
      </c>
      <c r="H82" s="70">
        <v>2</v>
      </c>
      <c r="I82" s="53"/>
      <c r="J82" s="20">
        <v>10</v>
      </c>
      <c r="K82" s="20"/>
      <c r="L82" s="20"/>
      <c r="M82" s="20"/>
      <c r="N82" s="20"/>
      <c r="O82" s="20"/>
      <c r="P82" s="40">
        <f t="shared" si="78"/>
        <v>40</v>
      </c>
      <c r="Q82" s="122">
        <f t="shared" si="79"/>
        <v>10</v>
      </c>
      <c r="R82" s="67">
        <f t="shared" si="80"/>
        <v>50</v>
      </c>
      <c r="S82" s="115">
        <f t="shared" si="81"/>
        <v>2</v>
      </c>
      <c r="T82" s="53"/>
      <c r="U82" s="103">
        <v>10</v>
      </c>
      <c r="V82" s="103"/>
      <c r="W82" s="103"/>
      <c r="X82" s="103"/>
      <c r="Y82" s="103"/>
      <c r="Z82" s="103"/>
      <c r="AA82" s="40">
        <f t="shared" si="82"/>
        <v>40</v>
      </c>
      <c r="AB82" s="122">
        <f t="shared" si="83"/>
        <v>10</v>
      </c>
      <c r="AC82" s="115">
        <f t="shared" si="84"/>
        <v>50</v>
      </c>
    </row>
    <row r="83" spans="1:29" ht="43.5" customHeight="1">
      <c r="A83" s="203"/>
      <c r="B83" s="206"/>
      <c r="C83" s="206"/>
      <c r="D83" s="176" t="s">
        <v>148</v>
      </c>
      <c r="E83" s="177" t="s">
        <v>7</v>
      </c>
      <c r="F83" s="177" t="s">
        <v>20</v>
      </c>
      <c r="G83" s="178" t="s">
        <v>177</v>
      </c>
      <c r="H83" s="70">
        <v>2</v>
      </c>
      <c r="I83" s="53"/>
      <c r="J83" s="20"/>
      <c r="K83" s="20">
        <v>15</v>
      </c>
      <c r="L83" s="20"/>
      <c r="M83" s="20"/>
      <c r="N83" s="20"/>
      <c r="O83" s="20"/>
      <c r="P83" s="40">
        <f t="shared" si="78"/>
        <v>35</v>
      </c>
      <c r="Q83" s="122">
        <f t="shared" si="79"/>
        <v>15</v>
      </c>
      <c r="R83" s="67">
        <f t="shared" si="80"/>
        <v>50</v>
      </c>
      <c r="S83" s="115">
        <f t="shared" si="81"/>
        <v>2</v>
      </c>
      <c r="T83" s="53"/>
      <c r="U83" s="103"/>
      <c r="V83" s="103">
        <v>10</v>
      </c>
      <c r="W83" s="103"/>
      <c r="X83" s="103"/>
      <c r="Y83" s="103"/>
      <c r="Z83" s="103"/>
      <c r="AA83" s="40">
        <f t="shared" si="82"/>
        <v>40</v>
      </c>
      <c r="AB83" s="122">
        <f t="shared" si="83"/>
        <v>10</v>
      </c>
      <c r="AC83" s="115">
        <f t="shared" si="84"/>
        <v>50</v>
      </c>
    </row>
    <row r="84" spans="1:29" ht="34.5" customHeight="1">
      <c r="A84" s="203"/>
      <c r="B84" s="206"/>
      <c r="C84" s="206"/>
      <c r="D84" s="176" t="s">
        <v>147</v>
      </c>
      <c r="E84" s="177" t="s">
        <v>7</v>
      </c>
      <c r="F84" s="177" t="s">
        <v>20</v>
      </c>
      <c r="G84" s="178" t="s">
        <v>178</v>
      </c>
      <c r="H84" s="70">
        <v>1</v>
      </c>
      <c r="I84" s="53"/>
      <c r="J84" s="20"/>
      <c r="K84" s="20">
        <v>10</v>
      </c>
      <c r="L84" s="20"/>
      <c r="M84" s="20"/>
      <c r="N84" s="20"/>
      <c r="O84" s="20"/>
      <c r="P84" s="40">
        <f t="shared" si="78"/>
        <v>15</v>
      </c>
      <c r="Q84" s="122">
        <f t="shared" si="79"/>
        <v>10</v>
      </c>
      <c r="R84" s="67">
        <f t="shared" si="80"/>
        <v>25</v>
      </c>
      <c r="S84" s="115">
        <f t="shared" si="81"/>
        <v>1</v>
      </c>
      <c r="T84" s="53"/>
      <c r="U84" s="103"/>
      <c r="V84" s="103">
        <v>5</v>
      </c>
      <c r="W84" s="103"/>
      <c r="X84" s="103"/>
      <c r="Y84" s="103"/>
      <c r="Z84" s="103"/>
      <c r="AA84" s="40">
        <f t="shared" si="82"/>
        <v>20</v>
      </c>
      <c r="AB84" s="122">
        <f t="shared" si="83"/>
        <v>5</v>
      </c>
      <c r="AC84" s="115">
        <f t="shared" si="84"/>
        <v>25</v>
      </c>
    </row>
    <row r="85" spans="1:29" ht="45" customHeight="1">
      <c r="A85" s="203"/>
      <c r="B85" s="206"/>
      <c r="C85" s="206"/>
      <c r="D85" s="176" t="s">
        <v>149</v>
      </c>
      <c r="E85" s="177" t="s">
        <v>7</v>
      </c>
      <c r="F85" s="177" t="s">
        <v>20</v>
      </c>
      <c r="G85" s="178" t="s">
        <v>178</v>
      </c>
      <c r="H85" s="70">
        <v>1</v>
      </c>
      <c r="I85" s="53"/>
      <c r="J85" s="20"/>
      <c r="K85" s="20"/>
      <c r="L85" s="20">
        <v>15</v>
      </c>
      <c r="M85" s="20"/>
      <c r="N85" s="20"/>
      <c r="O85" s="20"/>
      <c r="P85" s="40">
        <f t="shared" si="78"/>
        <v>10</v>
      </c>
      <c r="Q85" s="122">
        <f t="shared" si="79"/>
        <v>15</v>
      </c>
      <c r="R85" s="67">
        <f t="shared" si="80"/>
        <v>25</v>
      </c>
      <c r="S85" s="115">
        <f t="shared" si="81"/>
        <v>1</v>
      </c>
      <c r="T85" s="53"/>
      <c r="U85" s="103"/>
      <c r="V85" s="103"/>
      <c r="W85" s="103">
        <v>10</v>
      </c>
      <c r="X85" s="103"/>
      <c r="Y85" s="103"/>
      <c r="Z85" s="103"/>
      <c r="AA85" s="40">
        <f t="shared" si="82"/>
        <v>15</v>
      </c>
      <c r="AB85" s="122">
        <f t="shared" si="83"/>
        <v>10</v>
      </c>
      <c r="AC85" s="115">
        <f t="shared" si="84"/>
        <v>25</v>
      </c>
    </row>
    <row r="86" spans="1:29" ht="45" customHeight="1">
      <c r="A86" s="245"/>
      <c r="B86" s="243"/>
      <c r="C86" s="243"/>
      <c r="D86" s="176" t="s">
        <v>150</v>
      </c>
      <c r="E86" s="177" t="s">
        <v>7</v>
      </c>
      <c r="F86" s="177" t="s">
        <v>20</v>
      </c>
      <c r="G86" s="178" t="s">
        <v>178</v>
      </c>
      <c r="H86" s="70">
        <v>1</v>
      </c>
      <c r="I86" s="56"/>
      <c r="J86" s="27"/>
      <c r="K86" s="27"/>
      <c r="L86" s="27"/>
      <c r="M86" s="27">
        <v>15</v>
      </c>
      <c r="N86" s="27"/>
      <c r="O86" s="27"/>
      <c r="P86" s="40">
        <f t="shared" ref="P86" si="85">H86*25-Q86</f>
        <v>10</v>
      </c>
      <c r="Q86" s="122">
        <f t="shared" ref="Q86" si="86">SUM(I86:O86)</f>
        <v>15</v>
      </c>
      <c r="R86" s="67">
        <f t="shared" ref="R86" si="87">SUM(I86:P86)</f>
        <v>25</v>
      </c>
      <c r="S86" s="117">
        <v>1</v>
      </c>
      <c r="T86" s="56"/>
      <c r="U86" s="27"/>
      <c r="V86" s="27"/>
      <c r="W86" s="27"/>
      <c r="X86" s="27">
        <v>5</v>
      </c>
      <c r="Y86" s="27"/>
      <c r="Z86" s="27"/>
      <c r="AA86" s="40">
        <f t="shared" ref="AA86" si="88">S86*25-AB86</f>
        <v>20</v>
      </c>
      <c r="AB86" s="122">
        <f t="shared" ref="AB86" si="89">SUM(T86:Z86)</f>
        <v>5</v>
      </c>
      <c r="AC86" s="115">
        <f t="shared" ref="AC86" si="90">SUM(T86:AA86)</f>
        <v>25</v>
      </c>
    </row>
    <row r="87" spans="1:29" ht="39.75" customHeight="1" thickBot="1">
      <c r="A87" s="245"/>
      <c r="B87" s="243"/>
      <c r="C87" s="243"/>
      <c r="D87" s="191" t="s">
        <v>154</v>
      </c>
      <c r="E87" s="180" t="s">
        <v>7</v>
      </c>
      <c r="F87" s="180" t="s">
        <v>20</v>
      </c>
      <c r="G87" s="192" t="s">
        <v>178</v>
      </c>
      <c r="H87" s="119">
        <v>2</v>
      </c>
      <c r="I87" s="56"/>
      <c r="J87" s="27"/>
      <c r="K87" s="27"/>
      <c r="L87" s="27">
        <v>15</v>
      </c>
      <c r="M87" s="27"/>
      <c r="N87" s="27"/>
      <c r="O87" s="27"/>
      <c r="P87" s="60">
        <f t="shared" si="78"/>
        <v>35</v>
      </c>
      <c r="Q87" s="124">
        <f t="shared" si="79"/>
        <v>15</v>
      </c>
      <c r="R87" s="112">
        <f t="shared" si="80"/>
        <v>50</v>
      </c>
      <c r="S87" s="117">
        <f t="shared" si="81"/>
        <v>2</v>
      </c>
      <c r="T87" s="56"/>
      <c r="U87" s="27"/>
      <c r="V87" s="27"/>
      <c r="W87" s="27">
        <v>5</v>
      </c>
      <c r="X87" s="27"/>
      <c r="Y87" s="27"/>
      <c r="Z87" s="27"/>
      <c r="AA87" s="60">
        <f t="shared" si="82"/>
        <v>45</v>
      </c>
      <c r="AB87" s="124">
        <f t="shared" si="83"/>
        <v>5</v>
      </c>
      <c r="AC87" s="117">
        <f t="shared" si="84"/>
        <v>50</v>
      </c>
    </row>
    <row r="88" spans="1:29" ht="39.75" customHeight="1">
      <c r="A88" s="208" t="s">
        <v>201</v>
      </c>
      <c r="B88" s="210" t="s">
        <v>212</v>
      </c>
      <c r="C88" s="205" t="s">
        <v>217</v>
      </c>
      <c r="D88" s="173" t="s">
        <v>220</v>
      </c>
      <c r="E88" s="174" t="s">
        <v>7</v>
      </c>
      <c r="F88" s="174" t="s">
        <v>6</v>
      </c>
      <c r="G88" s="188" t="s">
        <v>178</v>
      </c>
      <c r="H88" s="170">
        <v>2</v>
      </c>
      <c r="I88" s="163"/>
      <c r="J88" s="160"/>
      <c r="K88" s="160"/>
      <c r="L88" s="160">
        <v>15</v>
      </c>
      <c r="M88" s="160"/>
      <c r="N88" s="160"/>
      <c r="O88" s="160"/>
      <c r="P88" s="39">
        <f t="shared" ref="P88:P90" si="91">H88*25-Q88</f>
        <v>35</v>
      </c>
      <c r="Q88" s="121">
        <f t="shared" ref="Q88:Q90" si="92">SUM(I88:O88)</f>
        <v>15</v>
      </c>
      <c r="R88" s="66">
        <f t="shared" ref="R88:R90" si="93">SUM(I88:P88)</f>
        <v>50</v>
      </c>
      <c r="S88" s="166">
        <f t="shared" ref="S88:S90" si="94">H88</f>
        <v>2</v>
      </c>
      <c r="T88" s="163"/>
      <c r="U88" s="160"/>
      <c r="V88" s="160"/>
      <c r="W88" s="160">
        <v>10</v>
      </c>
      <c r="X88" s="160"/>
      <c r="Y88" s="160"/>
      <c r="Z88" s="160"/>
      <c r="AA88" s="39">
        <f t="shared" ref="AA88:AA90" si="95">S88*25-AB88</f>
        <v>40</v>
      </c>
      <c r="AB88" s="121">
        <f t="shared" ref="AB88:AB90" si="96">SUM(T88:Z88)</f>
        <v>10</v>
      </c>
      <c r="AC88" s="114">
        <f t="shared" ref="AC88:AC90" si="97">SUM(T88:AA88)</f>
        <v>50</v>
      </c>
    </row>
    <row r="89" spans="1:29" ht="39.75" customHeight="1">
      <c r="A89" s="209"/>
      <c r="B89" s="211"/>
      <c r="C89" s="206"/>
      <c r="D89" s="176" t="s">
        <v>223</v>
      </c>
      <c r="E89" s="177" t="s">
        <v>7</v>
      </c>
      <c r="F89" s="177" t="s">
        <v>6</v>
      </c>
      <c r="G89" s="189" t="s">
        <v>178</v>
      </c>
      <c r="H89" s="168">
        <v>1</v>
      </c>
      <c r="I89" s="164"/>
      <c r="J89" s="161"/>
      <c r="K89" s="161"/>
      <c r="L89" s="161"/>
      <c r="M89" s="161">
        <v>10</v>
      </c>
      <c r="N89" s="161"/>
      <c r="O89" s="161"/>
      <c r="P89" s="40">
        <f t="shared" si="91"/>
        <v>15</v>
      </c>
      <c r="Q89" s="122">
        <f t="shared" si="92"/>
        <v>10</v>
      </c>
      <c r="R89" s="67">
        <f t="shared" si="93"/>
        <v>25</v>
      </c>
      <c r="S89" s="167">
        <f t="shared" si="94"/>
        <v>1</v>
      </c>
      <c r="T89" s="164"/>
      <c r="U89" s="161"/>
      <c r="V89" s="161"/>
      <c r="W89" s="161"/>
      <c r="X89" s="161">
        <v>10</v>
      </c>
      <c r="Y89" s="161"/>
      <c r="Z89" s="161"/>
      <c r="AA89" s="40">
        <f t="shared" si="95"/>
        <v>15</v>
      </c>
      <c r="AB89" s="122">
        <f t="shared" si="96"/>
        <v>10</v>
      </c>
      <c r="AC89" s="115">
        <f t="shared" si="97"/>
        <v>25</v>
      </c>
    </row>
    <row r="90" spans="1:29" ht="39.75" customHeight="1">
      <c r="A90" s="209"/>
      <c r="B90" s="211"/>
      <c r="C90" s="206"/>
      <c r="D90" s="176" t="s">
        <v>226</v>
      </c>
      <c r="E90" s="177" t="s">
        <v>7</v>
      </c>
      <c r="F90" s="177" t="s">
        <v>6</v>
      </c>
      <c r="G90" s="189" t="s">
        <v>178</v>
      </c>
      <c r="H90" s="168">
        <v>2</v>
      </c>
      <c r="I90" s="164"/>
      <c r="J90" s="161"/>
      <c r="K90" s="161"/>
      <c r="L90" s="161"/>
      <c r="M90" s="161">
        <v>15</v>
      </c>
      <c r="N90" s="161"/>
      <c r="O90" s="161"/>
      <c r="P90" s="40">
        <f t="shared" si="91"/>
        <v>35</v>
      </c>
      <c r="Q90" s="122">
        <f t="shared" si="92"/>
        <v>15</v>
      </c>
      <c r="R90" s="67">
        <f t="shared" si="93"/>
        <v>50</v>
      </c>
      <c r="S90" s="167">
        <f t="shared" si="94"/>
        <v>2</v>
      </c>
      <c r="T90" s="164"/>
      <c r="U90" s="161"/>
      <c r="V90" s="161"/>
      <c r="W90" s="161"/>
      <c r="X90" s="161">
        <v>10</v>
      </c>
      <c r="Y90" s="161"/>
      <c r="Z90" s="161"/>
      <c r="AA90" s="40">
        <f t="shared" si="95"/>
        <v>40</v>
      </c>
      <c r="AB90" s="122">
        <f t="shared" si="96"/>
        <v>10</v>
      </c>
      <c r="AC90" s="115">
        <f t="shared" si="97"/>
        <v>50</v>
      </c>
    </row>
    <row r="91" spans="1:29" ht="39.75" customHeight="1">
      <c r="A91" s="209"/>
      <c r="B91" s="211"/>
      <c r="C91" s="206"/>
      <c r="D91" s="176" t="s">
        <v>225</v>
      </c>
      <c r="E91" s="177" t="s">
        <v>7</v>
      </c>
      <c r="F91" s="177" t="s">
        <v>6</v>
      </c>
      <c r="G91" s="189" t="s">
        <v>177</v>
      </c>
      <c r="H91" s="168">
        <v>1</v>
      </c>
      <c r="I91" s="164">
        <v>10</v>
      </c>
      <c r="J91" s="161"/>
      <c r="K91" s="161"/>
      <c r="L91" s="161"/>
      <c r="M91" s="161"/>
      <c r="N91" s="161"/>
      <c r="O91" s="161"/>
      <c r="P91" s="40">
        <f t="shared" ref="P91:P92" si="98">H91*25-Q91</f>
        <v>15</v>
      </c>
      <c r="Q91" s="122">
        <f t="shared" ref="Q91:Q92" si="99">SUM(I91:O91)</f>
        <v>10</v>
      </c>
      <c r="R91" s="67">
        <f t="shared" ref="R91:R92" si="100">SUM(I91:P91)</f>
        <v>25</v>
      </c>
      <c r="S91" s="167">
        <f t="shared" ref="S91:S92" si="101">H91</f>
        <v>1</v>
      </c>
      <c r="T91" s="164">
        <v>10</v>
      </c>
      <c r="U91" s="161"/>
      <c r="V91" s="161"/>
      <c r="W91" s="161"/>
      <c r="X91" s="161"/>
      <c r="Y91" s="161"/>
      <c r="Z91" s="161"/>
      <c r="AA91" s="40">
        <f t="shared" ref="AA91:AA92" si="102">S91*25-AB91</f>
        <v>15</v>
      </c>
      <c r="AB91" s="122">
        <f t="shared" ref="AB91:AB92" si="103">SUM(T91:Z91)</f>
        <v>10</v>
      </c>
      <c r="AC91" s="115">
        <f t="shared" ref="AC91:AC92" si="104">SUM(T91:AA91)</f>
        <v>25</v>
      </c>
    </row>
    <row r="92" spans="1:29" ht="39.75" customHeight="1">
      <c r="A92" s="209"/>
      <c r="B92" s="211"/>
      <c r="C92" s="206"/>
      <c r="D92" s="176" t="s">
        <v>227</v>
      </c>
      <c r="E92" s="107" t="s">
        <v>20</v>
      </c>
      <c r="F92" s="177" t="s">
        <v>6</v>
      </c>
      <c r="G92" s="189" t="s">
        <v>177</v>
      </c>
      <c r="H92" s="168">
        <v>2</v>
      </c>
      <c r="I92" s="164">
        <v>15</v>
      </c>
      <c r="J92" s="161"/>
      <c r="K92" s="161"/>
      <c r="L92" s="161"/>
      <c r="M92" s="161"/>
      <c r="N92" s="161"/>
      <c r="O92" s="161"/>
      <c r="P92" s="40">
        <f t="shared" si="98"/>
        <v>35</v>
      </c>
      <c r="Q92" s="122">
        <f t="shared" si="99"/>
        <v>15</v>
      </c>
      <c r="R92" s="67">
        <f t="shared" si="100"/>
        <v>50</v>
      </c>
      <c r="S92" s="167">
        <f t="shared" si="101"/>
        <v>2</v>
      </c>
      <c r="T92" s="164">
        <v>10</v>
      </c>
      <c r="U92" s="161"/>
      <c r="V92" s="161"/>
      <c r="W92" s="161"/>
      <c r="X92" s="161"/>
      <c r="Y92" s="161"/>
      <c r="Z92" s="161"/>
      <c r="AA92" s="40">
        <f t="shared" si="102"/>
        <v>40</v>
      </c>
      <c r="AB92" s="122">
        <f t="shared" si="103"/>
        <v>10</v>
      </c>
      <c r="AC92" s="115">
        <f t="shared" si="104"/>
        <v>50</v>
      </c>
    </row>
    <row r="93" spans="1:29" ht="39.75" customHeight="1" thickBot="1">
      <c r="A93" s="228"/>
      <c r="B93" s="227"/>
      <c r="C93" s="207"/>
      <c r="D93" s="185" t="s">
        <v>228</v>
      </c>
      <c r="E93" s="186" t="s">
        <v>7</v>
      </c>
      <c r="F93" s="186" t="s">
        <v>6</v>
      </c>
      <c r="G93" s="190" t="s">
        <v>178</v>
      </c>
      <c r="H93" s="169">
        <v>2</v>
      </c>
      <c r="I93" s="165"/>
      <c r="J93" s="162">
        <v>30</v>
      </c>
      <c r="K93" s="162"/>
      <c r="L93" s="162"/>
      <c r="M93" s="162"/>
      <c r="N93" s="162"/>
      <c r="O93" s="162"/>
      <c r="P93" s="41">
        <f t="shared" ref="P93" si="105">H93*25-Q93</f>
        <v>20</v>
      </c>
      <c r="Q93" s="123">
        <f t="shared" ref="Q93" si="106">SUM(I93:O93)</f>
        <v>30</v>
      </c>
      <c r="R93" s="68">
        <f t="shared" ref="R93" si="107">SUM(I93:P93)</f>
        <v>50</v>
      </c>
      <c r="S93" s="171">
        <f t="shared" ref="S93" si="108">H93</f>
        <v>2</v>
      </c>
      <c r="T93" s="165"/>
      <c r="U93" s="162">
        <v>10</v>
      </c>
      <c r="V93" s="162"/>
      <c r="W93" s="162"/>
      <c r="X93" s="162"/>
      <c r="Y93" s="162"/>
      <c r="Z93" s="162"/>
      <c r="AA93" s="41">
        <f t="shared" ref="AA93" si="109">S93*25-AB93</f>
        <v>40</v>
      </c>
      <c r="AB93" s="123">
        <f t="shared" ref="AB93" si="110">SUM(T93:Z93)</f>
        <v>10</v>
      </c>
      <c r="AC93" s="116">
        <f t="shared" ref="AC93" si="111">SUM(T93:AA93)</f>
        <v>50</v>
      </c>
    </row>
    <row r="94" spans="1:29" ht="86.25" customHeight="1" thickBot="1">
      <c r="A94" s="89" t="s">
        <v>184</v>
      </c>
      <c r="B94" s="90" t="s">
        <v>41</v>
      </c>
      <c r="C94" s="90" t="s">
        <v>126</v>
      </c>
      <c r="D94" s="90" t="s">
        <v>172</v>
      </c>
      <c r="E94" s="90" t="s">
        <v>7</v>
      </c>
      <c r="F94" s="90" t="s">
        <v>6</v>
      </c>
      <c r="G94" s="92" t="s">
        <v>19</v>
      </c>
      <c r="H94" s="87">
        <v>6</v>
      </c>
      <c r="I94" s="93"/>
      <c r="J94" s="94"/>
      <c r="K94" s="91"/>
      <c r="L94" s="82"/>
      <c r="M94" s="82"/>
      <c r="N94" s="82">
        <v>15</v>
      </c>
      <c r="O94" s="82"/>
      <c r="P94" s="86">
        <f t="shared" si="72"/>
        <v>135</v>
      </c>
      <c r="Q94" s="126">
        <f t="shared" si="73"/>
        <v>15</v>
      </c>
      <c r="R94" s="87">
        <f t="shared" si="74"/>
        <v>150</v>
      </c>
      <c r="S94" s="119">
        <v>6</v>
      </c>
      <c r="T94" s="95"/>
      <c r="U94" s="105"/>
      <c r="V94" s="105"/>
      <c r="W94" s="105"/>
      <c r="X94" s="105"/>
      <c r="Y94" s="105">
        <v>15</v>
      </c>
      <c r="Z94" s="105"/>
      <c r="AA94" s="86">
        <f t="shared" si="75"/>
        <v>135</v>
      </c>
      <c r="AB94" s="126">
        <f t="shared" si="76"/>
        <v>15</v>
      </c>
      <c r="AC94" s="129">
        <f t="shared" si="77"/>
        <v>150</v>
      </c>
    </row>
    <row r="95" spans="1:29" ht="43.5" customHeight="1" thickBot="1">
      <c r="A95" s="246" t="s">
        <v>34</v>
      </c>
      <c r="B95" s="247"/>
      <c r="C95" s="247"/>
      <c r="D95" s="247"/>
      <c r="E95" s="247"/>
      <c r="F95" s="247"/>
      <c r="G95" s="247"/>
      <c r="H95" s="74">
        <f>SUM(H96:H101)</f>
        <v>29</v>
      </c>
      <c r="I95" s="74">
        <f t="shared" ref="I95:AC95" si="112">SUM(I96:I101)</f>
        <v>30</v>
      </c>
      <c r="J95" s="74">
        <f t="shared" si="112"/>
        <v>0</v>
      </c>
      <c r="K95" s="74">
        <f t="shared" si="112"/>
        <v>0</v>
      </c>
      <c r="L95" s="74">
        <f t="shared" si="112"/>
        <v>30</v>
      </c>
      <c r="M95" s="74">
        <f t="shared" si="112"/>
        <v>0</v>
      </c>
      <c r="N95" s="74">
        <f t="shared" si="112"/>
        <v>15</v>
      </c>
      <c r="O95" s="74">
        <f t="shared" si="112"/>
        <v>420</v>
      </c>
      <c r="P95" s="74">
        <f t="shared" si="112"/>
        <v>230</v>
      </c>
      <c r="Q95" s="74">
        <f t="shared" si="112"/>
        <v>495</v>
      </c>
      <c r="R95" s="74">
        <f t="shared" si="112"/>
        <v>725</v>
      </c>
      <c r="S95" s="74">
        <f t="shared" si="112"/>
        <v>29</v>
      </c>
      <c r="T95" s="74">
        <f t="shared" si="112"/>
        <v>20</v>
      </c>
      <c r="U95" s="74">
        <f t="shared" si="112"/>
        <v>0</v>
      </c>
      <c r="V95" s="74">
        <f t="shared" si="112"/>
        <v>0</v>
      </c>
      <c r="W95" s="74">
        <f t="shared" si="112"/>
        <v>20</v>
      </c>
      <c r="X95" s="74">
        <f t="shared" si="112"/>
        <v>0</v>
      </c>
      <c r="Y95" s="74">
        <f t="shared" si="112"/>
        <v>15</v>
      </c>
      <c r="Z95" s="74">
        <f t="shared" si="112"/>
        <v>420</v>
      </c>
      <c r="AA95" s="74">
        <f t="shared" si="112"/>
        <v>250</v>
      </c>
      <c r="AB95" s="127">
        <f t="shared" si="112"/>
        <v>475</v>
      </c>
      <c r="AC95" s="74">
        <f t="shared" si="112"/>
        <v>725</v>
      </c>
    </row>
    <row r="96" spans="1:29" ht="72.75" customHeight="1" thickBot="1">
      <c r="A96" s="7" t="s">
        <v>202</v>
      </c>
      <c r="B96" s="8" t="s">
        <v>51</v>
      </c>
      <c r="C96" s="8" t="s">
        <v>35</v>
      </c>
      <c r="D96" s="8" t="s">
        <v>51</v>
      </c>
      <c r="E96" s="8" t="s">
        <v>6</v>
      </c>
      <c r="F96" s="8" t="s">
        <v>6</v>
      </c>
      <c r="G96" s="35" t="s">
        <v>44</v>
      </c>
      <c r="H96" s="72">
        <v>17</v>
      </c>
      <c r="I96" s="55"/>
      <c r="J96" s="26"/>
      <c r="K96" s="26"/>
      <c r="L96" s="26"/>
      <c r="M96" s="26"/>
      <c r="N96" s="26"/>
      <c r="O96" s="26">
        <v>420</v>
      </c>
      <c r="P96" s="42">
        <f t="shared" si="72"/>
        <v>5</v>
      </c>
      <c r="Q96" s="120">
        <f t="shared" si="73"/>
        <v>420</v>
      </c>
      <c r="R96" s="61">
        <f t="shared" si="74"/>
        <v>425</v>
      </c>
      <c r="S96" s="72">
        <f>H96</f>
        <v>17</v>
      </c>
      <c r="T96" s="55"/>
      <c r="U96" s="26"/>
      <c r="V96" s="26"/>
      <c r="W96" s="26"/>
      <c r="X96" s="26"/>
      <c r="Y96" s="26"/>
      <c r="Z96" s="26">
        <v>420</v>
      </c>
      <c r="AA96" s="42">
        <f t="shared" si="75"/>
        <v>5</v>
      </c>
      <c r="AB96" s="120">
        <f t="shared" si="76"/>
        <v>420</v>
      </c>
      <c r="AC96" s="113">
        <f t="shared" si="77"/>
        <v>425</v>
      </c>
    </row>
    <row r="97" spans="1:29" ht="92.25" customHeight="1" thickBot="1">
      <c r="A97" s="7" t="s">
        <v>203</v>
      </c>
      <c r="B97" s="8" t="s">
        <v>30</v>
      </c>
      <c r="C97" s="8" t="s">
        <v>126</v>
      </c>
      <c r="D97" s="8" t="s">
        <v>50</v>
      </c>
      <c r="E97" s="8" t="s">
        <v>7</v>
      </c>
      <c r="F97" s="8" t="s">
        <v>6</v>
      </c>
      <c r="G97" s="35" t="s">
        <v>19</v>
      </c>
      <c r="H97" s="61">
        <v>6</v>
      </c>
      <c r="I97" s="48"/>
      <c r="J97" s="10"/>
      <c r="K97" s="10"/>
      <c r="L97" s="10"/>
      <c r="M97" s="10"/>
      <c r="N97" s="10">
        <v>15</v>
      </c>
      <c r="O97" s="10"/>
      <c r="P97" s="42">
        <f t="shared" si="72"/>
        <v>135</v>
      </c>
      <c r="Q97" s="120">
        <f t="shared" si="73"/>
        <v>15</v>
      </c>
      <c r="R97" s="61">
        <f t="shared" si="74"/>
        <v>150</v>
      </c>
      <c r="S97" s="72">
        <v>6</v>
      </c>
      <c r="T97" s="48"/>
      <c r="U97" s="10"/>
      <c r="V97" s="10"/>
      <c r="W97" s="10"/>
      <c r="X97" s="10"/>
      <c r="Y97" s="10">
        <v>15</v>
      </c>
      <c r="Z97" s="10"/>
      <c r="AA97" s="42">
        <f t="shared" si="75"/>
        <v>135</v>
      </c>
      <c r="AB97" s="120">
        <f t="shared" si="76"/>
        <v>15</v>
      </c>
      <c r="AC97" s="113">
        <f t="shared" si="77"/>
        <v>150</v>
      </c>
    </row>
    <row r="98" spans="1:29" ht="45" customHeight="1">
      <c r="A98" s="240" t="s">
        <v>204</v>
      </c>
      <c r="B98" s="205" t="s">
        <v>164</v>
      </c>
      <c r="C98" s="205" t="s">
        <v>127</v>
      </c>
      <c r="D98" s="173" t="s">
        <v>104</v>
      </c>
      <c r="E98" s="174" t="s">
        <v>7</v>
      </c>
      <c r="F98" s="174" t="s">
        <v>6</v>
      </c>
      <c r="G98" s="175" t="s">
        <v>177</v>
      </c>
      <c r="H98" s="69">
        <v>1</v>
      </c>
      <c r="I98" s="52">
        <v>15</v>
      </c>
      <c r="J98" s="15"/>
      <c r="K98" s="15"/>
      <c r="L98" s="15"/>
      <c r="M98" s="15"/>
      <c r="N98" s="15"/>
      <c r="O98" s="15"/>
      <c r="P98" s="39">
        <f t="shared" ref="P98:P106" si="113">H98*25-Q98</f>
        <v>10</v>
      </c>
      <c r="Q98" s="121">
        <f t="shared" ref="Q98:Q106" si="114">SUM(I98:O98)</f>
        <v>15</v>
      </c>
      <c r="R98" s="66">
        <f t="shared" ref="R98:R106" si="115">SUM(I98:P98)</f>
        <v>25</v>
      </c>
      <c r="S98" s="69">
        <f t="shared" ref="S98:S106" si="116">H98</f>
        <v>1</v>
      </c>
      <c r="T98" s="52">
        <v>10</v>
      </c>
      <c r="U98" s="102"/>
      <c r="V98" s="102"/>
      <c r="W98" s="102"/>
      <c r="X98" s="102"/>
      <c r="Y98" s="102"/>
      <c r="Z98" s="102"/>
      <c r="AA98" s="39">
        <f t="shared" ref="AA98:AA106" si="117">S98*25-AB98</f>
        <v>15</v>
      </c>
      <c r="AB98" s="121">
        <f t="shared" ref="AB98:AB106" si="118">SUM(T98:Z98)</f>
        <v>10</v>
      </c>
      <c r="AC98" s="114">
        <f t="shared" ref="AC98:AC106" si="119">SUM(T98:AA98)</f>
        <v>25</v>
      </c>
    </row>
    <row r="99" spans="1:29" ht="39.75" customHeight="1">
      <c r="A99" s="241"/>
      <c r="B99" s="206"/>
      <c r="C99" s="206"/>
      <c r="D99" s="176" t="s">
        <v>105</v>
      </c>
      <c r="E99" s="177" t="s">
        <v>7</v>
      </c>
      <c r="F99" s="177" t="s">
        <v>6</v>
      </c>
      <c r="G99" s="178" t="s">
        <v>178</v>
      </c>
      <c r="H99" s="70">
        <v>2</v>
      </c>
      <c r="I99" s="53"/>
      <c r="J99" s="20"/>
      <c r="K99" s="20"/>
      <c r="L99" s="20">
        <v>15</v>
      </c>
      <c r="M99" s="20"/>
      <c r="N99" s="20"/>
      <c r="O99" s="20"/>
      <c r="P99" s="40">
        <f t="shared" si="113"/>
        <v>35</v>
      </c>
      <c r="Q99" s="122">
        <f t="shared" si="114"/>
        <v>15</v>
      </c>
      <c r="R99" s="67">
        <f t="shared" si="115"/>
        <v>50</v>
      </c>
      <c r="S99" s="70">
        <f t="shared" si="116"/>
        <v>2</v>
      </c>
      <c r="T99" s="53"/>
      <c r="U99" s="103"/>
      <c r="V99" s="103"/>
      <c r="W99" s="103">
        <v>10</v>
      </c>
      <c r="X99" s="103"/>
      <c r="Y99" s="103"/>
      <c r="Z99" s="103"/>
      <c r="AA99" s="40">
        <f t="shared" si="117"/>
        <v>40</v>
      </c>
      <c r="AB99" s="122">
        <f t="shared" si="118"/>
        <v>10</v>
      </c>
      <c r="AC99" s="115">
        <f t="shared" si="119"/>
        <v>50</v>
      </c>
    </row>
    <row r="100" spans="1:29" ht="39.75" customHeight="1">
      <c r="A100" s="241"/>
      <c r="B100" s="206"/>
      <c r="C100" s="206"/>
      <c r="D100" s="176" t="s">
        <v>106</v>
      </c>
      <c r="E100" s="177" t="s">
        <v>7</v>
      </c>
      <c r="F100" s="177" t="s">
        <v>6</v>
      </c>
      <c r="G100" s="178" t="s">
        <v>177</v>
      </c>
      <c r="H100" s="70">
        <v>1</v>
      </c>
      <c r="I100" s="53">
        <v>15</v>
      </c>
      <c r="J100" s="20"/>
      <c r="K100" s="20"/>
      <c r="L100" s="20"/>
      <c r="M100" s="20"/>
      <c r="N100" s="20"/>
      <c r="O100" s="20"/>
      <c r="P100" s="40">
        <f t="shared" si="113"/>
        <v>10</v>
      </c>
      <c r="Q100" s="122">
        <f t="shared" si="114"/>
        <v>15</v>
      </c>
      <c r="R100" s="67">
        <f t="shared" si="115"/>
        <v>25</v>
      </c>
      <c r="S100" s="70">
        <f t="shared" si="116"/>
        <v>1</v>
      </c>
      <c r="T100" s="53">
        <v>10</v>
      </c>
      <c r="U100" s="103"/>
      <c r="V100" s="103"/>
      <c r="W100" s="103"/>
      <c r="X100" s="103"/>
      <c r="Y100" s="103"/>
      <c r="Z100" s="103"/>
      <c r="AA100" s="40">
        <f t="shared" si="117"/>
        <v>15</v>
      </c>
      <c r="AB100" s="122">
        <f t="shared" si="118"/>
        <v>10</v>
      </c>
      <c r="AC100" s="115">
        <f t="shared" si="119"/>
        <v>25</v>
      </c>
    </row>
    <row r="101" spans="1:29" ht="36" customHeight="1" thickBot="1">
      <c r="A101" s="244"/>
      <c r="B101" s="207"/>
      <c r="C101" s="207"/>
      <c r="D101" s="185" t="s">
        <v>107</v>
      </c>
      <c r="E101" s="186" t="s">
        <v>7</v>
      </c>
      <c r="F101" s="186" t="s">
        <v>6</v>
      </c>
      <c r="G101" s="184" t="s">
        <v>178</v>
      </c>
      <c r="H101" s="71">
        <v>2</v>
      </c>
      <c r="I101" s="54"/>
      <c r="J101" s="24"/>
      <c r="K101" s="24"/>
      <c r="L101" s="24">
        <v>15</v>
      </c>
      <c r="M101" s="24"/>
      <c r="N101" s="24"/>
      <c r="O101" s="24"/>
      <c r="P101" s="41">
        <f t="shared" si="113"/>
        <v>35</v>
      </c>
      <c r="Q101" s="123">
        <f t="shared" si="114"/>
        <v>15</v>
      </c>
      <c r="R101" s="68">
        <f t="shared" si="115"/>
        <v>50</v>
      </c>
      <c r="S101" s="71">
        <f t="shared" si="116"/>
        <v>2</v>
      </c>
      <c r="T101" s="54"/>
      <c r="U101" s="104"/>
      <c r="V101" s="104"/>
      <c r="W101" s="104">
        <v>10</v>
      </c>
      <c r="X101" s="104"/>
      <c r="Y101" s="104"/>
      <c r="Z101" s="104"/>
      <c r="AA101" s="41">
        <f t="shared" si="117"/>
        <v>40</v>
      </c>
      <c r="AB101" s="123">
        <f t="shared" si="118"/>
        <v>10</v>
      </c>
      <c r="AC101" s="116">
        <f t="shared" si="119"/>
        <v>50</v>
      </c>
    </row>
    <row r="102" spans="1:29" ht="37.5" customHeight="1">
      <c r="A102" s="240" t="s">
        <v>205</v>
      </c>
      <c r="B102" s="205" t="s">
        <v>165</v>
      </c>
      <c r="C102" s="205" t="s">
        <v>120</v>
      </c>
      <c r="D102" s="173" t="s">
        <v>152</v>
      </c>
      <c r="E102" s="174" t="s">
        <v>7</v>
      </c>
      <c r="F102" s="174" t="s">
        <v>20</v>
      </c>
      <c r="G102" s="175" t="s">
        <v>177</v>
      </c>
      <c r="H102" s="69">
        <v>1</v>
      </c>
      <c r="I102" s="52">
        <v>15</v>
      </c>
      <c r="J102" s="15"/>
      <c r="K102" s="15"/>
      <c r="L102" s="15"/>
      <c r="M102" s="15"/>
      <c r="N102" s="15"/>
      <c r="O102" s="15"/>
      <c r="P102" s="39">
        <f t="shared" si="113"/>
        <v>10</v>
      </c>
      <c r="Q102" s="121">
        <f t="shared" si="114"/>
        <v>15</v>
      </c>
      <c r="R102" s="66">
        <f t="shared" si="115"/>
        <v>25</v>
      </c>
      <c r="S102" s="69">
        <f t="shared" si="116"/>
        <v>1</v>
      </c>
      <c r="T102" s="52">
        <v>10</v>
      </c>
      <c r="U102" s="102"/>
      <c r="V102" s="102"/>
      <c r="W102" s="102"/>
      <c r="X102" s="102"/>
      <c r="Y102" s="102"/>
      <c r="Z102" s="102"/>
      <c r="AA102" s="39">
        <f t="shared" si="117"/>
        <v>15</v>
      </c>
      <c r="AB102" s="121">
        <f t="shared" si="118"/>
        <v>10</v>
      </c>
      <c r="AC102" s="114">
        <f t="shared" si="119"/>
        <v>25</v>
      </c>
    </row>
    <row r="103" spans="1:29" ht="36.75" customHeight="1">
      <c r="A103" s="241"/>
      <c r="B103" s="206"/>
      <c r="C103" s="206"/>
      <c r="D103" s="176" t="s">
        <v>153</v>
      </c>
      <c r="E103" s="177" t="s">
        <v>7</v>
      </c>
      <c r="F103" s="177" t="s">
        <v>20</v>
      </c>
      <c r="G103" s="178" t="s">
        <v>178</v>
      </c>
      <c r="H103" s="70">
        <v>2</v>
      </c>
      <c r="I103" s="53"/>
      <c r="J103" s="20"/>
      <c r="K103" s="20"/>
      <c r="L103" s="20">
        <v>15</v>
      </c>
      <c r="M103" s="20"/>
      <c r="N103" s="20"/>
      <c r="O103" s="20"/>
      <c r="P103" s="40">
        <f t="shared" si="113"/>
        <v>35</v>
      </c>
      <c r="Q103" s="122">
        <f t="shared" si="114"/>
        <v>15</v>
      </c>
      <c r="R103" s="67">
        <f t="shared" si="115"/>
        <v>50</v>
      </c>
      <c r="S103" s="70">
        <f t="shared" si="116"/>
        <v>2</v>
      </c>
      <c r="T103" s="53"/>
      <c r="U103" s="103"/>
      <c r="V103" s="103"/>
      <c r="W103" s="103">
        <v>10</v>
      </c>
      <c r="X103" s="103"/>
      <c r="Y103" s="103"/>
      <c r="Z103" s="103"/>
      <c r="AA103" s="40">
        <f t="shared" si="117"/>
        <v>40</v>
      </c>
      <c r="AB103" s="122">
        <f t="shared" si="118"/>
        <v>10</v>
      </c>
      <c r="AC103" s="115">
        <f t="shared" si="119"/>
        <v>50</v>
      </c>
    </row>
    <row r="104" spans="1:29" ht="46.5" customHeight="1">
      <c r="A104" s="241"/>
      <c r="B104" s="206"/>
      <c r="C104" s="206"/>
      <c r="D104" s="176" t="s">
        <v>155</v>
      </c>
      <c r="E104" s="177" t="s">
        <v>7</v>
      </c>
      <c r="F104" s="177" t="s">
        <v>20</v>
      </c>
      <c r="G104" s="178" t="s">
        <v>177</v>
      </c>
      <c r="H104" s="70">
        <v>1</v>
      </c>
      <c r="I104" s="53">
        <v>10</v>
      </c>
      <c r="J104" s="79"/>
      <c r="K104" s="79"/>
      <c r="L104" s="79"/>
      <c r="M104" s="79"/>
      <c r="N104" s="79"/>
      <c r="O104" s="79"/>
      <c r="P104" s="40">
        <f t="shared" ref="P104" si="120">H104*25-Q104</f>
        <v>15</v>
      </c>
      <c r="Q104" s="122">
        <f t="shared" ref="Q104" si="121">SUM(I104:O104)</f>
        <v>10</v>
      </c>
      <c r="R104" s="67">
        <f t="shared" ref="R104" si="122">SUM(I104:P104)</f>
        <v>25</v>
      </c>
      <c r="S104" s="70">
        <f t="shared" si="116"/>
        <v>1</v>
      </c>
      <c r="T104" s="53">
        <v>5</v>
      </c>
      <c r="U104" s="103"/>
      <c r="V104" s="103"/>
      <c r="W104" s="103"/>
      <c r="X104" s="103"/>
      <c r="Y104" s="103"/>
      <c r="Z104" s="103"/>
      <c r="AA104" s="40">
        <f t="shared" ref="AA104" si="123">S104*25-AB104</f>
        <v>20</v>
      </c>
      <c r="AB104" s="122">
        <f t="shared" ref="AB104" si="124">SUM(T104:Z104)</f>
        <v>5</v>
      </c>
      <c r="AC104" s="115">
        <f t="shared" ref="AC104" si="125">SUM(T104:AA104)</f>
        <v>25</v>
      </c>
    </row>
    <row r="105" spans="1:29" ht="42.75" customHeight="1">
      <c r="A105" s="241"/>
      <c r="B105" s="206"/>
      <c r="C105" s="206"/>
      <c r="D105" s="176" t="s">
        <v>156</v>
      </c>
      <c r="E105" s="177" t="s">
        <v>7</v>
      </c>
      <c r="F105" s="177" t="s">
        <v>20</v>
      </c>
      <c r="G105" s="178" t="s">
        <v>178</v>
      </c>
      <c r="H105" s="70">
        <v>1</v>
      </c>
      <c r="I105" s="53"/>
      <c r="J105" s="20">
        <v>10</v>
      </c>
      <c r="K105" s="20"/>
      <c r="L105" s="20"/>
      <c r="M105" s="20"/>
      <c r="N105" s="20"/>
      <c r="O105" s="20"/>
      <c r="P105" s="40">
        <f t="shared" si="113"/>
        <v>15</v>
      </c>
      <c r="Q105" s="122">
        <f t="shared" si="114"/>
        <v>10</v>
      </c>
      <c r="R105" s="67">
        <f t="shared" si="115"/>
        <v>25</v>
      </c>
      <c r="S105" s="70">
        <f t="shared" si="116"/>
        <v>1</v>
      </c>
      <c r="T105" s="53"/>
      <c r="U105" s="103">
        <v>10</v>
      </c>
      <c r="V105" s="103"/>
      <c r="W105" s="103"/>
      <c r="X105" s="103"/>
      <c r="Y105" s="103"/>
      <c r="Z105" s="103"/>
      <c r="AA105" s="40">
        <f t="shared" si="117"/>
        <v>15</v>
      </c>
      <c r="AB105" s="122">
        <f t="shared" si="118"/>
        <v>10</v>
      </c>
      <c r="AC105" s="115">
        <f t="shared" si="119"/>
        <v>25</v>
      </c>
    </row>
    <row r="106" spans="1:29" ht="36" customHeight="1" thickBot="1">
      <c r="A106" s="244"/>
      <c r="B106" s="207"/>
      <c r="C106" s="207"/>
      <c r="D106" s="185" t="s">
        <v>157</v>
      </c>
      <c r="E106" s="186" t="s">
        <v>7</v>
      </c>
      <c r="F106" s="186" t="s">
        <v>20</v>
      </c>
      <c r="G106" s="187" t="s">
        <v>178</v>
      </c>
      <c r="H106" s="71">
        <v>1</v>
      </c>
      <c r="I106" s="54"/>
      <c r="J106" s="24"/>
      <c r="K106" s="24"/>
      <c r="L106" s="24"/>
      <c r="M106" s="24">
        <v>10</v>
      </c>
      <c r="N106" s="24"/>
      <c r="O106" s="24"/>
      <c r="P106" s="41">
        <f t="shared" si="113"/>
        <v>15</v>
      </c>
      <c r="Q106" s="123">
        <f t="shared" si="114"/>
        <v>10</v>
      </c>
      <c r="R106" s="67">
        <f t="shared" si="115"/>
        <v>25</v>
      </c>
      <c r="S106" s="71">
        <f t="shared" si="116"/>
        <v>1</v>
      </c>
      <c r="T106" s="54"/>
      <c r="U106" s="104"/>
      <c r="V106" s="104"/>
      <c r="W106" s="104"/>
      <c r="X106" s="104">
        <v>5</v>
      </c>
      <c r="Y106" s="104"/>
      <c r="Z106" s="104"/>
      <c r="AA106" s="41">
        <f t="shared" si="117"/>
        <v>20</v>
      </c>
      <c r="AB106" s="123">
        <f t="shared" si="118"/>
        <v>5</v>
      </c>
      <c r="AC106" s="116">
        <f t="shared" si="119"/>
        <v>25</v>
      </c>
    </row>
    <row r="107" spans="1:29" ht="36" customHeight="1">
      <c r="A107" s="240" t="s">
        <v>206</v>
      </c>
      <c r="B107" s="205" t="s">
        <v>213</v>
      </c>
      <c r="C107" s="205" t="s">
        <v>217</v>
      </c>
      <c r="D107" s="173" t="s">
        <v>224</v>
      </c>
      <c r="E107" s="174" t="s">
        <v>7</v>
      </c>
      <c r="F107" s="174" t="s">
        <v>6</v>
      </c>
      <c r="G107" s="188" t="s">
        <v>178</v>
      </c>
      <c r="H107" s="69">
        <v>1</v>
      </c>
      <c r="I107" s="52"/>
      <c r="J107" s="83"/>
      <c r="K107" s="83"/>
      <c r="L107" s="83"/>
      <c r="M107" s="83">
        <v>10</v>
      </c>
      <c r="N107" s="83"/>
      <c r="O107" s="83"/>
      <c r="P107" s="39">
        <f t="shared" ref="P107:P111" si="126">H107*25-Q107</f>
        <v>15</v>
      </c>
      <c r="Q107" s="121">
        <f t="shared" ref="Q107:Q111" si="127">SUM(I107:O107)</f>
        <v>10</v>
      </c>
      <c r="R107" s="66">
        <f t="shared" ref="R107:R111" si="128">SUM(I107:P107)</f>
        <v>25</v>
      </c>
      <c r="S107" s="69">
        <f t="shared" ref="S107:S111" si="129">H107</f>
        <v>1</v>
      </c>
      <c r="T107" s="52"/>
      <c r="U107" s="102"/>
      <c r="V107" s="102"/>
      <c r="W107" s="102"/>
      <c r="X107" s="102">
        <v>10</v>
      </c>
      <c r="Y107" s="102"/>
      <c r="Z107" s="102"/>
      <c r="AA107" s="39">
        <f t="shared" ref="AA107:AA111" si="130">S107*25-AB107</f>
        <v>15</v>
      </c>
      <c r="AB107" s="121">
        <f t="shared" ref="AB107:AB111" si="131">SUM(T107:Z107)</f>
        <v>10</v>
      </c>
      <c r="AC107" s="114">
        <f t="shared" ref="AC107:AC111" si="132">SUM(T107:AA107)</f>
        <v>25</v>
      </c>
    </row>
    <row r="108" spans="1:29" ht="36" customHeight="1">
      <c r="A108" s="241"/>
      <c r="B108" s="206"/>
      <c r="C108" s="206"/>
      <c r="D108" s="176" t="s">
        <v>229</v>
      </c>
      <c r="E108" s="177" t="s">
        <v>7</v>
      </c>
      <c r="F108" s="177" t="s">
        <v>6</v>
      </c>
      <c r="G108" s="189" t="s">
        <v>178</v>
      </c>
      <c r="H108" s="168">
        <v>2</v>
      </c>
      <c r="I108" s="164"/>
      <c r="J108" s="161"/>
      <c r="K108" s="161"/>
      <c r="L108" s="161"/>
      <c r="M108" s="161">
        <v>15</v>
      </c>
      <c r="N108" s="161"/>
      <c r="O108" s="161"/>
      <c r="P108" s="40">
        <f>H108*25-Q108</f>
        <v>35</v>
      </c>
      <c r="Q108" s="122">
        <f>SUM(I108:O108)</f>
        <v>15</v>
      </c>
      <c r="R108" s="67">
        <f>SUM(I108:P108)</f>
        <v>50</v>
      </c>
      <c r="S108" s="144">
        <f t="shared" si="129"/>
        <v>2</v>
      </c>
      <c r="T108" s="164"/>
      <c r="U108" s="161"/>
      <c r="V108" s="161"/>
      <c r="W108" s="161"/>
      <c r="X108" s="161">
        <v>10</v>
      </c>
      <c r="Y108" s="161"/>
      <c r="Z108" s="161"/>
      <c r="AA108" s="40">
        <f>S108*25-AB108</f>
        <v>40</v>
      </c>
      <c r="AB108" s="122">
        <f>SUM(T108:Z108)</f>
        <v>10</v>
      </c>
      <c r="AC108" s="115">
        <f>SUM(T108:AA108)</f>
        <v>50</v>
      </c>
    </row>
    <row r="109" spans="1:29" ht="36" customHeight="1">
      <c r="A109" s="242"/>
      <c r="B109" s="243"/>
      <c r="C109" s="243"/>
      <c r="D109" s="176" t="s">
        <v>230</v>
      </c>
      <c r="E109" s="177" t="s">
        <v>7</v>
      </c>
      <c r="F109" s="177" t="s">
        <v>6</v>
      </c>
      <c r="G109" s="189" t="s">
        <v>177</v>
      </c>
      <c r="H109" s="70">
        <v>1</v>
      </c>
      <c r="I109" s="53">
        <v>10</v>
      </c>
      <c r="J109" s="161"/>
      <c r="K109" s="161"/>
      <c r="L109" s="161"/>
      <c r="M109" s="161"/>
      <c r="N109" s="161"/>
      <c r="O109" s="161"/>
      <c r="P109" s="40">
        <f t="shared" ref="P109:P110" si="133">H109*25-Q109</f>
        <v>15</v>
      </c>
      <c r="Q109" s="122">
        <f t="shared" ref="Q109:Q110" si="134">SUM(I109:O109)</f>
        <v>10</v>
      </c>
      <c r="R109" s="67">
        <f t="shared" ref="R109:R110" si="135">SUM(I109:P109)</f>
        <v>25</v>
      </c>
      <c r="S109" s="70">
        <f t="shared" ref="S109:S110" si="136">H109</f>
        <v>1</v>
      </c>
      <c r="T109" s="53">
        <v>10</v>
      </c>
      <c r="U109" s="161"/>
      <c r="V109" s="161"/>
      <c r="W109" s="161"/>
      <c r="X109" s="161"/>
      <c r="Y109" s="161"/>
      <c r="Z109" s="161"/>
      <c r="AA109" s="40">
        <f t="shared" ref="AA109:AA110" si="137">S109*25-AB109</f>
        <v>15</v>
      </c>
      <c r="AB109" s="122">
        <f t="shared" ref="AB109:AB110" si="138">SUM(T109:Z109)</f>
        <v>10</v>
      </c>
      <c r="AC109" s="115">
        <f t="shared" ref="AC109:AC110" si="139">SUM(T109:AA109)</f>
        <v>25</v>
      </c>
    </row>
    <row r="110" spans="1:29" ht="36" customHeight="1">
      <c r="A110" s="242"/>
      <c r="B110" s="243"/>
      <c r="C110" s="243"/>
      <c r="D110" s="176" t="s">
        <v>231</v>
      </c>
      <c r="E110" s="177" t="s">
        <v>7</v>
      </c>
      <c r="F110" s="177" t="s">
        <v>6</v>
      </c>
      <c r="G110" s="189" t="s">
        <v>177</v>
      </c>
      <c r="H110" s="70">
        <v>1</v>
      </c>
      <c r="I110" s="53"/>
      <c r="J110" s="161"/>
      <c r="K110" s="161"/>
      <c r="L110" s="161"/>
      <c r="M110" s="161">
        <v>10</v>
      </c>
      <c r="N110" s="161"/>
      <c r="O110" s="161"/>
      <c r="P110" s="40">
        <f t="shared" si="133"/>
        <v>15</v>
      </c>
      <c r="Q110" s="122">
        <f t="shared" si="134"/>
        <v>10</v>
      </c>
      <c r="R110" s="67">
        <f t="shared" si="135"/>
        <v>25</v>
      </c>
      <c r="S110" s="70">
        <f t="shared" si="136"/>
        <v>1</v>
      </c>
      <c r="T110" s="53"/>
      <c r="U110" s="161"/>
      <c r="V110" s="161"/>
      <c r="W110" s="161"/>
      <c r="X110" s="161">
        <v>10</v>
      </c>
      <c r="Y110" s="161"/>
      <c r="Z110" s="161"/>
      <c r="AA110" s="40">
        <f t="shared" si="137"/>
        <v>15</v>
      </c>
      <c r="AB110" s="122">
        <f t="shared" si="138"/>
        <v>10</v>
      </c>
      <c r="AC110" s="115">
        <f t="shared" si="139"/>
        <v>25</v>
      </c>
    </row>
    <row r="111" spans="1:29" ht="36" customHeight="1" thickBot="1">
      <c r="A111" s="244"/>
      <c r="B111" s="207"/>
      <c r="C111" s="207"/>
      <c r="D111" s="185" t="s">
        <v>232</v>
      </c>
      <c r="E111" s="186" t="s">
        <v>7</v>
      </c>
      <c r="F111" s="186" t="s">
        <v>6</v>
      </c>
      <c r="G111" s="190" t="s">
        <v>178</v>
      </c>
      <c r="H111" s="71">
        <v>1</v>
      </c>
      <c r="I111" s="54"/>
      <c r="J111" s="85"/>
      <c r="K111" s="85"/>
      <c r="L111" s="85">
        <v>10</v>
      </c>
      <c r="M111" s="85"/>
      <c r="N111" s="85"/>
      <c r="O111" s="85"/>
      <c r="P111" s="41">
        <f t="shared" si="126"/>
        <v>15</v>
      </c>
      <c r="Q111" s="123">
        <f t="shared" si="127"/>
        <v>10</v>
      </c>
      <c r="R111" s="68">
        <f t="shared" si="128"/>
        <v>25</v>
      </c>
      <c r="S111" s="71">
        <f t="shared" si="129"/>
        <v>1</v>
      </c>
      <c r="T111" s="54"/>
      <c r="U111" s="104"/>
      <c r="V111" s="104"/>
      <c r="W111" s="104">
        <v>10</v>
      </c>
      <c r="X111" s="104"/>
      <c r="Y111" s="104"/>
      <c r="Z111" s="104"/>
      <c r="AA111" s="41">
        <f t="shared" si="130"/>
        <v>15</v>
      </c>
      <c r="AB111" s="123">
        <f t="shared" si="131"/>
        <v>10</v>
      </c>
      <c r="AC111" s="116">
        <f t="shared" si="132"/>
        <v>25</v>
      </c>
    </row>
    <row r="112" spans="1:29" ht="37.5" customHeight="1" thickBot="1">
      <c r="A112" s="32"/>
      <c r="B112" s="32"/>
      <c r="C112" s="32"/>
      <c r="D112" s="32"/>
      <c r="E112" s="32"/>
      <c r="F112" s="32"/>
      <c r="G112" s="75" t="s">
        <v>43</v>
      </c>
      <c r="H112" s="97">
        <f t="shared" ref="H112:AC112" si="140">H5+H30+H65+H95</f>
        <v>120</v>
      </c>
      <c r="I112" s="96">
        <f t="shared" si="140"/>
        <v>450</v>
      </c>
      <c r="J112" s="96">
        <f t="shared" si="140"/>
        <v>210</v>
      </c>
      <c r="K112" s="96">
        <f t="shared" si="140"/>
        <v>150</v>
      </c>
      <c r="L112" s="96">
        <f t="shared" si="140"/>
        <v>245</v>
      </c>
      <c r="M112" s="96">
        <f t="shared" si="140"/>
        <v>50</v>
      </c>
      <c r="N112" s="96">
        <f t="shared" si="140"/>
        <v>30</v>
      </c>
      <c r="O112" s="96">
        <f t="shared" si="140"/>
        <v>420</v>
      </c>
      <c r="P112" s="96">
        <f t="shared" si="140"/>
        <v>1445</v>
      </c>
      <c r="Q112" s="110">
        <f t="shared" si="140"/>
        <v>1555</v>
      </c>
      <c r="R112" s="119">
        <f t="shared" si="140"/>
        <v>3000</v>
      </c>
      <c r="S112" s="97">
        <f t="shared" si="140"/>
        <v>120</v>
      </c>
      <c r="T112" s="96">
        <f t="shared" si="140"/>
        <v>285</v>
      </c>
      <c r="U112" s="96">
        <f t="shared" si="140"/>
        <v>125</v>
      </c>
      <c r="V112" s="96">
        <f t="shared" si="140"/>
        <v>120</v>
      </c>
      <c r="W112" s="96">
        <f t="shared" si="140"/>
        <v>150</v>
      </c>
      <c r="X112" s="96">
        <f t="shared" si="140"/>
        <v>30</v>
      </c>
      <c r="Y112" s="96">
        <f t="shared" si="140"/>
        <v>30</v>
      </c>
      <c r="Z112" s="96">
        <f t="shared" si="140"/>
        <v>420</v>
      </c>
      <c r="AA112" s="96">
        <f t="shared" si="140"/>
        <v>1840</v>
      </c>
      <c r="AB112" s="96">
        <f t="shared" si="140"/>
        <v>1160</v>
      </c>
      <c r="AC112" s="80">
        <f t="shared" si="140"/>
        <v>3000</v>
      </c>
    </row>
    <row r="113" spans="1:29" ht="99" customHeight="1">
      <c r="A113" s="212" t="s">
        <v>128</v>
      </c>
      <c r="B113" s="21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28.95" customHeight="1">
      <c r="A114" s="193"/>
      <c r="B114" s="76" t="s">
        <v>129</v>
      </c>
      <c r="C114" s="1"/>
      <c r="D114" s="1"/>
      <c r="E114" s="1"/>
      <c r="F114" s="1"/>
    </row>
    <row r="115" spans="1:29" ht="25.2" customHeight="1">
      <c r="A115" s="77" t="s">
        <v>20</v>
      </c>
      <c r="B115" s="76" t="s">
        <v>130</v>
      </c>
    </row>
    <row r="116" spans="1:29" ht="30" customHeight="1">
      <c r="A116" s="76" t="s">
        <v>7</v>
      </c>
      <c r="B116" s="76" t="s">
        <v>131</v>
      </c>
    </row>
    <row r="117" spans="1:29">
      <c r="A117" s="76" t="s">
        <v>6</v>
      </c>
      <c r="B117" s="76" t="s">
        <v>132</v>
      </c>
    </row>
    <row r="118" spans="1:29" ht="26.4">
      <c r="A118" s="76" t="s">
        <v>6</v>
      </c>
      <c r="B118" s="76" t="s">
        <v>134</v>
      </c>
    </row>
    <row r="119" spans="1:29" ht="15.6">
      <c r="A119" s="76" t="s">
        <v>20</v>
      </c>
      <c r="B119" s="76" t="s">
        <v>135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5.6">
      <c r="A120" s="76" t="s">
        <v>54</v>
      </c>
      <c r="B120" s="76" t="s">
        <v>133</v>
      </c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26.4">
      <c r="A121" s="78" t="s">
        <v>53</v>
      </c>
      <c r="B121" s="76" t="s">
        <v>136</v>
      </c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5.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5.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5.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5.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5.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5.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5.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</sheetData>
  <autoFilter ref="A4:AC121"/>
  <mergeCells count="68">
    <mergeCell ref="A98:A101"/>
    <mergeCell ref="B98:B101"/>
    <mergeCell ref="C98:C101"/>
    <mergeCell ref="A95:G95"/>
    <mergeCell ref="C88:C93"/>
    <mergeCell ref="B88:B93"/>
    <mergeCell ref="A88:A93"/>
    <mergeCell ref="A81:A87"/>
    <mergeCell ref="B81:B87"/>
    <mergeCell ref="C81:C87"/>
    <mergeCell ref="A107:A111"/>
    <mergeCell ref="B107:B111"/>
    <mergeCell ref="C107:C111"/>
    <mergeCell ref="B102:B106"/>
    <mergeCell ref="C102:C106"/>
    <mergeCell ref="A102:A106"/>
    <mergeCell ref="A61:A64"/>
    <mergeCell ref="B61:B64"/>
    <mergeCell ref="C61:C64"/>
    <mergeCell ref="B49:B54"/>
    <mergeCell ref="C49:C54"/>
    <mergeCell ref="A55:A60"/>
    <mergeCell ref="B55:B60"/>
    <mergeCell ref="C55:C60"/>
    <mergeCell ref="H3:R3"/>
    <mergeCell ref="S3:AC3"/>
    <mergeCell ref="A5:D5"/>
    <mergeCell ref="A7:A12"/>
    <mergeCell ref="B7:B12"/>
    <mergeCell ref="C7:C12"/>
    <mergeCell ref="B42:B45"/>
    <mergeCell ref="C42:C45"/>
    <mergeCell ref="A49:A54"/>
    <mergeCell ref="A1:G1"/>
    <mergeCell ref="C24:C25"/>
    <mergeCell ref="C26:C27"/>
    <mergeCell ref="B24:B25"/>
    <mergeCell ref="B26:B27"/>
    <mergeCell ref="A24:A25"/>
    <mergeCell ref="A26:A27"/>
    <mergeCell ref="A13:A16"/>
    <mergeCell ref="B13:B16"/>
    <mergeCell ref="C13:C16"/>
    <mergeCell ref="A17:A20"/>
    <mergeCell ref="B17:B20"/>
    <mergeCell ref="C17:C20"/>
    <mergeCell ref="A28:A29"/>
    <mergeCell ref="B28:B29"/>
    <mergeCell ref="C28:C29"/>
    <mergeCell ref="A113:B113"/>
    <mergeCell ref="A30:D30"/>
    <mergeCell ref="A32:A37"/>
    <mergeCell ref="B32:B37"/>
    <mergeCell ref="C32:C37"/>
    <mergeCell ref="A38:A41"/>
    <mergeCell ref="B38:B41"/>
    <mergeCell ref="C38:C41"/>
    <mergeCell ref="A65:D65"/>
    <mergeCell ref="A66:A68"/>
    <mergeCell ref="B66:B68"/>
    <mergeCell ref="C66:C68"/>
    <mergeCell ref="A42:A45"/>
    <mergeCell ref="A69:A74"/>
    <mergeCell ref="B69:B74"/>
    <mergeCell ref="C69:C74"/>
    <mergeCell ref="A75:A80"/>
    <mergeCell ref="B75:B80"/>
    <mergeCell ref="C75:C80"/>
  </mergeCells>
  <pageMargins left="0.7" right="0.7" top="0.75" bottom="0.75" header="0.3" footer="0.3"/>
  <pageSetup paperSize="9" scale="3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Plan studiów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</dc:creator>
  <cp:lastModifiedBy>Apolonia Walczyna</cp:lastModifiedBy>
  <cp:lastPrinted>2019-06-19T12:29:49Z</cp:lastPrinted>
  <dcterms:created xsi:type="dcterms:W3CDTF">2017-11-27T15:15:16Z</dcterms:created>
  <dcterms:modified xsi:type="dcterms:W3CDTF">2024-08-29T06:10:29Z</dcterms:modified>
</cp:coreProperties>
</file>