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_Dokumentacja kierunków\Dokumentacja kierunków - rok akademicki 2022-2023\Plany studiów\III rok - nabór 2020-2021\"/>
    </mc:Choice>
  </mc:AlternateContent>
  <bookViews>
    <workbookView xWindow="0" yWindow="0" windowWidth="23040" windowHeight="9192"/>
  </bookViews>
  <sheets>
    <sheet name="Arkusz1" sheetId="1" r:id="rId1"/>
    <sheet name="Arkusz4" sheetId="4" r:id="rId2"/>
    <sheet name="Arkusz2" sheetId="2" r:id="rId3"/>
    <sheet name="Arkusz3" sheetId="3" r:id="rId4"/>
  </sheets>
  <definedNames>
    <definedName name="_xlnm._FilterDatabase" localSheetId="0" hidden="1">Arkusz1!$B$6:$AE$175</definedName>
    <definedName name="_xlnm.Print_Area" localSheetId="0">Arkusz1!$B$1:$AF$168</definedName>
  </definedNames>
  <calcPr calcId="162913"/>
</workbook>
</file>

<file path=xl/calcChain.xml><?xml version="1.0" encoding="utf-8"?>
<calcChain xmlns="http://schemas.openxmlformats.org/spreadsheetml/2006/main">
  <c r="J148" i="1" l="1"/>
  <c r="J134" i="1"/>
  <c r="J118" i="1"/>
  <c r="J102" i="1"/>
  <c r="J88" i="1"/>
  <c r="J69" i="1"/>
  <c r="J31" i="1"/>
  <c r="J7" i="1"/>
  <c r="K102" i="1"/>
  <c r="L102" i="1"/>
  <c r="M102" i="1"/>
  <c r="N102" i="1"/>
  <c r="O102" i="1"/>
  <c r="P102" i="1"/>
  <c r="Q102" i="1"/>
  <c r="V102" i="1"/>
  <c r="W102" i="1"/>
  <c r="X102" i="1"/>
  <c r="Y102" i="1"/>
  <c r="Z102" i="1"/>
  <c r="AA102" i="1"/>
  <c r="AB102" i="1"/>
  <c r="K88" i="1"/>
  <c r="L88" i="1"/>
  <c r="M88" i="1"/>
  <c r="N88" i="1"/>
  <c r="O88" i="1"/>
  <c r="P88" i="1"/>
  <c r="Q88" i="1"/>
  <c r="V88" i="1"/>
  <c r="W88" i="1"/>
  <c r="X88" i="1"/>
  <c r="Y88" i="1"/>
  <c r="Z88" i="1"/>
  <c r="AA88" i="1"/>
  <c r="AB88" i="1"/>
  <c r="K69" i="1"/>
  <c r="L69" i="1"/>
  <c r="M69" i="1"/>
  <c r="N69" i="1"/>
  <c r="O69" i="1"/>
  <c r="P69" i="1"/>
  <c r="Q69" i="1"/>
  <c r="V69" i="1"/>
  <c r="W69" i="1"/>
  <c r="X69" i="1"/>
  <c r="Y69" i="1"/>
  <c r="Z69" i="1"/>
  <c r="AA69" i="1"/>
  <c r="AB69" i="1"/>
  <c r="K52" i="1"/>
  <c r="L52" i="1"/>
  <c r="M52" i="1"/>
  <c r="N52" i="1"/>
  <c r="O52" i="1"/>
  <c r="P52" i="1"/>
  <c r="Q52" i="1"/>
  <c r="V52" i="1"/>
  <c r="W52" i="1"/>
  <c r="X52" i="1"/>
  <c r="Y52" i="1"/>
  <c r="Z52" i="1"/>
  <c r="AA52" i="1"/>
  <c r="AB52" i="1"/>
  <c r="J52" i="1"/>
  <c r="K31" i="1"/>
  <c r="L31" i="1"/>
  <c r="M31" i="1"/>
  <c r="N31" i="1"/>
  <c r="O31" i="1"/>
  <c r="P31" i="1"/>
  <c r="Q31" i="1"/>
  <c r="V31" i="1"/>
  <c r="W31" i="1"/>
  <c r="X31" i="1"/>
  <c r="Y31" i="1"/>
  <c r="Z31" i="1"/>
  <c r="AA31" i="1"/>
  <c r="AB31" i="1"/>
  <c r="K7" i="1"/>
  <c r="L7" i="1"/>
  <c r="M7" i="1"/>
  <c r="N7" i="1"/>
  <c r="O7" i="1"/>
  <c r="P7" i="1"/>
  <c r="Q7" i="1"/>
  <c r="V7" i="1"/>
  <c r="W7" i="1"/>
  <c r="X7" i="1"/>
  <c r="Y7" i="1"/>
  <c r="Z7" i="1"/>
  <c r="AA7" i="1"/>
  <c r="AB7" i="1"/>
  <c r="AD103" i="1"/>
  <c r="U103" i="1"/>
  <c r="S103" i="1"/>
  <c r="R103" i="1" s="1"/>
  <c r="AD89" i="1"/>
  <c r="U89" i="1"/>
  <c r="S89" i="1"/>
  <c r="R89" i="1" s="1"/>
  <c r="T89" i="1" s="1"/>
  <c r="AD72" i="1"/>
  <c r="U72" i="1"/>
  <c r="S72" i="1"/>
  <c r="R72" i="1" s="1"/>
  <c r="T72" i="1" s="1"/>
  <c r="AD71" i="1"/>
  <c r="U71" i="1"/>
  <c r="S71" i="1"/>
  <c r="R71" i="1" s="1"/>
  <c r="T71" i="1" s="1"/>
  <c r="AD70" i="1"/>
  <c r="U70" i="1"/>
  <c r="S70" i="1"/>
  <c r="R70" i="1" s="1"/>
  <c r="T70" i="1" s="1"/>
  <c r="AD54" i="1"/>
  <c r="U54" i="1"/>
  <c r="S54" i="1"/>
  <c r="R54" i="1" s="1"/>
  <c r="T54" i="1" s="1"/>
  <c r="AD53" i="1"/>
  <c r="U53" i="1"/>
  <c r="S53" i="1"/>
  <c r="R53" i="1" s="1"/>
  <c r="T53" i="1" s="1"/>
  <c r="AD36" i="1"/>
  <c r="U36" i="1"/>
  <c r="AC36" i="1" s="1"/>
  <c r="AE36" i="1" s="1"/>
  <c r="S36" i="1"/>
  <c r="R36" i="1" s="1"/>
  <c r="T36" i="1" s="1"/>
  <c r="AD35" i="1"/>
  <c r="U35" i="1"/>
  <c r="S35" i="1"/>
  <c r="R35" i="1" s="1"/>
  <c r="T35" i="1" s="1"/>
  <c r="AD34" i="1"/>
  <c r="U34" i="1"/>
  <c r="S34" i="1"/>
  <c r="R34" i="1" s="1"/>
  <c r="T34" i="1" s="1"/>
  <c r="AD33" i="1"/>
  <c r="U33" i="1"/>
  <c r="S33" i="1"/>
  <c r="R33" i="1"/>
  <c r="T33" i="1" s="1"/>
  <c r="AD32" i="1"/>
  <c r="U32" i="1"/>
  <c r="S32" i="1"/>
  <c r="R32" i="1" s="1"/>
  <c r="T32" i="1" s="1"/>
  <c r="AD15" i="1"/>
  <c r="U15" i="1"/>
  <c r="AC15" i="1" s="1"/>
  <c r="AE15" i="1" s="1"/>
  <c r="S15" i="1"/>
  <c r="R15" i="1" s="1"/>
  <c r="T15" i="1" s="1"/>
  <c r="AD14" i="1"/>
  <c r="U14" i="1"/>
  <c r="S14" i="1"/>
  <c r="R14" i="1" s="1"/>
  <c r="T14" i="1" s="1"/>
  <c r="AD13" i="1"/>
  <c r="U13" i="1"/>
  <c r="S13" i="1"/>
  <c r="R13" i="1" s="1"/>
  <c r="T13" i="1" s="1"/>
  <c r="AD12" i="1"/>
  <c r="U12" i="1"/>
  <c r="S12" i="1"/>
  <c r="R12" i="1" s="1"/>
  <c r="T12" i="1" s="1"/>
  <c r="AD11" i="1"/>
  <c r="U11" i="1"/>
  <c r="S11" i="1"/>
  <c r="R11" i="1" s="1"/>
  <c r="T11" i="1" s="1"/>
  <c r="AD10" i="1"/>
  <c r="U10" i="1"/>
  <c r="S10" i="1"/>
  <c r="R10" i="1" s="1"/>
  <c r="T10" i="1" s="1"/>
  <c r="AD9" i="1"/>
  <c r="U9" i="1"/>
  <c r="S9" i="1"/>
  <c r="R9" i="1" s="1"/>
  <c r="T9" i="1" s="1"/>
  <c r="AD8" i="1"/>
  <c r="U8" i="1"/>
  <c r="S8" i="1"/>
  <c r="R8" i="1" s="1"/>
  <c r="AC10" i="1" l="1"/>
  <c r="AE10" i="1" s="1"/>
  <c r="AC33" i="1"/>
  <c r="AE33" i="1" s="1"/>
  <c r="AC8" i="1"/>
  <c r="AE8" i="1" s="1"/>
  <c r="AC13" i="1"/>
  <c r="AE13" i="1" s="1"/>
  <c r="AC89" i="1"/>
  <c r="AE89" i="1" s="1"/>
  <c r="AC53" i="1"/>
  <c r="AE53" i="1" s="1"/>
  <c r="AC9" i="1"/>
  <c r="AE9" i="1" s="1"/>
  <c r="AC11" i="1"/>
  <c r="AE11" i="1" s="1"/>
  <c r="AC12" i="1"/>
  <c r="AE12" i="1" s="1"/>
  <c r="AC54" i="1"/>
  <c r="AE54" i="1" s="1"/>
  <c r="AC103" i="1"/>
  <c r="AE103" i="1" s="1"/>
  <c r="T8" i="1"/>
  <c r="T103" i="1"/>
  <c r="AC35" i="1"/>
  <c r="AE35" i="1" s="1"/>
  <c r="AC71" i="1"/>
  <c r="AE71" i="1" s="1"/>
  <c r="AC72" i="1"/>
  <c r="AE72" i="1" s="1"/>
  <c r="AC32" i="1"/>
  <c r="AC34" i="1"/>
  <c r="AE34" i="1" s="1"/>
  <c r="AC70" i="1"/>
  <c r="AC14" i="1"/>
  <c r="AE14" i="1" s="1"/>
  <c r="AE32" i="1" l="1"/>
  <c r="AE70" i="1"/>
  <c r="AD73" i="1"/>
  <c r="S73" i="1"/>
  <c r="T73" i="1"/>
  <c r="U73" i="1"/>
  <c r="AD105" i="1"/>
  <c r="AE105" i="1"/>
  <c r="S105" i="1"/>
  <c r="T105" i="1"/>
  <c r="U105" i="1"/>
  <c r="AC73" i="1" l="1"/>
  <c r="AD85" i="1"/>
  <c r="AE73" i="1" l="1"/>
  <c r="K118" i="1"/>
  <c r="L118" i="1"/>
  <c r="M118" i="1"/>
  <c r="N118" i="1"/>
  <c r="O118" i="1"/>
  <c r="P118" i="1"/>
  <c r="Q118" i="1"/>
  <c r="V118" i="1"/>
  <c r="W118" i="1"/>
  <c r="X118" i="1"/>
  <c r="Y118" i="1"/>
  <c r="Z118" i="1"/>
  <c r="AA118" i="1"/>
  <c r="AB118" i="1"/>
  <c r="K134" i="1"/>
  <c r="L134" i="1"/>
  <c r="M134" i="1"/>
  <c r="N134" i="1"/>
  <c r="O134" i="1"/>
  <c r="P134" i="1"/>
  <c r="Q134" i="1"/>
  <c r="V134" i="1"/>
  <c r="W134" i="1"/>
  <c r="X134" i="1"/>
  <c r="Y134" i="1"/>
  <c r="Z134" i="1"/>
  <c r="AA134" i="1"/>
  <c r="AB134" i="1"/>
  <c r="K148" i="1"/>
  <c r="L148" i="1"/>
  <c r="M148" i="1"/>
  <c r="N148" i="1"/>
  <c r="O148" i="1"/>
  <c r="P148" i="1"/>
  <c r="Q148" i="1"/>
  <c r="V148" i="1"/>
  <c r="W148" i="1"/>
  <c r="X148" i="1"/>
  <c r="Y148" i="1"/>
  <c r="Z148" i="1"/>
  <c r="AA148" i="1"/>
  <c r="AB148" i="1"/>
  <c r="H159" i="1" l="1"/>
  <c r="AD106" i="1" l="1"/>
  <c r="AD128" i="1"/>
  <c r="S128" i="1"/>
  <c r="R128" i="1" s="1"/>
  <c r="T128" i="1" s="1"/>
  <c r="U128" i="1"/>
  <c r="AD48" i="1"/>
  <c r="S48" i="1"/>
  <c r="R48" i="1" s="1"/>
  <c r="T48" i="1" s="1"/>
  <c r="U48" i="1"/>
  <c r="AC128" i="1" l="1"/>
  <c r="AE128" i="1" s="1"/>
  <c r="AC48" i="1"/>
  <c r="AE48" i="1" s="1"/>
  <c r="S99" i="1" l="1"/>
  <c r="S106" i="1"/>
  <c r="R106" i="1" s="1"/>
  <c r="U106" i="1"/>
  <c r="AC106" i="1" s="1"/>
  <c r="AD129" i="1"/>
  <c r="S129" i="1"/>
  <c r="R129" i="1" s="1"/>
  <c r="T129" i="1" s="1"/>
  <c r="S85" i="1"/>
  <c r="R85" i="1" s="1"/>
  <c r="T85" i="1" s="1"/>
  <c r="U85" i="1"/>
  <c r="AC85" i="1" s="1"/>
  <c r="AE85" i="1" s="1"/>
  <c r="T106" i="1" l="1"/>
  <c r="AE106" i="1"/>
  <c r="AC129" i="1"/>
  <c r="AE129" i="1" s="1"/>
  <c r="AD150" i="1" l="1"/>
  <c r="AD151" i="1"/>
  <c r="AD154" i="1"/>
  <c r="AD155" i="1"/>
  <c r="AD156" i="1"/>
  <c r="AD157" i="1"/>
  <c r="AD158" i="1"/>
  <c r="AD124" i="1"/>
  <c r="AD137" i="1"/>
  <c r="AD138" i="1"/>
  <c r="AD139" i="1"/>
  <c r="AD140" i="1"/>
  <c r="AD141" i="1"/>
  <c r="AD143" i="1"/>
  <c r="AD144" i="1"/>
  <c r="AD152" i="1"/>
  <c r="AD153" i="1"/>
  <c r="AD145" i="1"/>
  <c r="AD146" i="1"/>
  <c r="AD147" i="1"/>
  <c r="AD120" i="1"/>
  <c r="AD121" i="1"/>
  <c r="AD122" i="1"/>
  <c r="AD135" i="1"/>
  <c r="AD136" i="1"/>
  <c r="AD125" i="1"/>
  <c r="AD126" i="1"/>
  <c r="AD130" i="1"/>
  <c r="AD131" i="1"/>
  <c r="AD132" i="1"/>
  <c r="AD142" i="1"/>
  <c r="AD133" i="1"/>
  <c r="AD107" i="1"/>
  <c r="AD108" i="1"/>
  <c r="AD109" i="1"/>
  <c r="AD110" i="1"/>
  <c r="AD111" i="1"/>
  <c r="AD112" i="1"/>
  <c r="AD113" i="1"/>
  <c r="AD127" i="1"/>
  <c r="AD96" i="1"/>
  <c r="AD97" i="1"/>
  <c r="AD114" i="1"/>
  <c r="AD115" i="1"/>
  <c r="AD116" i="1"/>
  <c r="AD117" i="1"/>
  <c r="AD90" i="1"/>
  <c r="AD91" i="1"/>
  <c r="AD92" i="1"/>
  <c r="AD93" i="1"/>
  <c r="AD94" i="1"/>
  <c r="AD95" i="1"/>
  <c r="AD98" i="1"/>
  <c r="AD99" i="1"/>
  <c r="AD100" i="1"/>
  <c r="AD101" i="1"/>
  <c r="AD74" i="1"/>
  <c r="AD77" i="1"/>
  <c r="AD78" i="1"/>
  <c r="AD79" i="1"/>
  <c r="AD80" i="1"/>
  <c r="AD81" i="1"/>
  <c r="AD82" i="1"/>
  <c r="AD83" i="1"/>
  <c r="AD84" i="1"/>
  <c r="AD86" i="1"/>
  <c r="AD87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75" i="1"/>
  <c r="AD76" i="1"/>
  <c r="AD67" i="1"/>
  <c r="AD68" i="1"/>
  <c r="AD37" i="1"/>
  <c r="AD38" i="1"/>
  <c r="AD39" i="1"/>
  <c r="AD40" i="1"/>
  <c r="AD43" i="1"/>
  <c r="AD41" i="1"/>
  <c r="AD42" i="1"/>
  <c r="AD44" i="1"/>
  <c r="AD45" i="1"/>
  <c r="AD46" i="1"/>
  <c r="AD47" i="1"/>
  <c r="AD26" i="1"/>
  <c r="AD27" i="1"/>
  <c r="AD49" i="1"/>
  <c r="AD50" i="1"/>
  <c r="AD51" i="1"/>
  <c r="AD16" i="1"/>
  <c r="AD17" i="1"/>
  <c r="AD18" i="1"/>
  <c r="AD19" i="1"/>
  <c r="AD20" i="1"/>
  <c r="AD21" i="1"/>
  <c r="AD22" i="1"/>
  <c r="AD23" i="1"/>
  <c r="AD24" i="1"/>
  <c r="AD25" i="1"/>
  <c r="AD28" i="1"/>
  <c r="AD29" i="1"/>
  <c r="AD30" i="1"/>
  <c r="U150" i="1"/>
  <c r="AC150" i="1" s="1"/>
  <c r="AE150" i="1" s="1"/>
  <c r="U151" i="1"/>
  <c r="U154" i="1"/>
  <c r="U155" i="1"/>
  <c r="U156" i="1"/>
  <c r="U157" i="1"/>
  <c r="U158" i="1"/>
  <c r="U124" i="1"/>
  <c r="U137" i="1"/>
  <c r="U138" i="1"/>
  <c r="U139" i="1"/>
  <c r="U140" i="1"/>
  <c r="U141" i="1"/>
  <c r="AC141" i="1" s="1"/>
  <c r="AE141" i="1" s="1"/>
  <c r="U143" i="1"/>
  <c r="U144" i="1"/>
  <c r="U152" i="1"/>
  <c r="U153" i="1"/>
  <c r="AC153" i="1" s="1"/>
  <c r="AE153" i="1" s="1"/>
  <c r="U145" i="1"/>
  <c r="U146" i="1"/>
  <c r="U147" i="1"/>
  <c r="U120" i="1"/>
  <c r="U121" i="1"/>
  <c r="U122" i="1"/>
  <c r="U135" i="1"/>
  <c r="U136" i="1"/>
  <c r="U125" i="1"/>
  <c r="U126" i="1"/>
  <c r="U130" i="1"/>
  <c r="U131" i="1"/>
  <c r="U132" i="1"/>
  <c r="U142" i="1"/>
  <c r="U107" i="1"/>
  <c r="U108" i="1"/>
  <c r="U109" i="1"/>
  <c r="U110" i="1"/>
  <c r="U111" i="1"/>
  <c r="U112" i="1"/>
  <c r="U113" i="1"/>
  <c r="U127" i="1"/>
  <c r="U96" i="1"/>
  <c r="U97" i="1"/>
  <c r="U114" i="1"/>
  <c r="U115" i="1"/>
  <c r="U116" i="1"/>
  <c r="AC116" i="1" s="1"/>
  <c r="AE116" i="1" s="1"/>
  <c r="U117" i="1"/>
  <c r="U90" i="1"/>
  <c r="U91" i="1"/>
  <c r="U92" i="1"/>
  <c r="U93" i="1"/>
  <c r="U94" i="1"/>
  <c r="U95" i="1"/>
  <c r="U98" i="1"/>
  <c r="U99" i="1"/>
  <c r="U100" i="1"/>
  <c r="U101" i="1"/>
  <c r="U74" i="1"/>
  <c r="U77" i="1"/>
  <c r="U78" i="1"/>
  <c r="U79" i="1"/>
  <c r="U80" i="1"/>
  <c r="U81" i="1"/>
  <c r="U82" i="1"/>
  <c r="U83" i="1"/>
  <c r="U84" i="1"/>
  <c r="U86" i="1"/>
  <c r="U87" i="1"/>
  <c r="U55" i="1"/>
  <c r="U56" i="1"/>
  <c r="U57" i="1"/>
  <c r="U58" i="1"/>
  <c r="U59" i="1"/>
  <c r="U60" i="1"/>
  <c r="U61" i="1"/>
  <c r="U62" i="1"/>
  <c r="U63" i="1"/>
  <c r="U64" i="1"/>
  <c r="U65" i="1"/>
  <c r="U66" i="1"/>
  <c r="U75" i="1"/>
  <c r="U76" i="1"/>
  <c r="U67" i="1"/>
  <c r="U68" i="1"/>
  <c r="U37" i="1"/>
  <c r="U38" i="1"/>
  <c r="U39" i="1"/>
  <c r="U40" i="1"/>
  <c r="U43" i="1"/>
  <c r="U41" i="1"/>
  <c r="U42" i="1"/>
  <c r="U44" i="1"/>
  <c r="U45" i="1"/>
  <c r="U46" i="1"/>
  <c r="U47" i="1"/>
  <c r="U26" i="1"/>
  <c r="U27" i="1"/>
  <c r="U49" i="1"/>
  <c r="U50" i="1"/>
  <c r="U51" i="1"/>
  <c r="U16" i="1"/>
  <c r="U17" i="1"/>
  <c r="U18" i="1"/>
  <c r="U19" i="1"/>
  <c r="U20" i="1"/>
  <c r="U21" i="1"/>
  <c r="U22" i="1"/>
  <c r="U23" i="1"/>
  <c r="U24" i="1"/>
  <c r="U25" i="1"/>
  <c r="U28" i="1"/>
  <c r="U29" i="1"/>
  <c r="U30" i="1"/>
  <c r="U69" i="1" l="1"/>
  <c r="AD7" i="1"/>
  <c r="AD52" i="1"/>
  <c r="U52" i="1"/>
  <c r="U88" i="1"/>
  <c r="AD31" i="1"/>
  <c r="U7" i="1"/>
  <c r="U31" i="1"/>
  <c r="AD88" i="1"/>
  <c r="AD69" i="1"/>
  <c r="AC151" i="1"/>
  <c r="AE151" i="1" s="1"/>
  <c r="AC157" i="1"/>
  <c r="AE157" i="1" s="1"/>
  <c r="AC86" i="1"/>
  <c r="AE86" i="1" s="1"/>
  <c r="AC81" i="1"/>
  <c r="AE81" i="1" s="1"/>
  <c r="AC77" i="1"/>
  <c r="AE77" i="1" s="1"/>
  <c r="AC95" i="1"/>
  <c r="AE95" i="1" s="1"/>
  <c r="AC91" i="1"/>
  <c r="AE91" i="1" s="1"/>
  <c r="AC76" i="1"/>
  <c r="AE76" i="1" s="1"/>
  <c r="AC60" i="1"/>
  <c r="AE60" i="1" s="1"/>
  <c r="AC64" i="1"/>
  <c r="AE64" i="1" s="1"/>
  <c r="AC142" i="1"/>
  <c r="AE142" i="1" s="1"/>
  <c r="AC126" i="1"/>
  <c r="AC67" i="1"/>
  <c r="AE67" i="1" s="1"/>
  <c r="AC65" i="1"/>
  <c r="AE65" i="1" s="1"/>
  <c r="AC61" i="1"/>
  <c r="AE61" i="1" s="1"/>
  <c r="AC82" i="1"/>
  <c r="AE82" i="1" s="1"/>
  <c r="AC78" i="1"/>
  <c r="AE78" i="1" s="1"/>
  <c r="AC92" i="1"/>
  <c r="AE92" i="1" s="1"/>
  <c r="AC63" i="1"/>
  <c r="AE63" i="1" s="1"/>
  <c r="AC74" i="1"/>
  <c r="AC90" i="1"/>
  <c r="AC115" i="1"/>
  <c r="AE115" i="1" s="1"/>
  <c r="AC147" i="1"/>
  <c r="AE147" i="1" s="1"/>
  <c r="AC152" i="1"/>
  <c r="AE152" i="1" s="1"/>
  <c r="AC68" i="1"/>
  <c r="AE68" i="1" s="1"/>
  <c r="AC83" i="1"/>
  <c r="AE83" i="1" s="1"/>
  <c r="AC93" i="1"/>
  <c r="AE93" i="1" s="1"/>
  <c r="AC114" i="1"/>
  <c r="AE114" i="1" s="1"/>
  <c r="AC131" i="1"/>
  <c r="AE131" i="1" s="1"/>
  <c r="AC146" i="1"/>
  <c r="AE146" i="1" s="1"/>
  <c r="AC154" i="1"/>
  <c r="AE154" i="1" s="1"/>
  <c r="AC75" i="1"/>
  <c r="AE75" i="1" s="1"/>
  <c r="AC59" i="1"/>
  <c r="AE59" i="1" s="1"/>
  <c r="AC80" i="1"/>
  <c r="AE80" i="1" s="1"/>
  <c r="AC94" i="1"/>
  <c r="AE94" i="1" s="1"/>
  <c r="AC127" i="1"/>
  <c r="AE127" i="1" s="1"/>
  <c r="AC132" i="1"/>
  <c r="AE132" i="1" s="1"/>
  <c r="AC140" i="1"/>
  <c r="AE140" i="1" s="1"/>
  <c r="AC158" i="1"/>
  <c r="AE158" i="1" s="1"/>
  <c r="AC143" i="1"/>
  <c r="AE143" i="1" s="1"/>
  <c r="AC117" i="1"/>
  <c r="AE117" i="1" s="1"/>
  <c r="AC62" i="1"/>
  <c r="AE62" i="1" s="1"/>
  <c r="AC17" i="1"/>
  <c r="AE17" i="1" s="1"/>
  <c r="AC155" i="1"/>
  <c r="AE155" i="1" s="1"/>
  <c r="AC144" i="1"/>
  <c r="AE144" i="1" s="1"/>
  <c r="AC130" i="1"/>
  <c r="AE130" i="1" s="1"/>
  <c r="AC87" i="1"/>
  <c r="AE87" i="1" s="1"/>
  <c r="AC84" i="1"/>
  <c r="AE84" i="1" s="1"/>
  <c r="AC79" i="1"/>
  <c r="AE79" i="1" s="1"/>
  <c r="AC66" i="1"/>
  <c r="AE66" i="1" s="1"/>
  <c r="AC16" i="1"/>
  <c r="AC69" i="1" l="1"/>
  <c r="AE90" i="1"/>
  <c r="AE16" i="1"/>
  <c r="S154" i="1"/>
  <c r="S155" i="1"/>
  <c r="S152" i="1"/>
  <c r="S153" i="1"/>
  <c r="S116" i="1"/>
  <c r="S117" i="1"/>
  <c r="S132" i="1"/>
  <c r="S142" i="1"/>
  <c r="R132" i="1" l="1"/>
  <c r="T132" i="1" s="1"/>
  <c r="R142" i="1"/>
  <c r="T142" i="1" s="1"/>
  <c r="R153" i="1"/>
  <c r="T153" i="1" s="1"/>
  <c r="R152" i="1"/>
  <c r="T152" i="1" s="1"/>
  <c r="R116" i="1"/>
  <c r="T116" i="1" s="1"/>
  <c r="R117" i="1"/>
  <c r="T117" i="1" s="1"/>
  <c r="R155" i="1"/>
  <c r="T155" i="1" s="1"/>
  <c r="R154" i="1"/>
  <c r="T154" i="1" s="1"/>
  <c r="S86" i="1"/>
  <c r="S87" i="1"/>
  <c r="R87" i="1" l="1"/>
  <c r="T87" i="1" s="1"/>
  <c r="R86" i="1"/>
  <c r="T86" i="1" s="1"/>
  <c r="S67" i="1"/>
  <c r="R67" i="1" s="1"/>
  <c r="T67" i="1" s="1"/>
  <c r="S68" i="1"/>
  <c r="S61" i="1"/>
  <c r="R61" i="1" s="1"/>
  <c r="T61" i="1" s="1"/>
  <c r="S62" i="1"/>
  <c r="R62" i="1" s="1"/>
  <c r="T62" i="1" s="1"/>
  <c r="S63" i="1"/>
  <c r="R63" i="1" s="1"/>
  <c r="T63" i="1" s="1"/>
  <c r="S64" i="1"/>
  <c r="R64" i="1" s="1"/>
  <c r="T64" i="1" s="1"/>
  <c r="R68" i="1" l="1"/>
  <c r="T68" i="1" s="1"/>
  <c r="S141" i="1"/>
  <c r="R141" i="1" s="1"/>
  <c r="S158" i="1" l="1"/>
  <c r="S157" i="1"/>
  <c r="S115" i="1"/>
  <c r="S114" i="1"/>
  <c r="S151" i="1"/>
  <c r="S150" i="1"/>
  <c r="S146" i="1"/>
  <c r="R146" i="1" s="1"/>
  <c r="T146" i="1" s="1"/>
  <c r="S147" i="1"/>
  <c r="R147" i="1" s="1"/>
  <c r="T147" i="1" s="1"/>
  <c r="S140" i="1"/>
  <c r="AD123" i="1"/>
  <c r="AD134" i="1" s="1"/>
  <c r="U123" i="1"/>
  <c r="U134" i="1" s="1"/>
  <c r="S126" i="1"/>
  <c r="S123" i="1"/>
  <c r="S124" i="1"/>
  <c r="S137" i="1"/>
  <c r="S138" i="1"/>
  <c r="S139" i="1"/>
  <c r="S127" i="1"/>
  <c r="AD119" i="1"/>
  <c r="AC108" i="1"/>
  <c r="AE108" i="1" s="1"/>
  <c r="AC110" i="1"/>
  <c r="AE110" i="1" s="1"/>
  <c r="AC111" i="1"/>
  <c r="AE111" i="1" s="1"/>
  <c r="AC112" i="1"/>
  <c r="AE112" i="1" s="1"/>
  <c r="U119" i="1"/>
  <c r="AC120" i="1"/>
  <c r="AE120" i="1" s="1"/>
  <c r="S107" i="1"/>
  <c r="S108" i="1"/>
  <c r="R108" i="1" s="1"/>
  <c r="T108" i="1" s="1"/>
  <c r="S109" i="1"/>
  <c r="S110" i="1"/>
  <c r="S111" i="1"/>
  <c r="S112" i="1"/>
  <c r="S119" i="1"/>
  <c r="S120" i="1"/>
  <c r="AD104" i="1"/>
  <c r="AD102" i="1" s="1"/>
  <c r="U104" i="1"/>
  <c r="U102" i="1" s="1"/>
  <c r="S104" i="1"/>
  <c r="S101" i="1"/>
  <c r="S100" i="1"/>
  <c r="S143" i="1"/>
  <c r="S144" i="1"/>
  <c r="S90" i="1"/>
  <c r="S91" i="1"/>
  <c r="S92" i="1"/>
  <c r="S93" i="1"/>
  <c r="S94" i="1"/>
  <c r="S95" i="1"/>
  <c r="S130" i="1"/>
  <c r="S131" i="1"/>
  <c r="S77" i="1"/>
  <c r="S78" i="1"/>
  <c r="S65" i="1"/>
  <c r="S66" i="1"/>
  <c r="S75" i="1"/>
  <c r="S76" i="1"/>
  <c r="S79" i="1"/>
  <c r="S80" i="1"/>
  <c r="S81" i="1"/>
  <c r="S82" i="1"/>
  <c r="S83" i="1"/>
  <c r="S84" i="1"/>
  <c r="S16" i="1"/>
  <c r="S17" i="1"/>
  <c r="R17" i="1" s="1"/>
  <c r="T17" i="1" s="1"/>
  <c r="S59" i="1"/>
  <c r="S60" i="1"/>
  <c r="R16" i="1" l="1"/>
  <c r="U118" i="1"/>
  <c r="AD118" i="1"/>
  <c r="R107" i="1"/>
  <c r="R126" i="1"/>
  <c r="T126" i="1" s="1"/>
  <c r="R143" i="1"/>
  <c r="T143" i="1" s="1"/>
  <c r="R137" i="1"/>
  <c r="T137" i="1" s="1"/>
  <c r="R138" i="1"/>
  <c r="T138" i="1" s="1"/>
  <c r="R76" i="1"/>
  <c r="T76" i="1" s="1"/>
  <c r="R95" i="1"/>
  <c r="T95" i="1" s="1"/>
  <c r="R124" i="1"/>
  <c r="T124" i="1" s="1"/>
  <c r="R150" i="1"/>
  <c r="T150" i="1" s="1"/>
  <c r="R75" i="1"/>
  <c r="R120" i="1"/>
  <c r="T120" i="1" s="1"/>
  <c r="R139" i="1"/>
  <c r="T139" i="1" s="1"/>
  <c r="R151" i="1"/>
  <c r="T151" i="1" s="1"/>
  <c r="R81" i="1"/>
  <c r="T81" i="1" s="1"/>
  <c r="R94" i="1"/>
  <c r="T94" i="1" s="1"/>
  <c r="R90" i="1"/>
  <c r="R84" i="1"/>
  <c r="T84" i="1" s="1"/>
  <c r="R80" i="1"/>
  <c r="T80" i="1" s="1"/>
  <c r="R83" i="1"/>
  <c r="T83" i="1" s="1"/>
  <c r="R79" i="1"/>
  <c r="T79" i="1" s="1"/>
  <c r="R82" i="1"/>
  <c r="T82" i="1" s="1"/>
  <c r="R91" i="1"/>
  <c r="T91" i="1" s="1"/>
  <c r="R144" i="1"/>
  <c r="T144" i="1" s="1"/>
  <c r="R115" i="1"/>
  <c r="T115" i="1" s="1"/>
  <c r="R114" i="1"/>
  <c r="T114" i="1" s="1"/>
  <c r="R93" i="1"/>
  <c r="T93" i="1" s="1"/>
  <c r="R92" i="1"/>
  <c r="T92" i="1" s="1"/>
  <c r="R78" i="1"/>
  <c r="T78" i="1" s="1"/>
  <c r="R77" i="1"/>
  <c r="T77" i="1" s="1"/>
  <c r="R131" i="1"/>
  <c r="T131" i="1" s="1"/>
  <c r="R130" i="1"/>
  <c r="T130" i="1" s="1"/>
  <c r="R112" i="1"/>
  <c r="T112" i="1" s="1"/>
  <c r="R111" i="1"/>
  <c r="T111" i="1" s="1"/>
  <c r="R110" i="1"/>
  <c r="T110" i="1" s="1"/>
  <c r="R109" i="1"/>
  <c r="T109" i="1" s="1"/>
  <c r="R158" i="1"/>
  <c r="T158" i="1" s="1"/>
  <c r="R157" i="1"/>
  <c r="T157" i="1" s="1"/>
  <c r="R140" i="1"/>
  <c r="T140" i="1" s="1"/>
  <c r="R127" i="1"/>
  <c r="T127" i="1" s="1"/>
  <c r="R101" i="1"/>
  <c r="T101" i="1" s="1"/>
  <c r="R100" i="1"/>
  <c r="T100" i="1" s="1"/>
  <c r="R66" i="1"/>
  <c r="T66" i="1" s="1"/>
  <c r="R65" i="1"/>
  <c r="T65" i="1" s="1"/>
  <c r="R60" i="1"/>
  <c r="T60" i="1" s="1"/>
  <c r="R59" i="1"/>
  <c r="T59" i="1" s="1"/>
  <c r="R123" i="1"/>
  <c r="AC107" i="1"/>
  <c r="R119" i="1"/>
  <c r="T141" i="1"/>
  <c r="AC109" i="1"/>
  <c r="AE109" i="1" s="1"/>
  <c r="AC123" i="1"/>
  <c r="AC138" i="1"/>
  <c r="AE138" i="1" s="1"/>
  <c r="AE126" i="1"/>
  <c r="AC124" i="1"/>
  <c r="AE124" i="1" s="1"/>
  <c r="AC139" i="1"/>
  <c r="AE139" i="1" s="1"/>
  <c r="AC137" i="1"/>
  <c r="AE137" i="1" s="1"/>
  <c r="AC119" i="1"/>
  <c r="AC101" i="1"/>
  <c r="AE101" i="1" s="1"/>
  <c r="AC100" i="1"/>
  <c r="AE100" i="1" s="1"/>
  <c r="S40" i="1"/>
  <c r="S39" i="1"/>
  <c r="T90" i="1" l="1"/>
  <c r="T16" i="1"/>
  <c r="T75" i="1"/>
  <c r="R69" i="1"/>
  <c r="T107" i="1"/>
  <c r="AE107" i="1"/>
  <c r="R40" i="1"/>
  <c r="T40" i="1" s="1"/>
  <c r="R39" i="1"/>
  <c r="T39" i="1" s="1"/>
  <c r="AE123" i="1"/>
  <c r="T123" i="1"/>
  <c r="AE119" i="1"/>
  <c r="T119" i="1"/>
  <c r="AE104" i="1"/>
  <c r="T104" i="1"/>
  <c r="AC39" i="1"/>
  <c r="AE39" i="1" s="1"/>
  <c r="AC40" i="1"/>
  <c r="AE40" i="1" s="1"/>
  <c r="S26" i="1" l="1"/>
  <c r="S27" i="1"/>
  <c r="R27" i="1" l="1"/>
  <c r="T27" i="1" s="1"/>
  <c r="R26" i="1"/>
  <c r="T26" i="1" s="1"/>
  <c r="AC26" i="1"/>
  <c r="AE26" i="1" s="1"/>
  <c r="AC27" i="1"/>
  <c r="AE27" i="1" s="1"/>
  <c r="S74" i="1"/>
  <c r="S69" i="1" s="1"/>
  <c r="S125" i="1"/>
  <c r="R125" i="1" s="1"/>
  <c r="S149" i="1"/>
  <c r="R149" i="1" l="1"/>
  <c r="U149" i="1"/>
  <c r="U148" i="1" s="1"/>
  <c r="T74" i="1" l="1"/>
  <c r="T69" i="1" s="1"/>
  <c r="S135" i="1" l="1"/>
  <c r="R135" i="1" l="1"/>
  <c r="T135" i="1" s="1"/>
  <c r="I159" i="1"/>
  <c r="AC135" i="1" l="1"/>
  <c r="AE135" i="1" s="1"/>
  <c r="AC122" i="1" l="1"/>
  <c r="AE122" i="1" s="1"/>
  <c r="AC136" i="1"/>
  <c r="AE136" i="1" s="1"/>
  <c r="AC156" i="1"/>
  <c r="AE156" i="1" s="1"/>
  <c r="AC44" i="1"/>
  <c r="AE44" i="1" s="1"/>
  <c r="AE74" i="1"/>
  <c r="AE69" i="1" s="1"/>
  <c r="AC23" i="1"/>
  <c r="AE23" i="1" s="1"/>
  <c r="AC24" i="1"/>
  <c r="AE24" i="1" s="1"/>
  <c r="AC25" i="1"/>
  <c r="AE25" i="1" s="1"/>
  <c r="AC58" i="1"/>
  <c r="AC41" i="1"/>
  <c r="AE41" i="1" s="1"/>
  <c r="AC42" i="1"/>
  <c r="AE42" i="1" s="1"/>
  <c r="AC97" i="1"/>
  <c r="AE97" i="1" s="1"/>
  <c r="AC98" i="1"/>
  <c r="AE98" i="1" s="1"/>
  <c r="AC99" i="1"/>
  <c r="AE99" i="1" s="1"/>
  <c r="AC45" i="1"/>
  <c r="AE45" i="1" s="1"/>
  <c r="AC46" i="1"/>
  <c r="AE46" i="1" s="1"/>
  <c r="AC47" i="1"/>
  <c r="AE47" i="1" s="1"/>
  <c r="AC43" i="1"/>
  <c r="AE43" i="1" s="1"/>
  <c r="AC49" i="1"/>
  <c r="AE49" i="1" s="1"/>
  <c r="AC55" i="1"/>
  <c r="AC56" i="1"/>
  <c r="AE56" i="1" s="1"/>
  <c r="AC57" i="1"/>
  <c r="AE57" i="1" s="1"/>
  <c r="AC50" i="1"/>
  <c r="AE50" i="1" s="1"/>
  <c r="AC51" i="1"/>
  <c r="AE51" i="1" s="1"/>
  <c r="AC18" i="1"/>
  <c r="AC19" i="1"/>
  <c r="AE19" i="1" s="1"/>
  <c r="AC29" i="1"/>
  <c r="AE29" i="1" s="1"/>
  <c r="AC30" i="1"/>
  <c r="AE30" i="1" s="1"/>
  <c r="AC20" i="1"/>
  <c r="AE20" i="1" s="1"/>
  <c r="AC21" i="1"/>
  <c r="AE21" i="1" s="1"/>
  <c r="AC37" i="1"/>
  <c r="AC38" i="1"/>
  <c r="AE38" i="1" s="1"/>
  <c r="S136" i="1"/>
  <c r="S145" i="1"/>
  <c r="S156" i="1"/>
  <c r="S133" i="1"/>
  <c r="R133" i="1" s="1"/>
  <c r="S121" i="1"/>
  <c r="S122" i="1"/>
  <c r="S44" i="1"/>
  <c r="S113" i="1"/>
  <c r="S102" i="1" s="1"/>
  <c r="S22" i="1"/>
  <c r="R22" i="1" s="1"/>
  <c r="S23" i="1"/>
  <c r="R23" i="1" s="1"/>
  <c r="S24" i="1"/>
  <c r="R24" i="1" s="1"/>
  <c r="S25" i="1"/>
  <c r="R25" i="1" s="1"/>
  <c r="S58" i="1"/>
  <c r="R58" i="1" s="1"/>
  <c r="S41" i="1"/>
  <c r="R41" i="1" s="1"/>
  <c r="S42" i="1"/>
  <c r="R42" i="1" s="1"/>
  <c r="S96" i="1"/>
  <c r="S97" i="1"/>
  <c r="R97" i="1" s="1"/>
  <c r="S98" i="1"/>
  <c r="R98" i="1" s="1"/>
  <c r="R99" i="1"/>
  <c r="T99" i="1" s="1"/>
  <c r="S45" i="1"/>
  <c r="R45" i="1" s="1"/>
  <c r="S46" i="1"/>
  <c r="R46" i="1" s="1"/>
  <c r="S47" i="1"/>
  <c r="R47" i="1" s="1"/>
  <c r="S28" i="1"/>
  <c r="R28" i="1" s="1"/>
  <c r="S43" i="1"/>
  <c r="R43" i="1" s="1"/>
  <c r="S49" i="1"/>
  <c r="R49" i="1" s="1"/>
  <c r="S55" i="1"/>
  <c r="S56" i="1"/>
  <c r="R56" i="1" s="1"/>
  <c r="S57" i="1"/>
  <c r="R57" i="1" s="1"/>
  <c r="S50" i="1"/>
  <c r="R50" i="1" s="1"/>
  <c r="S51" i="1"/>
  <c r="R51" i="1" s="1"/>
  <c r="S18" i="1"/>
  <c r="S19" i="1"/>
  <c r="R19" i="1" s="1"/>
  <c r="S29" i="1"/>
  <c r="R29" i="1" s="1"/>
  <c r="S30" i="1"/>
  <c r="R30" i="1" s="1"/>
  <c r="S20" i="1"/>
  <c r="R20" i="1" s="1"/>
  <c r="S21" i="1"/>
  <c r="R21" i="1" s="1"/>
  <c r="S37" i="1"/>
  <c r="S38" i="1"/>
  <c r="R38" i="1" s="1"/>
  <c r="AD149" i="1"/>
  <c r="AD148" i="1" s="1"/>
  <c r="T149" i="1"/>
  <c r="AC125" i="1"/>
  <c r="AE125" i="1" s="1"/>
  <c r="R96" i="1" l="1"/>
  <c r="R88" i="1" s="1"/>
  <c r="S88" i="1"/>
  <c r="R55" i="1"/>
  <c r="R52" i="1" s="1"/>
  <c r="S52" i="1"/>
  <c r="AE55" i="1"/>
  <c r="AC52" i="1"/>
  <c r="R18" i="1"/>
  <c r="R7" i="1" s="1"/>
  <c r="S7" i="1"/>
  <c r="AE37" i="1"/>
  <c r="AE31" i="1" s="1"/>
  <c r="AC31" i="1"/>
  <c r="S31" i="1"/>
  <c r="AE18" i="1"/>
  <c r="R156" i="1"/>
  <c r="R148" i="1" s="1"/>
  <c r="S148" i="1"/>
  <c r="R145" i="1"/>
  <c r="S134" i="1"/>
  <c r="R121" i="1"/>
  <c r="S118" i="1"/>
  <c r="AE58" i="1"/>
  <c r="R113" i="1"/>
  <c r="R102" i="1" s="1"/>
  <c r="R136" i="1"/>
  <c r="T136" i="1" s="1"/>
  <c r="R122" i="1"/>
  <c r="T122" i="1" s="1"/>
  <c r="R44" i="1"/>
  <c r="T44" i="1" s="1"/>
  <c r="R37" i="1"/>
  <c r="AC121" i="1"/>
  <c r="AC96" i="1"/>
  <c r="AC149" i="1"/>
  <c r="AC148" i="1" s="1"/>
  <c r="AC145" i="1"/>
  <c r="AC133" i="1"/>
  <c r="AE133" i="1" s="1"/>
  <c r="AC113" i="1"/>
  <c r="AC102" i="1" s="1"/>
  <c r="P159" i="1"/>
  <c r="M159" i="1"/>
  <c r="L159" i="1"/>
  <c r="Q159" i="1"/>
  <c r="N159" i="1"/>
  <c r="O159" i="1"/>
  <c r="T23" i="1"/>
  <c r="T24" i="1"/>
  <c r="T25" i="1"/>
  <c r="T41" i="1"/>
  <c r="T42" i="1"/>
  <c r="T97" i="1"/>
  <c r="T98" i="1"/>
  <c r="T45" i="1"/>
  <c r="T46" i="1"/>
  <c r="T47" i="1"/>
  <c r="T43" i="1"/>
  <c r="T55" i="1"/>
  <c r="T49" i="1"/>
  <c r="T50" i="1"/>
  <c r="T56" i="1"/>
  <c r="T57" i="1"/>
  <c r="T38" i="1"/>
  <c r="T30" i="1"/>
  <c r="T20" i="1"/>
  <c r="AE96" i="1" l="1"/>
  <c r="AE88" i="1" s="1"/>
  <c r="AC88" i="1"/>
  <c r="T37" i="1"/>
  <c r="R31" i="1"/>
  <c r="AE52" i="1"/>
  <c r="AC134" i="1"/>
  <c r="R134" i="1"/>
  <c r="R118" i="1"/>
  <c r="AE121" i="1"/>
  <c r="AE118" i="1" s="1"/>
  <c r="AC118" i="1"/>
  <c r="AE113" i="1"/>
  <c r="AE102" i="1" s="1"/>
  <c r="AE145" i="1"/>
  <c r="AE134" i="1" s="1"/>
  <c r="T121" i="1"/>
  <c r="T96" i="1"/>
  <c r="T88" i="1" s="1"/>
  <c r="T58" i="1"/>
  <c r="T52" i="1" s="1"/>
  <c r="T133" i="1"/>
  <c r="T156" i="1"/>
  <c r="T148" i="1" s="1"/>
  <c r="T145" i="1"/>
  <c r="AE149" i="1"/>
  <c r="AE148" i="1" s="1"/>
  <c r="T113" i="1"/>
  <c r="T102" i="1" s="1"/>
  <c r="T125" i="1"/>
  <c r="AC28" i="1"/>
  <c r="AE28" i="1" s="1"/>
  <c r="T28" i="1"/>
  <c r="T134" i="1" l="1"/>
  <c r="T118" i="1"/>
  <c r="AA159" i="1" l="1"/>
  <c r="Y159" i="1" l="1"/>
  <c r="Z159" i="1"/>
  <c r="X159" i="1"/>
  <c r="W159" i="1"/>
  <c r="AD159" i="1" l="1"/>
  <c r="T29" i="1" l="1"/>
  <c r="T21" i="1"/>
  <c r="T19" i="1"/>
  <c r="T51" i="1" l="1"/>
  <c r="T31" i="1" s="1"/>
  <c r="V159" i="1" l="1"/>
  <c r="K159" i="1" l="1"/>
  <c r="T18" i="1"/>
  <c r="X161" i="1" l="1"/>
  <c r="AA161" i="1"/>
  <c r="W161" i="1"/>
  <c r="Y161" i="1"/>
  <c r="V161" i="1"/>
  <c r="Z161" i="1"/>
  <c r="AB161" i="1"/>
  <c r="S159" i="1" l="1"/>
  <c r="L161" i="1" s="1"/>
  <c r="P161" i="1" l="1"/>
  <c r="K161" i="1"/>
  <c r="N161" i="1"/>
  <c r="Q161" i="1"/>
  <c r="O161" i="1"/>
  <c r="M161" i="1"/>
  <c r="S161" i="1" l="1"/>
  <c r="U159" i="1" l="1"/>
  <c r="AC22" i="1"/>
  <c r="AC7" i="1" s="1"/>
  <c r="AE22" i="1" l="1"/>
  <c r="AE7" i="1" s="1"/>
  <c r="J159" i="1"/>
  <c r="T22" i="1" l="1"/>
  <c r="T7" i="1" s="1"/>
  <c r="R159" i="1" l="1"/>
  <c r="T159" i="1" l="1"/>
  <c r="R161" i="1" s="1"/>
  <c r="AC159" i="1"/>
  <c r="AE159" i="1" l="1"/>
  <c r="AC161" i="1" s="1"/>
  <c r="AD161" i="1" s="1"/>
</calcChain>
</file>

<file path=xl/sharedStrings.xml><?xml version="1.0" encoding="utf-8"?>
<sst xmlns="http://schemas.openxmlformats.org/spreadsheetml/2006/main" count="742" uniqueCount="273">
  <si>
    <t>Numer i nazwa modułu</t>
  </si>
  <si>
    <t>Elementy modułu</t>
  </si>
  <si>
    <t>Opis modułu</t>
  </si>
  <si>
    <t xml:space="preserve">Semestr 1 </t>
  </si>
  <si>
    <t>Semestr 2</t>
  </si>
  <si>
    <t>Semestr 3</t>
  </si>
  <si>
    <t>Semestr 4</t>
  </si>
  <si>
    <t>Semestr 5</t>
  </si>
  <si>
    <t>Semestr 6</t>
  </si>
  <si>
    <t>LEGENDA</t>
  </si>
  <si>
    <t>studia stacjonarne</t>
  </si>
  <si>
    <t>studia niestacjonarne</t>
  </si>
  <si>
    <t>ECTS</t>
  </si>
  <si>
    <t>w</t>
  </si>
  <si>
    <t>ćw</t>
  </si>
  <si>
    <t>lab</t>
  </si>
  <si>
    <t>proj</t>
  </si>
  <si>
    <t>war</t>
  </si>
  <si>
    <t>sem</t>
  </si>
  <si>
    <t>Forma zaliczenia przedmiotu</t>
  </si>
  <si>
    <t>E</t>
  </si>
  <si>
    <t>egzamin</t>
  </si>
  <si>
    <t>zaliczenie na ocenę</t>
  </si>
  <si>
    <t>Z/O</t>
  </si>
  <si>
    <t>Inne</t>
  </si>
  <si>
    <t>Samokształcenie</t>
  </si>
  <si>
    <t>Wymiar godzin przedmiotu razem</t>
  </si>
  <si>
    <t>Wymiar godzin z udziałem nauczyciela</t>
  </si>
  <si>
    <t>zaliczenie bez oceny</t>
  </si>
  <si>
    <t>Z</t>
  </si>
  <si>
    <t>Ogólnouczelniany</t>
  </si>
  <si>
    <t>Kierunkowy</t>
  </si>
  <si>
    <t>Socjologia - wykład</t>
  </si>
  <si>
    <t>Socjologia - ćwiczenia</t>
  </si>
  <si>
    <t>Pedagogika ogólna - wykład</t>
  </si>
  <si>
    <t>Pedagogika ogólna - ćwiczenia</t>
  </si>
  <si>
    <t>Biomedyczne podstawy rozwoju i wychowania - wykład</t>
  </si>
  <si>
    <t>Biomedyczne podstawy rozwoju i wychowania - ćwiczenia</t>
  </si>
  <si>
    <t>Teoretyczne podstawy wychowania - wykład</t>
  </si>
  <si>
    <t>Psychologia rozwoju człowieka - wykład</t>
  </si>
  <si>
    <t>Psychologia rozwoju człowieka - ćwiczenia</t>
  </si>
  <si>
    <t>Współczesne kierunki pedagogiczne - wykład</t>
  </si>
  <si>
    <t>Współczesne kierunki pedagogiczne - ćwiczenia</t>
  </si>
  <si>
    <t>Diagnostyka pedagogiczna - wykład</t>
  </si>
  <si>
    <t>Wprowadzenie do pedagogkiki specjalnej - wykład</t>
  </si>
  <si>
    <t>Profilaktyka i terapia trudności wychowawczych - wykład</t>
  </si>
  <si>
    <t>Pedagogika wczesnoszkolna - ćwiczenia</t>
  </si>
  <si>
    <t>Pedagogika przedszkolna - ćwiczenia</t>
  </si>
  <si>
    <t>Seminarium dyplomowe - cz. 2</t>
  </si>
  <si>
    <t>zajęcia prakt.</t>
  </si>
  <si>
    <t>l.p.</t>
  </si>
  <si>
    <t>Rodzaj przedmiotu</t>
  </si>
  <si>
    <t xml:space="preserve">Semestr 7 </t>
  </si>
  <si>
    <t xml:space="preserve">Semestr 8 </t>
  </si>
  <si>
    <t xml:space="preserve">Semestr 9 </t>
  </si>
  <si>
    <t>Inne (praktyka)</t>
  </si>
  <si>
    <t>Zajęcia do wyboru*</t>
  </si>
  <si>
    <t>zajęcia praktyczne**</t>
  </si>
  <si>
    <t>Profilaktyka i terapia trudności wychowawczych - ćwiczenia</t>
  </si>
  <si>
    <t>Seminarium dyplomowe - cz. 1</t>
  </si>
  <si>
    <t>Seminarium dyplomowe - cz. 3</t>
  </si>
  <si>
    <t>Kierunkowy/Praktyczny</t>
  </si>
  <si>
    <t>Kierunkowy/praktyczny</t>
  </si>
  <si>
    <t>Teoretyczne podstawy wychowania - ćwiczenia</t>
  </si>
  <si>
    <t>Dydaktyka - wykład</t>
  </si>
  <si>
    <t>Dydaktyka - ćwiczenia</t>
  </si>
  <si>
    <t>Diagnostyka pedagogiczna - warsztaty</t>
  </si>
  <si>
    <t>Moduł rozwija wrażliwość na drugiego człowieka, poszerza horyzonty my-ślowe, rozwija postawy etyczne i kreatywne. Pozwala także na dalsze rozwijanie kompetencji językowych i sprawności fizycznej.</t>
  </si>
  <si>
    <t>Moduł przygotowuje studenta do napisania i obrony pracy magisterskiej.</t>
  </si>
  <si>
    <t>Pedagogika wczesnoszkolna - wykład</t>
  </si>
  <si>
    <t>Praktyczny</t>
  </si>
  <si>
    <t>Opisy modułów są sformułowane na podstawie efektów uzyskanych dzięki zdobytej wiedzy i Praktycznym  ćwiczeniom realizowanym w trakcie zajęć przez studentów.</t>
  </si>
  <si>
    <t>Psychologia społeczna - wykład</t>
  </si>
  <si>
    <t>praktyka/   30 ECTS</t>
  </si>
  <si>
    <t>Moduł pozwala na praktyczne wykorzystanie posiadanej wiedzy i weryfikację umiejętności pedagogicznych w realnych sytuacjach dydaktycznych, opiekuńczych i wychowawczych oraz budowanie własnego warsztatu pracy.</t>
  </si>
  <si>
    <t>Pedagogika pracy - wykład</t>
  </si>
  <si>
    <t>Pedagogika pracy - ćwiczenia</t>
  </si>
  <si>
    <t>Edukacja i wychowanie małego dziecka - wykład</t>
  </si>
  <si>
    <t>Dyscyplina naukowa: Pedagogika</t>
  </si>
  <si>
    <t>PS</t>
  </si>
  <si>
    <t>Dyscyplina naukowa: Psychologia</t>
  </si>
  <si>
    <t>PE</t>
  </si>
  <si>
    <t>Dyscyplina naukowa:</t>
  </si>
  <si>
    <t>M2. Podstawy działań pedagogicznych cz. 1</t>
  </si>
  <si>
    <t>M3. Pedagogika przedszkolna i wczesnoszkolna cz. 1</t>
  </si>
  <si>
    <t>M4. Podstawy psychologii dla nauczycieli cz. 1</t>
  </si>
  <si>
    <t>M5. Przedmioty ogólnouczelniane cz. 2.</t>
  </si>
  <si>
    <t>M6. Podstawy działań pedagogicznych cz. 2</t>
  </si>
  <si>
    <t>M8. Podstawy psychologii dla nauczycieli cz. 2</t>
  </si>
  <si>
    <t xml:space="preserve">M9. Przedmioty ogólnouczelniane cz. 3. </t>
  </si>
  <si>
    <t>Psychologiczne i pedagogiczne podstawy nauczania dzieci języka obcego - wykład</t>
  </si>
  <si>
    <t>Język polski - wykład</t>
  </si>
  <si>
    <t>Język polski - ćwiczenia</t>
  </si>
  <si>
    <t>Język obcy cz. 1. - wykład</t>
  </si>
  <si>
    <t>Język obcy cz. 2 - ćwiczenia</t>
  </si>
  <si>
    <t>Język obcy cz. 2 - wykład</t>
  </si>
  <si>
    <t>Język obcy cz. 1 - ćwiczenia</t>
  </si>
  <si>
    <t>Matematyka - wykład</t>
  </si>
  <si>
    <t>Matematyka - ćwiczenia</t>
  </si>
  <si>
    <t>Edukacja społeczno-przyrodnicza - wykład</t>
  </si>
  <si>
    <t>Edukacja społeczno-przyrodnicza - ćwiczenia</t>
  </si>
  <si>
    <t>Informatyka - wykład</t>
  </si>
  <si>
    <t>Informatyka - ćwiczenia</t>
  </si>
  <si>
    <t>Plastyka - wykład</t>
  </si>
  <si>
    <t>Plastyka - ćwiczenia</t>
  </si>
  <si>
    <t>Muzyka - wykład</t>
  </si>
  <si>
    <t>Muzyka - ćwiczenia</t>
  </si>
  <si>
    <t>Technika - wykład</t>
  </si>
  <si>
    <t>Technika - ćwiczenia</t>
  </si>
  <si>
    <t>Wychowanie fizyczne - wykład</t>
  </si>
  <si>
    <t>Wychowanie fizyczne - ćwiczenia</t>
  </si>
  <si>
    <t>Edukacja zdrowotna - wykład</t>
  </si>
  <si>
    <t>Edukacja zdrowotna - ćwiczenia</t>
  </si>
  <si>
    <t>Diagnoza i terapia  dziecka z dysfunkcjami - wykład</t>
  </si>
  <si>
    <t>Diagnoza i terapia  dziecka z dysfunkcjami - ćwiczenia</t>
  </si>
  <si>
    <t>Metodyka edukacji polonistycznej - wykład</t>
  </si>
  <si>
    <t>Metodyka nauczania języka obcego - wykład</t>
  </si>
  <si>
    <t>Metodyka nauczania języka obcego - ćwiczenia</t>
  </si>
  <si>
    <t>Metodyka edukacji matematycznej - wykład</t>
  </si>
  <si>
    <t>Metodyka edukacji matematycznej - ćwiczenia</t>
  </si>
  <si>
    <t>Metodyka edukacji informatycznej i posługiwania się technologią informacyjno-komunikacyjną - wykład</t>
  </si>
  <si>
    <t>Metodyka edukacji informatycznej i posługiwania się technologią informacyjno-komunikacyjną - ćwiczenia</t>
  </si>
  <si>
    <t>Metodyka edukacji plastycznej - wykład</t>
  </si>
  <si>
    <t>Metodyka edukacji plastycznej - ćwiczenia</t>
  </si>
  <si>
    <t>Metodyka edukacji muzycznej - wykład</t>
  </si>
  <si>
    <t>Metodyka edukacji muzycznej - ćwiczenia</t>
  </si>
  <si>
    <t>Metodyka edukacji technicznej - wykład</t>
  </si>
  <si>
    <t>Metodyka edukacji technicznej - ćwiczenia</t>
  </si>
  <si>
    <t>Metodyka wychowania fizycznego - wykład</t>
  </si>
  <si>
    <t>Metodyka wychowania fizycznego - ćwiczenia</t>
  </si>
  <si>
    <t>Metodyka edukacji zdrowotnej - wykład</t>
  </si>
  <si>
    <t>Metodyka edukacji zdrowotnej - ćwiczenia</t>
  </si>
  <si>
    <t>Kultura języka - wykład</t>
  </si>
  <si>
    <t>Kultura języka - ćwiczenia</t>
  </si>
  <si>
    <t>Modele wspierania rozwoju dziecka lub ucznia - wykład</t>
  </si>
  <si>
    <t>Modele wspierania rozwoju dziecka lub ucznia - ćwiczenia</t>
  </si>
  <si>
    <t>Projektowanie spersonalizowanych strategii edukacyjnych - wykład</t>
  </si>
  <si>
    <t>Projektowanie spersonalizowanych strategii edukacyjnych - projekt</t>
  </si>
  <si>
    <t>Projekt edukacyjny dotyczący wybranego środowiska opiekuńczo-wychowawczego cz. 2 - wykład</t>
  </si>
  <si>
    <t>Projekt edukacyjny dotyczący wybranego środowiska opiekuńczo-wychowawczego cz. 2 - projekt</t>
  </si>
  <si>
    <t>Projekt edukacyjny dotyczący wybranego środowiska opiekuńczo-wychowawczego cz. 1 - wykład</t>
  </si>
  <si>
    <t>Projekt edukacyjny dotyczący wybranego środowiska opiekuńczo-wychowawczego cz. 1 - projekt</t>
  </si>
  <si>
    <t>Ewaluacja procesu edukacyjnego - wykład</t>
  </si>
  <si>
    <t>Przeciwdziałanie zachowaniom agresywnym u dzieci - wykład</t>
  </si>
  <si>
    <t>Przeciwdziałanie zachowaniom agresywnym u dzieci - warsztat</t>
  </si>
  <si>
    <t>Edukacja i wychowanie małego dziecka - warsztat</t>
  </si>
  <si>
    <t>Psychologiczne i pedagogiczne podstawy nauczania dzieci języka obcego - ćwiczenia</t>
  </si>
  <si>
    <t>Metodyka edukacji polonistycznej - ćwiczenia</t>
  </si>
  <si>
    <t>Ewaluacja procesu edukacyjnego - projekt</t>
  </si>
  <si>
    <t>Historia i filozofia wychowania  - wykład</t>
  </si>
  <si>
    <t>Historia i filozofia wychowania  - ćwiczenia</t>
  </si>
  <si>
    <t>M7. Pedagogika przedszkolna i wczesnoszkolna cz. 3</t>
  </si>
  <si>
    <t>System oświaty i alternatywne formy edukacji - wykład</t>
  </si>
  <si>
    <t>Projektowanie planu i programu placówki oświatowej - projekt</t>
  </si>
  <si>
    <t>Moduł wprowadza w zagadnienia dotyczące psychologii oraz biomedycznych podstaw rozwoju i wychowania.</t>
  </si>
  <si>
    <t>Moduł pogłębia wiedzę i umiejętności z zakresu psychologii, w tym z zakresu komunikacji społecznej oraz psychologii rozwoju człowieka.</t>
  </si>
  <si>
    <t xml:space="preserve">Moduł pobudza rozwój świadomej i kreatywnej osobowości
oraz pozwala  na dalsze rozwijanie kompetencji językowych.
</t>
  </si>
  <si>
    <t>Moduł rozszerza wiedzę i umiejętności z zakresu psychologii, w tym z zakresu asertywności, psychologii społecznej oraz kierowania własnym rozwojem.</t>
  </si>
  <si>
    <t>Moduł zapoznaje studentów ze sposobami uczenia się dzieci lub uczniów języka obcego, strategiami zabawowymi i zadaniowymi w uczeniu się języka obcego przez dzieci oraz z predyspozycjami rozwojowymi do uczenia się języka obcego.</t>
  </si>
  <si>
    <t>Moduł zapewnia merytoryczne przygotowanie do nauczania języka polskiego, języka obcego oraz matematyki w przedszkolach i klasach I-III szkoły podstawowej.</t>
  </si>
  <si>
    <t>Moduł zapewnia merytoryczne przygotowanie do nauczania języka obcego, informatyki, plastyki, muzyki oraz przedmiotów społeczno-przyrodniczych  w przedszkolach i klasach I-III szkoły podstawowej.</t>
  </si>
  <si>
    <t>Moduł zapewnia merytoryczne przygotowanie do edukacji zdrowotnej oraz nauczania techniki i wychowania fizycznego w przedszkolach i klasach I-III szkoły podstawowej.</t>
  </si>
  <si>
    <t>Moduł  rozwija kompetencje w zakresie konstruktywnego rozwiązywania konfliktów, służy zdobywaniu wiedzy dotyczącej ochrony własności intelektualnej oraz  pozwala na dalsze rozwijanie kompetencji językowych.</t>
  </si>
  <si>
    <t xml:space="preserve">Moduł pozwala studentom nabyć wiedzę i umiejętności z zakresu procesu nauczania-uczenia się. </t>
  </si>
  <si>
    <t>Moduł zapoznaje studentów z zagadanieniami dotyczącymi diagnostyki pedagogicznej dla nauczycieli.</t>
  </si>
  <si>
    <t>Moduł zapoznaje studentów z metodyką edukacji polonistycznej, matematycznej oraz języka obcego, z uwzględnieniem sposobów integrowania wiedzy i umiejętności dzieci lub uczniów.</t>
  </si>
  <si>
    <t>Moduł wprowadza studentów w zagadnienia dotyczące założeń konstruowania programu pracy wychowawczo-dydaktycznej oraz ewaluacji procesu dydaktycznego.</t>
  </si>
  <si>
    <t>Moduł zapoznaje studenta z metodologią prowadzenia badań naukowych, strukturą procesu badawczego, zasadami redagowania tekstów naukowych oraz przetwarzania i krytycznej analizy danych. Student poznaje rolę jakości i rzetelności badań naukowych oraz zasady opracowywania wyników badań naukowych i sposoby ich wykorzystania.</t>
  </si>
  <si>
    <t>Psychologia społeczna - ćwiczenia</t>
  </si>
  <si>
    <t>Wprowadzenie do pedagogiki specjalnej - ćwiczenia</t>
  </si>
  <si>
    <t>Metodyka edukacji społeczno-przyrodniczej - ćwiczenia</t>
  </si>
  <si>
    <t>Metodyka edukacji społeczno-przyrodniczej - wykład</t>
  </si>
  <si>
    <t>Teoretyczno-metodyczne założenia konstruowania programu pracy wychowawczo-dydaktycznej - wykład</t>
  </si>
  <si>
    <t>Teoretyczno-metodyczne założenia konstruowania programu pracy wychowawczo-dydaktycznej - ćwiczenia</t>
  </si>
  <si>
    <t>M18. Podstawy dydaktyki nauczania zintegrowanego w przedszkolu i klasach I-III szkoły podstawowej</t>
  </si>
  <si>
    <t>Metodologia badań naukowych cz. 1 - wykład</t>
  </si>
  <si>
    <t>Metodologia badań naukowych cz. 1 - ćwiczenia</t>
  </si>
  <si>
    <t>Metodologia badań naukowych cz. 2 - ćwiczenia</t>
  </si>
  <si>
    <t>Metodologia badań naukowych cz. 2 - wykład</t>
  </si>
  <si>
    <t>Moduł zapoznaje studentów z zagadnieniami dotyczącymi modeli wspierania rozwoju dziecka lub ucznia oraz pedagogiki zabawy.</t>
  </si>
  <si>
    <t xml:space="preserve">Moduł pozwala studentom nabyć praktyczne umiejętności projektowania działań edukacyjnych dotyczących wybranego środowiska opiekuńczo-wychowawczego oraz oraz programów adaptacji dziecko do przedszkola i szkoły. </t>
  </si>
  <si>
    <t>Moduł pozwala studentom nabyć praktyczne umiejętności projektowania działań edukacyjnych dotyczących wybranego środowiska opiekuńczo-wychowawczego, projektowania spersonalizowanych strategii edukacyjnych, a także zapoznaje studentów ze sposobami przeciwdziałania zachowaniom agresywnym u dzieci.</t>
  </si>
  <si>
    <t>Moduł pozwala studentom nabyć wiedzę i umiejętności z zakresu systemu oświaty i alternatywnych form edukacji.</t>
  </si>
  <si>
    <t xml:space="preserve">Moduł pozwala studentom nabyć wiedzę i umiejętności z zakresu projektowania planu i programu placówki oświatowej, bezpieczeństwa dzieci w przedszkolu, szkole, placówce oświatowej i poza nią oraz pierwszej pomocy przedmedycznej. </t>
  </si>
  <si>
    <t>Moduł wprowadza w zagadnienia dotyczące  edukacji integracyjnej i włączającej.</t>
  </si>
  <si>
    <t>Moduł wprowadza w zagadnienia dotyczące pedagogiki specjalnej, pozwala także nabyć wiedzę i umiejętności z zakresu diagnozy i terapii dziecka z dysfunkcjami.</t>
  </si>
  <si>
    <t>Moduł zapoznaje studentów z metodyką edukacji plastycznej, zdrowotnej oraz wychowania fizycznego, z uwzględnieniem sposobów integrowania wiedzy i umiejętności dzieci lub uczniów.</t>
  </si>
  <si>
    <t>Moduł zapoznaje studentów z metodyką edukacji społeczno-przyrodniczej, informatycznej, technicznej i muzycznej, z uwzględnieniem sposobów integrowania wiedzy i umiejętności dzieci lub uczniów.</t>
  </si>
  <si>
    <t>Moduł pozwala studentom nabyć wiedzę i umiejętności z zakresu organizacji pracy wychowawczej w grupie, profilaktyki i terapii trudności wychowawczych, a także pozwala nabyć umiejętność pracy w środowisku międzykulturowym, uwzględniając specyfikę pracy z dziećmi lub uczniami z doświadczeniem migracyjnym.</t>
  </si>
  <si>
    <t>Moduł zapoznaje studentów z najważniejszymi zagadnieniami dotyczącymi pedagogiki przedszkolnej i wczesnoszkolne oraz edukacji i wychowania małego dziecka.</t>
  </si>
  <si>
    <t>Moduł pozwala studentom nabyć wiedzę i umiejętności z zakresu socjologii, w tym funkcji edukacji w życiu społeczeństw, oraz wybranych ujęć teoretycznych z zakresu procesów wychowania i kształcenia.</t>
  </si>
  <si>
    <t>Moduł zapoznaje studentów z zagadnieniami dotyczącymi teoretycznych podstaw wychowania, współczesnych kierunków pedagogicznych, etyki zawodowej nauczyciela oraz ewaluacji i autoewaluacji w pedagogice oraz pedagogiką pracy.</t>
  </si>
  <si>
    <t>Moduł przygotowuje studenta do posługiwania się aparatem mowy zgodnie z zasadami emisji głosu.</t>
  </si>
  <si>
    <t xml:space="preserve">Moduł przygotowuje studenta do poprawnego posługiwania się językiem polskim oraz wykazywania troski o kulturę i etykę wypowiedzi własnej, dzieci lub uczniów. </t>
  </si>
  <si>
    <t>5% Z 317 ECTS = 15,85 ECTS</t>
  </si>
  <si>
    <t>50% Z 353 ECTS = 158,5 ECTS</t>
  </si>
  <si>
    <t>Bezpieczeństwo dzieci w przedszkolu/szkole /placówce oświatowej/ i poza nią - warsztat</t>
  </si>
  <si>
    <t>Pierwsza pomoc przedmedyczna - warsztat</t>
  </si>
  <si>
    <t>Praktyka zawodowa ciągła w przedszkolu</t>
  </si>
  <si>
    <t>Praktyka zawodowa ciągła w szkole podstawowej w klasach I-III</t>
  </si>
  <si>
    <t>Praktyka zawodowa śródroczna - wychowawczo-dydaktyczna w przedszkolu</t>
  </si>
  <si>
    <t>Praktyka zawodowa śródroczna - wychowawczo-dydaktyczna w szkole podstawowej w klasach I-III</t>
  </si>
  <si>
    <t>Praktyka zawodowa śródroczna - ogólnopedagogiczna w przedszkolu</t>
  </si>
  <si>
    <t>Praktyka zawodowa śródroczna - ogólnopedagogiczna w szkole w klasach I-III</t>
  </si>
  <si>
    <t>M10. Podstawy psychologii dla nauczycieli cz. 3</t>
  </si>
  <si>
    <t>M12. Przygotowanie merytoryczne nauczycieli przedszkoli i klas I-III szkoły podstawowowej, jako przygotowanie do integracji treści nauczania cz. 1</t>
  </si>
  <si>
    <t>M11. Psychologiczne i pedagogiczne podstawy nauczania dzieci języka obcego</t>
  </si>
  <si>
    <t>M13. Kultura języka cz. 1</t>
  </si>
  <si>
    <t>M14. Przedmioty ogólouczelniane cz.4.</t>
  </si>
  <si>
    <t>M15. Praktyka zawodowa śródroczna - ogólnopedagogiczna</t>
  </si>
  <si>
    <t>M16. Przygotowanie merytoryczne nauczycieli przedszkoli i klas I-III szkoły podstawowowej, jako przygotowanie do integracji treści nauczania cz. 2</t>
  </si>
  <si>
    <t>M17. Kultura języka cz. 2</t>
  </si>
  <si>
    <t>M19. Przedmioty ogólouczelniane cz. 5.</t>
  </si>
  <si>
    <t>M20. Przygotowanie merytoryczne nauczycieli przedszkoli i klas I-III szkoły podstawowowej, jako przygotowanie do integracji treści nauczania cz. 3</t>
  </si>
  <si>
    <t>M21.  Podstawy diagnostyki edukacyjnej dla nauczycieli</t>
  </si>
  <si>
    <t>M22. Dziecko lub uczeń ze specjalnymi potrzebami rozwojowymi i edukacyjnymi w przedszkolu i klasach I-III szkoły podstawowej cz. 1</t>
  </si>
  <si>
    <t>Załącznik nr 2 do Programu studiów - Plan studiów dla kierunku Pedagogika przedszkolna i wczesnoszkolna (nabór 2020/2021)</t>
  </si>
  <si>
    <t>Kierunkowy/do wyboru</t>
  </si>
  <si>
    <t>Pedagogika przedszkolna - wykład</t>
  </si>
  <si>
    <t>M1. Przedmioty ogólnouczelniane cz. 1.</t>
  </si>
  <si>
    <t xml:space="preserve">Moduł stwarza możliwość poznania własnego stylu komunikowania się 
oraz uświadomienia barier utrudniających komunikację, zapewnia także podstawowe przygotowanie dotyczące bezpieczeństwa i higieny pracy
oraz ochrony danych osobowych. Dzięki modułowi student rozwija kompetencje językowe, sprawność fizyczną oraz umiejętność wykorzystania komputera w pracy. Moduł wprowadza także do zagadnień związanych z ekonomią.  
</t>
  </si>
  <si>
    <t>Ekonomia - ćwiczenia</t>
  </si>
  <si>
    <t>Podstawy kreatywności - wykład</t>
  </si>
  <si>
    <t>Podstawy kreatywności - ćwiczenia</t>
  </si>
  <si>
    <t>M24. Praktyka zawodowa śródroczna - wychowawczo-dydaktyczna</t>
  </si>
  <si>
    <t>M25. Dziecko lub uczeń ze specjalnymi potrzebami rozwojowymi i edukacyjnymi w przedszkolu i klasach I-III szkoły podstawowej cz. 2</t>
  </si>
  <si>
    <t>M26. Metodyka poszczególnych typów edukacji z uwzględnieniem sposobów integrowania wiedzy i umiejętności dzieci lub uczniów cz. 1</t>
  </si>
  <si>
    <t>M27. Organizacja pracy przedszkola i szkoły z elementami prawa oświatowego i praw dziecka oraz kultura przedszkola i szkoły, w tym w zakresie kształcenia uczniów ze specjalnymi potrzebami edukacyjnymi i niepełnosprawnościami cz. 1</t>
  </si>
  <si>
    <t>M28. Wspieranie rozwoju dzieci w wieku przedszkolnym i młodszym wieku szkolnym cz. 1</t>
  </si>
  <si>
    <t>M29. Metodyka poszczególnych typów edukacji z uwzględnieniem sposobów integrowania wiedzy i umiejętności dzieci lub uczniów cz. 2</t>
  </si>
  <si>
    <t>M30. Organizacja pracy przedszkola i szkoły z elementami prawa oświatowego i praw dziecka oraz kultura przedszkola i szkoły, w tym w zakresie kształcenia uczniów ze specjalnymi potrzebami edukacyjnymi i niepełnosprawnościami cz. 2</t>
  </si>
  <si>
    <t>M31. Wspieranie rozwoju dzieci w wieku przedszkolnym i młodszym wieku szkolnym cz. 2</t>
  </si>
  <si>
    <t>M32. Seminarium dyplomowe- cz. 1.</t>
  </si>
  <si>
    <t>M33. Metodyka poszczególnych typów edukacji z uwzględnieniem sposobów integrowania wiedzy i umiejętności dzieci lub uczniów cz. 5</t>
  </si>
  <si>
    <t>M34. Praktyka zawodowa ciągła cz. 1</t>
  </si>
  <si>
    <t>M35. Wspieranie rozwoju dzieci w wieku przedszkolnym i młodszym wieku szkolnym cz. 3</t>
  </si>
  <si>
    <t>M36. Seminarium dyplomowe - cz. 2.</t>
  </si>
  <si>
    <t>M37. Metodologia badań naukowych cz. 1</t>
  </si>
  <si>
    <t>M38. Praktyka zawodowa ciągła cz. 2</t>
  </si>
  <si>
    <t>M39. Wspieranie rozwoju dzieci w wieku przedszkolnym i młodszym wieku szkolnym cz. 4</t>
  </si>
  <si>
    <t>M40. Seminarium dyplomowej - cz. 3.</t>
  </si>
  <si>
    <t>M41. Metodologia badań naukowych cz. 2</t>
  </si>
  <si>
    <t>Dzięki modułowi student nabywa umiejętność samodzielnego planowania i projektowania własnego przedsięwzięcia.</t>
  </si>
  <si>
    <t>M23. Przedmioty ogólnouczelniane cz. 6</t>
  </si>
  <si>
    <t>Komunikacja interpersonalna - ćwiczenia</t>
  </si>
  <si>
    <t>Ochrona danych osobowych - wykład</t>
  </si>
  <si>
    <t>BHP - wykład</t>
  </si>
  <si>
    <t>Język obcy cz. 1. - laboratorium</t>
  </si>
  <si>
    <t>WF - ćwiczenia</t>
  </si>
  <si>
    <t>Technologie informacyjne - laboratorium</t>
  </si>
  <si>
    <t>Podstawy psychologii - wykład</t>
  </si>
  <si>
    <t>Język obcy  cz. 2. - laboratorium</t>
  </si>
  <si>
    <t>Idea podmiotowości człowieka - wykład</t>
  </si>
  <si>
    <t xml:space="preserve"> Etyka zawodowa nauczyciela - ćwiczenia</t>
  </si>
  <si>
    <t>Ewaluacja i autoewaluacja w pedagogice - projekt</t>
  </si>
  <si>
    <t>Organizacja pracy wychowawczej w grupie - warsztat</t>
  </si>
  <si>
    <t>Komunikacja i edukacja międzykulturowa - warsztat</t>
  </si>
  <si>
    <t>Komunikacja społeczna - warsztat</t>
  </si>
  <si>
    <t>Język obcy cz. 3 - laboratorium</t>
  </si>
  <si>
    <t>Kreatywny rozwój podmiotu - ćwiczenia</t>
  </si>
  <si>
    <t>Trening asertywności - warsztat</t>
  </si>
  <si>
    <t>Kierowanie własnym rozwojem - warsztat</t>
  </si>
  <si>
    <t>Język obcy  cz. 4 - laboratorium</t>
  </si>
  <si>
    <t>Konstruktywne rozwiązywanie konfliktów - warsztat</t>
  </si>
  <si>
    <t>Ochrona własności intelektualnej - wykład</t>
  </si>
  <si>
    <t>Ekonomia - wykład w języku angielskim</t>
  </si>
  <si>
    <t>Emisja głosu - warsztat</t>
  </si>
  <si>
    <t>Świadomość wartości - warsztat</t>
  </si>
  <si>
    <t>Projekt własnego przedsięwzięcia - projekt</t>
  </si>
  <si>
    <t>Edukacja integracyjna i włączająca - ćwiczenia</t>
  </si>
  <si>
    <t>Pedagogika zabawy - warsztat</t>
  </si>
  <si>
    <t>Programy adaptacji dziecka do przedszkola i szkoły - ćwiczenia</t>
  </si>
  <si>
    <t>Moduł  pozwala na świadome funkcjonowanie w świecie wartości.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</si>
</sst>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9"/>
      <name val="Century Gothic"/>
      <family val="2"/>
      <charset val="238"/>
    </font>
    <font>
      <sz val="9"/>
      <name val="Century Gothic"/>
      <family val="2"/>
      <charset val="238"/>
    </font>
    <font>
      <sz val="8"/>
      <name val="Century Gothic"/>
      <family val="2"/>
      <charset val="238"/>
    </font>
    <font>
      <b/>
      <sz val="10"/>
      <name val="Century Gothic"/>
      <family val="2"/>
      <charset val="238"/>
    </font>
    <font>
      <b/>
      <sz val="14"/>
      <name val="Century Gothic"/>
      <family val="2"/>
      <charset val="238"/>
    </font>
    <font>
      <sz val="10"/>
      <name val="Century Gothic"/>
      <family val="2"/>
      <charset val="238"/>
    </font>
    <font>
      <sz val="10"/>
      <color theme="1"/>
      <name val="Century Gothic"/>
      <family val="2"/>
      <charset val="238"/>
    </font>
    <font>
      <b/>
      <sz val="22"/>
      <name val="Century Gothic"/>
      <family val="2"/>
      <charset val="238"/>
    </font>
    <font>
      <b/>
      <sz val="11"/>
      <name val="Century Gothic"/>
      <family val="2"/>
      <charset val="238"/>
    </font>
    <font>
      <b/>
      <sz val="12"/>
      <name val="Century Gothic"/>
      <family val="2"/>
      <charset val="238"/>
    </font>
    <font>
      <sz val="12"/>
      <name val="Century Gothic"/>
      <family val="2"/>
      <charset val="238"/>
    </font>
    <font>
      <b/>
      <sz val="26"/>
      <name val="Century Gothic"/>
      <family val="2"/>
      <charset val="238"/>
    </font>
    <font>
      <sz val="14"/>
      <name val="Century Gothic"/>
      <family val="2"/>
      <charset val="238"/>
    </font>
    <font>
      <b/>
      <sz val="10"/>
      <color rgb="FFFF0000"/>
      <name val="Century Gothic"/>
      <family val="2"/>
      <charset val="238"/>
    </font>
    <font>
      <sz val="10"/>
      <color indexed="10"/>
      <name val="Century Gothic"/>
      <family val="2"/>
      <charset val="238"/>
    </font>
    <font>
      <b/>
      <sz val="10"/>
      <color theme="1"/>
      <name val="Century Gothic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7" applyNumberFormat="0" applyFill="0" applyAlignment="0" applyProtection="0"/>
    <xf numFmtId="0" fontId="15" fillId="22" borderId="0" applyNumberFormat="0" applyBorder="0" applyAlignment="0" applyProtection="0"/>
    <xf numFmtId="0" fontId="1" fillId="23" borderId="8" applyNumberFormat="0" applyFont="0" applyAlignment="0" applyProtection="0"/>
    <xf numFmtId="0" fontId="16" fillId="20" borderId="3" applyNumberFormat="0" applyAlignment="0" applyProtection="0"/>
    <xf numFmtId="0" fontId="2" fillId="0" borderId="0" applyNumberFormat="0" applyFill="0" applyBorder="0" applyAlignment="0" applyProtection="0"/>
    <xf numFmtId="0" fontId="3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291">
    <xf numFmtId="0" fontId="0" fillId="0" borderId="0" xfId="0"/>
    <xf numFmtId="0" fontId="19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/>
    <xf numFmtId="0" fontId="19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28" borderId="12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30" fillId="0" borderId="0" xfId="0" applyFont="1" applyAlignment="1">
      <alignment horizontal="center" vertical="center" wrapText="1"/>
    </xf>
    <xf numFmtId="0" fontId="30" fillId="0" borderId="0" xfId="0" applyFont="1"/>
    <xf numFmtId="0" fontId="27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4" fillId="0" borderId="27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1" fillId="26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28" borderId="18" xfId="0" applyFont="1" applyFill="1" applyBorder="1" applyAlignment="1">
      <alignment horizontal="center" vertical="center" wrapText="1"/>
    </xf>
    <xf numFmtId="0" fontId="21" fillId="28" borderId="19" xfId="0" applyFont="1" applyFill="1" applyBorder="1" applyAlignment="1">
      <alignment horizontal="center" vertical="center" wrapText="1"/>
    </xf>
    <xf numFmtId="0" fontId="21" fillId="28" borderId="20" xfId="0" applyFont="1" applyFill="1" applyBorder="1" applyAlignment="1">
      <alignment horizontal="center" vertical="center" wrapText="1"/>
    </xf>
    <xf numFmtId="0" fontId="21" fillId="28" borderId="16" xfId="0" applyFont="1" applyFill="1" applyBorder="1" applyAlignment="1">
      <alignment horizontal="center" vertical="center" wrapText="1"/>
    </xf>
    <xf numFmtId="0" fontId="21" fillId="28" borderId="37" xfId="0" applyFont="1" applyFill="1" applyBorder="1" applyAlignment="1">
      <alignment horizontal="center" vertical="center" wrapText="1"/>
    </xf>
    <xf numFmtId="0" fontId="21" fillId="25" borderId="10" xfId="0" applyFont="1" applyFill="1" applyBorder="1" applyAlignment="1">
      <alignment horizontal="center" vertical="center" wrapText="1"/>
    </xf>
    <xf numFmtId="0" fontId="21" fillId="25" borderId="32" xfId="0" applyFont="1" applyFill="1" applyBorder="1" applyAlignment="1">
      <alignment horizontal="center" vertical="center" wrapText="1"/>
    </xf>
    <xf numFmtId="0" fontId="21" fillId="25" borderId="33" xfId="0" applyFont="1" applyFill="1" applyBorder="1" applyAlignment="1">
      <alignment horizontal="center" vertical="center" wrapText="1"/>
    </xf>
    <xf numFmtId="0" fontId="21" fillId="27" borderId="0" xfId="0" applyFont="1" applyFill="1" applyBorder="1" applyAlignment="1">
      <alignment horizontal="center" vertical="center" wrapText="1"/>
    </xf>
    <xf numFmtId="0" fontId="21" fillId="25" borderId="14" xfId="0" applyFont="1" applyFill="1" applyBorder="1" applyAlignment="1">
      <alignment horizontal="center" vertical="center" wrapText="1"/>
    </xf>
    <xf numFmtId="0" fontId="21" fillId="25" borderId="36" xfId="0" applyFont="1" applyFill="1" applyBorder="1" applyAlignment="1">
      <alignment horizontal="center" vertical="center" wrapText="1"/>
    </xf>
    <xf numFmtId="0" fontId="21" fillId="27" borderId="34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1" fillId="25" borderId="12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37" xfId="0" applyFont="1" applyBorder="1" applyAlignment="1">
      <alignment horizontal="center" vertical="center"/>
    </xf>
    <xf numFmtId="0" fontId="23" fillId="27" borderId="28" xfId="0" applyFont="1" applyFill="1" applyBorder="1" applyAlignment="1">
      <alignment horizontal="center" vertical="center" wrapText="1"/>
    </xf>
    <xf numFmtId="0" fontId="23" fillId="27" borderId="29" xfId="0" applyFont="1" applyFill="1" applyBorder="1" applyAlignment="1">
      <alignment horizontal="center" vertical="center" wrapText="1"/>
    </xf>
    <xf numFmtId="0" fontId="21" fillId="27" borderId="22" xfId="0" applyFont="1" applyFill="1" applyBorder="1" applyAlignment="1">
      <alignment horizontal="center" vertical="center" wrapText="1"/>
    </xf>
    <xf numFmtId="0" fontId="21" fillId="27" borderId="21" xfId="0" applyFont="1" applyFill="1" applyBorder="1" applyAlignment="1">
      <alignment horizontal="center" vertical="center" wrapText="1"/>
    </xf>
    <xf numFmtId="10" fontId="21" fillId="25" borderId="22" xfId="0" applyNumberFormat="1" applyFont="1" applyFill="1" applyBorder="1" applyAlignment="1">
      <alignment horizontal="center" vertical="center" wrapText="1"/>
    </xf>
    <xf numFmtId="10" fontId="21" fillId="25" borderId="17" xfId="0" applyNumberFormat="1" applyFont="1" applyFill="1" applyBorder="1" applyAlignment="1">
      <alignment horizontal="center" vertical="center" wrapText="1"/>
    </xf>
    <xf numFmtId="10" fontId="21" fillId="25" borderId="38" xfId="0" applyNumberFormat="1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23" fillId="0" borderId="0" xfId="0" applyFont="1"/>
    <xf numFmtId="0" fontId="23" fillId="0" borderId="27" xfId="0" applyFont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27" borderId="17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3" fillId="0" borderId="0" xfId="0" applyFont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3" fillId="29" borderId="27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4" fillId="0" borderId="33" xfId="0" applyFont="1" applyFill="1" applyBorder="1" applyAlignment="1">
      <alignment horizontal="center" vertical="center" wrapText="1"/>
    </xf>
    <xf numFmtId="0" fontId="23" fillId="0" borderId="34" xfId="0" applyFont="1" applyFill="1" applyBorder="1" applyAlignment="1">
      <alignment horizontal="center" vertical="center" wrapText="1"/>
    </xf>
    <xf numFmtId="0" fontId="32" fillId="0" borderId="27" xfId="0" applyFont="1" applyFill="1" applyBorder="1" applyAlignment="1">
      <alignment horizontal="center" vertical="center" wrapText="1"/>
    </xf>
    <xf numFmtId="0" fontId="24" fillId="0" borderId="46" xfId="0" applyFont="1" applyFill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center" vertical="center" wrapText="1"/>
    </xf>
    <xf numFmtId="0" fontId="23" fillId="0" borderId="52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30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23" fillId="0" borderId="30" xfId="0" applyFont="1" applyFill="1" applyBorder="1" applyAlignment="1">
      <alignment horizontal="center" vertical="center" wrapText="1"/>
    </xf>
    <xf numFmtId="0" fontId="23" fillId="0" borderId="44" xfId="0" applyFont="1" applyFill="1" applyBorder="1" applyAlignment="1">
      <alignment horizontal="center" vertical="center" wrapText="1"/>
    </xf>
    <xf numFmtId="0" fontId="21" fillId="27" borderId="43" xfId="0" applyFont="1" applyFill="1" applyBorder="1" applyAlignment="1">
      <alignment horizontal="center" vertical="center" wrapText="1"/>
    </xf>
    <xf numFmtId="0" fontId="24" fillId="0" borderId="45" xfId="0" applyFont="1" applyFill="1" applyBorder="1" applyAlignment="1">
      <alignment horizontal="center" vertical="center" wrapText="1"/>
    </xf>
    <xf numFmtId="0" fontId="24" fillId="0" borderId="52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0" fontId="23" fillId="29" borderId="28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center" vertical="center" wrapText="1"/>
    </xf>
    <xf numFmtId="0" fontId="23" fillId="0" borderId="53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 wrapText="1"/>
    </xf>
    <xf numFmtId="0" fontId="23" fillId="0" borderId="54" xfId="0" applyFont="1" applyFill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29" xfId="0" applyFont="1" applyFill="1" applyBorder="1" applyAlignment="1">
      <alignment horizontal="center" vertical="center" wrapText="1"/>
    </xf>
    <xf numFmtId="0" fontId="32" fillId="0" borderId="30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32" fillId="0" borderId="23" xfId="0" applyFont="1" applyFill="1" applyBorder="1" applyAlignment="1">
      <alignment horizontal="center" vertical="center" wrapText="1"/>
    </xf>
    <xf numFmtId="0" fontId="24" fillId="0" borderId="30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48" xfId="0" applyFont="1" applyFill="1" applyBorder="1" applyAlignment="1">
      <alignment horizontal="center" vertical="center" wrapText="1"/>
    </xf>
    <xf numFmtId="0" fontId="23" fillId="0" borderId="49" xfId="0" applyFont="1" applyFill="1" applyBorder="1" applyAlignment="1">
      <alignment horizontal="center" vertical="center" wrapText="1"/>
    </xf>
    <xf numFmtId="0" fontId="23" fillId="0" borderId="50" xfId="0" applyFont="1" applyFill="1" applyBorder="1" applyAlignment="1">
      <alignment horizontal="center" vertical="center" wrapText="1"/>
    </xf>
    <xf numFmtId="0" fontId="21" fillId="27" borderId="18" xfId="0" applyFont="1" applyFill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center" vertical="center" wrapText="1"/>
    </xf>
    <xf numFmtId="0" fontId="23" fillId="29" borderId="23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21" fillId="29" borderId="27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44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30" xfId="0" applyFont="1" applyFill="1" applyBorder="1" applyAlignment="1">
      <alignment horizontal="center" vertical="center" wrapText="1"/>
    </xf>
    <xf numFmtId="0" fontId="24" fillId="0" borderId="43" xfId="0" applyFont="1" applyFill="1" applyBorder="1" applyAlignment="1">
      <alignment horizontal="center" vertical="center" wrapText="1"/>
    </xf>
    <xf numFmtId="0" fontId="23" fillId="0" borderId="58" xfId="0" applyFont="1" applyFill="1" applyBorder="1" applyAlignment="1">
      <alignment horizontal="center" vertical="center" wrapText="1"/>
    </xf>
    <xf numFmtId="0" fontId="23" fillId="0" borderId="45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52" xfId="0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 wrapText="1"/>
    </xf>
    <xf numFmtId="0" fontId="23" fillId="29" borderId="19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1" fillId="27" borderId="61" xfId="0" applyFont="1" applyFill="1" applyBorder="1" applyAlignment="1">
      <alignment horizontal="center" vertical="center" wrapText="1"/>
    </xf>
    <xf numFmtId="0" fontId="23" fillId="0" borderId="56" xfId="0" applyFont="1" applyFill="1" applyBorder="1" applyAlignment="1">
      <alignment horizontal="center" vertical="center" wrapText="1"/>
    </xf>
    <xf numFmtId="0" fontId="23" fillId="0" borderId="26" xfId="0" applyFont="1" applyFill="1" applyBorder="1" applyAlignment="1">
      <alignment horizontal="center" vertical="center" wrapText="1"/>
    </xf>
    <xf numFmtId="0" fontId="23" fillId="0" borderId="57" xfId="0" applyFont="1" applyFill="1" applyBorder="1" applyAlignment="1">
      <alignment horizontal="center" vertical="center" wrapText="1"/>
    </xf>
    <xf numFmtId="0" fontId="23" fillId="0" borderId="51" xfId="0" applyFont="1" applyFill="1" applyBorder="1" applyAlignment="1">
      <alignment horizontal="center" vertical="center" wrapText="1"/>
    </xf>
    <xf numFmtId="0" fontId="33" fillId="0" borderId="28" xfId="0" applyFont="1" applyFill="1" applyBorder="1" applyAlignment="1">
      <alignment horizontal="center" vertical="center" wrapText="1"/>
    </xf>
    <xf numFmtId="0" fontId="32" fillId="0" borderId="24" xfId="0" applyFont="1" applyFill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21" fillId="27" borderId="45" xfId="0" applyFont="1" applyFill="1" applyBorder="1" applyAlignment="1">
      <alignment horizontal="center" vertical="center" wrapText="1"/>
    </xf>
    <xf numFmtId="0" fontId="24" fillId="0" borderId="56" xfId="0" applyFont="1" applyFill="1" applyBorder="1" applyAlignment="1">
      <alignment horizontal="center" vertical="center" wrapText="1"/>
    </xf>
    <xf numFmtId="0" fontId="23" fillId="0" borderId="60" xfId="0" applyFont="1" applyFill="1" applyBorder="1" applyAlignment="1">
      <alignment horizontal="center" vertical="center" wrapText="1"/>
    </xf>
    <xf numFmtId="0" fontId="23" fillId="0" borderId="62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 wrapText="1"/>
    </xf>
    <xf numFmtId="0" fontId="23" fillId="0" borderId="59" xfId="0" applyFont="1" applyFill="1" applyBorder="1" applyAlignment="1">
      <alignment horizontal="center" vertical="center" wrapText="1"/>
    </xf>
    <xf numFmtId="0" fontId="24" fillId="0" borderId="26" xfId="0" applyFont="1" applyFill="1" applyBorder="1" applyAlignment="1">
      <alignment horizontal="center" vertical="center" wrapText="1"/>
    </xf>
    <xf numFmtId="0" fontId="24" fillId="0" borderId="59" xfId="0" applyFont="1" applyFill="1" applyBorder="1" applyAlignment="1">
      <alignment horizontal="center" vertical="center" wrapText="1"/>
    </xf>
    <xf numFmtId="0" fontId="23" fillId="0" borderId="57" xfId="0" applyFont="1" applyBorder="1" applyAlignment="1">
      <alignment horizontal="center" vertical="center" wrapText="1"/>
    </xf>
    <xf numFmtId="0" fontId="24" fillId="0" borderId="57" xfId="0" applyFont="1" applyFill="1" applyBorder="1" applyAlignment="1">
      <alignment horizontal="center" vertical="center" wrapText="1"/>
    </xf>
    <xf numFmtId="0" fontId="33" fillId="0" borderId="23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33" fillId="0" borderId="24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4" fillId="0" borderId="44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23" fillId="0" borderId="30" xfId="0" applyFont="1" applyFill="1" applyBorder="1" applyAlignment="1">
      <alignment horizontal="center" vertical="center" wrapText="1"/>
    </xf>
    <xf numFmtId="0" fontId="21" fillId="27" borderId="14" xfId="0" applyFont="1" applyFill="1" applyBorder="1" applyAlignment="1">
      <alignment horizontal="center" vertical="center" wrapText="1"/>
    </xf>
    <xf numFmtId="0" fontId="21" fillId="27" borderId="17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1" fillId="27" borderId="37" xfId="0" applyFont="1" applyFill="1" applyBorder="1" applyAlignment="1">
      <alignment horizontal="center" vertical="center" wrapText="1"/>
    </xf>
    <xf numFmtId="0" fontId="21" fillId="27" borderId="13" xfId="0" applyFont="1" applyFill="1" applyBorder="1" applyAlignment="1">
      <alignment horizontal="center" vertical="center" wrapText="1"/>
    </xf>
    <xf numFmtId="0" fontId="21" fillId="27" borderId="11" xfId="0" applyFont="1" applyFill="1" applyBorder="1" applyAlignment="1">
      <alignment horizontal="center" vertical="center" wrapText="1"/>
    </xf>
    <xf numFmtId="0" fontId="33" fillId="0" borderId="33" xfId="0" applyFont="1" applyFill="1" applyBorder="1" applyAlignment="1">
      <alignment horizontal="center" vertical="center" wrapText="1"/>
    </xf>
    <xf numFmtId="0" fontId="21" fillId="0" borderId="33" xfId="0" applyFont="1" applyFill="1" applyBorder="1" applyAlignment="1">
      <alignment horizontal="center" vertical="center" wrapText="1"/>
    </xf>
    <xf numFmtId="0" fontId="23" fillId="0" borderId="52" xfId="0" applyFont="1" applyFill="1" applyBorder="1" applyAlignment="1">
      <alignment horizontal="center" vertical="center" wrapText="1"/>
    </xf>
    <xf numFmtId="0" fontId="21" fillId="27" borderId="37" xfId="0" applyFont="1" applyFill="1" applyBorder="1" applyAlignment="1">
      <alignment horizontal="center" vertical="center" wrapText="1"/>
    </xf>
    <xf numFmtId="0" fontId="21" fillId="27" borderId="13" xfId="0" applyFont="1" applyFill="1" applyBorder="1" applyAlignment="1">
      <alignment horizontal="center" vertical="center" wrapText="1"/>
    </xf>
    <xf numFmtId="0" fontId="21" fillId="27" borderId="17" xfId="0" applyFont="1" applyFill="1" applyBorder="1" applyAlignment="1">
      <alignment horizontal="center" vertical="center" wrapText="1"/>
    </xf>
    <xf numFmtId="0" fontId="23" fillId="0" borderId="59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3" fillId="0" borderId="60" xfId="0" applyFont="1" applyBorder="1" applyAlignment="1">
      <alignment horizontal="center" vertical="center" wrapText="1"/>
    </xf>
    <xf numFmtId="0" fontId="24" fillId="0" borderId="60" xfId="0" applyFont="1" applyFill="1" applyBorder="1" applyAlignment="1">
      <alignment horizontal="center" vertical="center" wrapText="1"/>
    </xf>
    <xf numFmtId="0" fontId="21" fillId="27" borderId="65" xfId="0" applyFont="1" applyFill="1" applyBorder="1" applyAlignment="1">
      <alignment horizontal="center" vertical="center" wrapText="1"/>
    </xf>
    <xf numFmtId="0" fontId="33" fillId="0" borderId="57" xfId="0" applyFont="1" applyFill="1" applyBorder="1" applyAlignment="1">
      <alignment horizontal="center" vertical="center" wrapText="1"/>
    </xf>
    <xf numFmtId="0" fontId="24" fillId="0" borderId="61" xfId="0" applyFont="1" applyFill="1" applyBorder="1" applyAlignment="1">
      <alignment horizontal="center" vertical="center" wrapText="1"/>
    </xf>
    <xf numFmtId="0" fontId="21" fillId="27" borderId="62" xfId="0" applyFont="1" applyFill="1" applyBorder="1" applyAlignment="1">
      <alignment horizontal="center" vertical="center" wrapText="1"/>
    </xf>
    <xf numFmtId="0" fontId="33" fillId="0" borderId="32" xfId="0" applyFont="1" applyFill="1" applyBorder="1" applyAlignment="1">
      <alignment horizontal="center" vertical="center" wrapText="1"/>
    </xf>
    <xf numFmtId="0" fontId="33" fillId="0" borderId="56" xfId="0" applyFont="1" applyFill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61" xfId="0" applyFont="1" applyFill="1" applyBorder="1" applyAlignment="1">
      <alignment horizontal="center" vertical="center" wrapText="1"/>
    </xf>
    <xf numFmtId="0" fontId="21" fillId="27" borderId="66" xfId="0" applyFont="1" applyFill="1" applyBorder="1" applyAlignment="1">
      <alignment horizontal="center" vertical="center" wrapText="1"/>
    </xf>
    <xf numFmtId="0" fontId="21" fillId="27" borderId="67" xfId="0" applyFont="1" applyFill="1" applyBorder="1" applyAlignment="1">
      <alignment horizontal="center" vertical="center" wrapText="1"/>
    </xf>
    <xf numFmtId="0" fontId="21" fillId="27" borderId="68" xfId="0" applyFont="1" applyFill="1" applyBorder="1" applyAlignment="1">
      <alignment horizontal="center" vertical="center" wrapText="1"/>
    </xf>
    <xf numFmtId="0" fontId="21" fillId="27" borderId="69" xfId="0" applyFont="1" applyFill="1" applyBorder="1" applyAlignment="1">
      <alignment horizontal="center" vertical="center" wrapText="1"/>
    </xf>
    <xf numFmtId="0" fontId="21" fillId="27" borderId="70" xfId="0" applyFont="1" applyFill="1" applyBorder="1" applyAlignment="1">
      <alignment horizontal="center" vertical="center" wrapText="1"/>
    </xf>
    <xf numFmtId="0" fontId="21" fillId="27" borderId="10" xfId="0" applyFont="1" applyFill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54" xfId="0" applyFont="1" applyBorder="1" applyAlignment="1">
      <alignment horizontal="center" vertical="center" wrapText="1"/>
    </xf>
    <xf numFmtId="0" fontId="23" fillId="0" borderId="53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1" fillId="27" borderId="38" xfId="0" applyFont="1" applyFill="1" applyBorder="1" applyAlignment="1">
      <alignment horizontal="center" vertical="center" wrapText="1"/>
    </xf>
    <xf numFmtId="0" fontId="24" fillId="0" borderId="60" xfId="0" applyFont="1" applyBorder="1" applyAlignment="1">
      <alignment horizontal="center" vertical="center" wrapText="1"/>
    </xf>
    <xf numFmtId="0" fontId="23" fillId="0" borderId="6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21" fillId="27" borderId="71" xfId="0" applyFont="1" applyFill="1" applyBorder="1" applyAlignment="1">
      <alignment horizontal="center" vertical="center" wrapText="1"/>
    </xf>
    <xf numFmtId="0" fontId="21" fillId="27" borderId="72" xfId="0" applyFont="1" applyFill="1" applyBorder="1" applyAlignment="1">
      <alignment horizontal="center" vertical="center" wrapText="1"/>
    </xf>
    <xf numFmtId="0" fontId="21" fillId="27" borderId="73" xfId="0" applyFont="1" applyFill="1" applyBorder="1" applyAlignment="1">
      <alignment horizontal="center" vertical="center" wrapText="1"/>
    </xf>
    <xf numFmtId="0" fontId="21" fillId="27" borderId="74" xfId="0" applyFont="1" applyFill="1" applyBorder="1" applyAlignment="1">
      <alignment horizontal="center" vertical="center" wrapText="1"/>
    </xf>
    <xf numFmtId="0" fontId="21" fillId="27" borderId="75" xfId="0" applyFont="1" applyFill="1" applyBorder="1" applyAlignment="1">
      <alignment horizontal="center" vertical="center" wrapText="1"/>
    </xf>
    <xf numFmtId="0" fontId="21" fillId="27" borderId="15" xfId="0" applyFont="1" applyFill="1" applyBorder="1" applyAlignment="1">
      <alignment horizontal="center" vertical="center" wrapText="1"/>
    </xf>
    <xf numFmtId="0" fontId="21" fillId="27" borderId="76" xfId="0" applyFont="1" applyFill="1" applyBorder="1" applyAlignment="1">
      <alignment horizontal="center" vertical="center" wrapText="1"/>
    </xf>
    <xf numFmtId="0" fontId="21" fillId="27" borderId="77" xfId="0" applyFont="1" applyFill="1" applyBorder="1" applyAlignment="1">
      <alignment horizontal="center" vertical="center" wrapText="1"/>
    </xf>
    <xf numFmtId="0" fontId="21" fillId="27" borderId="78" xfId="0" applyFont="1" applyFill="1" applyBorder="1" applyAlignment="1">
      <alignment horizontal="center" vertical="center" wrapText="1"/>
    </xf>
    <xf numFmtId="0" fontId="21" fillId="27" borderId="79" xfId="0" applyFont="1" applyFill="1" applyBorder="1" applyAlignment="1">
      <alignment horizontal="center" vertical="center" wrapText="1"/>
    </xf>
    <xf numFmtId="0" fontId="21" fillId="27" borderId="80" xfId="0" applyFont="1" applyFill="1" applyBorder="1" applyAlignment="1">
      <alignment horizontal="center" vertical="center" wrapText="1"/>
    </xf>
    <xf numFmtId="0" fontId="21" fillId="27" borderId="64" xfId="0" applyFont="1" applyFill="1" applyBorder="1" applyAlignment="1">
      <alignment horizontal="center" vertical="center" wrapText="1"/>
    </xf>
    <xf numFmtId="0" fontId="21" fillId="27" borderId="36" xfId="0" applyFont="1" applyFill="1" applyBorder="1" applyAlignment="1">
      <alignment horizontal="center" vertical="center" wrapText="1"/>
    </xf>
    <xf numFmtId="0" fontId="21" fillId="25" borderId="64" xfId="0" applyFont="1" applyFill="1" applyBorder="1" applyAlignment="1">
      <alignment horizontal="center" vertical="center" wrapText="1"/>
    </xf>
    <xf numFmtId="0" fontId="21" fillId="25" borderId="80" xfId="0" applyFont="1" applyFill="1" applyBorder="1" applyAlignment="1">
      <alignment horizontal="center" vertical="center" wrapText="1"/>
    </xf>
    <xf numFmtId="0" fontId="21" fillId="25" borderId="77" xfId="0" applyFont="1" applyFill="1" applyBorder="1" applyAlignment="1">
      <alignment horizontal="center" vertical="center" wrapText="1"/>
    </xf>
    <xf numFmtId="0" fontId="21" fillId="25" borderId="78" xfId="0" applyFont="1" applyFill="1" applyBorder="1" applyAlignment="1">
      <alignment horizontal="center" vertical="center" wrapText="1"/>
    </xf>
    <xf numFmtId="0" fontId="21" fillId="25" borderId="76" xfId="0" applyFont="1" applyFill="1" applyBorder="1" applyAlignment="1">
      <alignment horizontal="center" vertical="center" wrapText="1"/>
    </xf>
    <xf numFmtId="0" fontId="21" fillId="25" borderId="79" xfId="0" applyFont="1" applyFill="1" applyBorder="1" applyAlignment="1">
      <alignment horizontal="center" vertical="center" wrapText="1"/>
    </xf>
    <xf numFmtId="0" fontId="21" fillId="25" borderId="13" xfId="0" applyFont="1" applyFill="1" applyBorder="1" applyAlignment="1">
      <alignment horizontal="center" vertical="center" wrapText="1"/>
    </xf>
    <xf numFmtId="0" fontId="21" fillId="25" borderId="22" xfId="0" applyFont="1" applyFill="1" applyBorder="1" applyAlignment="1">
      <alignment horizontal="center" vertical="center" wrapText="1"/>
    </xf>
    <xf numFmtId="0" fontId="21" fillId="25" borderId="66" xfId="0" applyFont="1" applyFill="1" applyBorder="1" applyAlignment="1">
      <alignment horizontal="center" vertical="center" wrapText="1"/>
    </xf>
    <xf numFmtId="0" fontId="21" fillId="25" borderId="67" xfId="0" applyFont="1" applyFill="1" applyBorder="1" applyAlignment="1">
      <alignment horizontal="center" vertical="center" wrapText="1"/>
    </xf>
    <xf numFmtId="0" fontId="21" fillId="25" borderId="68" xfId="0" applyFont="1" applyFill="1" applyBorder="1" applyAlignment="1">
      <alignment horizontal="center" vertical="center" wrapText="1"/>
    </xf>
    <xf numFmtId="0" fontId="21" fillId="25" borderId="69" xfId="0" applyFont="1" applyFill="1" applyBorder="1" applyAlignment="1">
      <alignment horizontal="center" vertical="center" wrapText="1"/>
    </xf>
    <xf numFmtId="0" fontId="21" fillId="25" borderId="70" xfId="0" applyFont="1" applyFill="1" applyBorder="1" applyAlignment="1">
      <alignment horizontal="center" vertical="center" wrapText="1"/>
    </xf>
    <xf numFmtId="0" fontId="21" fillId="25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vertical="center" wrapText="1"/>
    </xf>
    <xf numFmtId="0" fontId="23" fillId="0" borderId="19" xfId="0" applyFont="1" applyFill="1" applyBorder="1" applyAlignment="1">
      <alignment vertical="center" wrapText="1"/>
    </xf>
    <xf numFmtId="0" fontId="21" fillId="24" borderId="37" xfId="0" applyFont="1" applyFill="1" applyBorder="1" applyAlignment="1">
      <alignment horizontal="center" vertical="center" wrapText="1"/>
    </xf>
    <xf numFmtId="0" fontId="21" fillId="24" borderId="35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41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47" xfId="0" applyFont="1" applyFill="1" applyBorder="1" applyAlignment="1">
      <alignment horizontal="center" vertical="center" wrapText="1"/>
    </xf>
    <xf numFmtId="0" fontId="23" fillId="0" borderId="39" xfId="0" applyFont="1" applyFill="1" applyBorder="1" applyAlignment="1">
      <alignment horizontal="center" vertical="center" wrapText="1"/>
    </xf>
    <xf numFmtId="0" fontId="23" fillId="0" borderId="42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0" fontId="23" fillId="0" borderId="46" xfId="0" applyFont="1" applyFill="1" applyBorder="1" applyAlignment="1">
      <alignment horizontal="center" vertical="center" wrapText="1"/>
    </xf>
    <xf numFmtId="0" fontId="23" fillId="0" borderId="44" xfId="0" applyFont="1" applyFill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0" fontId="23" fillId="0" borderId="30" xfId="0" applyFont="1" applyFill="1" applyBorder="1" applyAlignment="1">
      <alignment horizontal="center" vertical="center" wrapText="1"/>
    </xf>
    <xf numFmtId="0" fontId="23" fillId="0" borderId="52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31" fillId="0" borderId="25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0" fontId="23" fillId="0" borderId="45" xfId="0" applyFont="1" applyFill="1" applyBorder="1" applyAlignment="1">
      <alignment horizontal="center" vertical="center" wrapText="1"/>
    </xf>
    <xf numFmtId="0" fontId="21" fillId="27" borderId="37" xfId="0" applyFont="1" applyFill="1" applyBorder="1" applyAlignment="1">
      <alignment horizontal="center" vertical="center" wrapText="1"/>
    </xf>
    <xf numFmtId="0" fontId="21" fillId="27" borderId="35" xfId="0" applyFont="1" applyFill="1" applyBorder="1" applyAlignment="1">
      <alignment horizontal="center" vertical="center" wrapText="1"/>
    </xf>
    <xf numFmtId="0" fontId="21" fillId="27" borderId="13" xfId="0" applyFont="1" applyFill="1" applyBorder="1" applyAlignment="1">
      <alignment horizontal="center" vertical="center" wrapText="1"/>
    </xf>
    <xf numFmtId="0" fontId="21" fillId="27" borderId="11" xfId="0" applyFont="1" applyFill="1" applyBorder="1" applyAlignment="1">
      <alignment horizontal="center" vertical="center" wrapText="1"/>
    </xf>
    <xf numFmtId="0" fontId="21" fillId="27" borderId="14" xfId="0" applyFont="1" applyFill="1" applyBorder="1" applyAlignment="1">
      <alignment horizontal="center" vertical="center" wrapText="1"/>
    </xf>
    <xf numFmtId="0" fontId="21" fillId="27" borderId="17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24" fillId="0" borderId="41" xfId="0" applyFont="1" applyFill="1" applyBorder="1" applyAlignment="1">
      <alignment horizontal="center" vertical="center" wrapText="1"/>
    </xf>
    <xf numFmtId="0" fontId="24" fillId="0" borderId="47" xfId="0" applyFont="1" applyFill="1" applyBorder="1" applyAlignment="1">
      <alignment horizontal="center" vertical="center" wrapText="1"/>
    </xf>
    <xf numFmtId="0" fontId="21" fillId="24" borderId="11" xfId="0" applyFont="1" applyFill="1" applyBorder="1" applyAlignment="1">
      <alignment horizontal="center" vertical="center" wrapText="1"/>
    </xf>
    <xf numFmtId="0" fontId="21" fillId="24" borderId="63" xfId="0" applyFont="1" applyFill="1" applyBorder="1" applyAlignment="1">
      <alignment horizontal="center" vertical="center" wrapText="1"/>
    </xf>
    <xf numFmtId="0" fontId="21" fillId="24" borderId="64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y" xfId="0" builtinId="0"/>
    <cellStyle name="Note" xfId="37"/>
    <cellStyle name="Output" xfId="38"/>
    <cellStyle name="Title" xfId="39"/>
    <cellStyle name="Total" xfId="40"/>
    <cellStyle name="Warning Text" xfId="41"/>
  </cellStyles>
  <dxfs count="0"/>
  <tableStyles count="0" defaultTableStyle="TableStyleMedium2" defaultPivotStyle="PivotStyleLight16"/>
  <colors>
    <mruColors>
      <color rgb="FF79D7F5"/>
      <color rgb="FF74D7FA"/>
      <color rgb="FFFFFF66"/>
      <color rgb="FFFF3399"/>
      <color rgb="FFCC99FF"/>
      <color rgb="FF79CCF5"/>
      <color rgb="FFFFFF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75"/>
  <sheetViews>
    <sheetView tabSelected="1" view="pageBreakPreview" zoomScale="78" zoomScaleNormal="78" zoomScaleSheetLayoutView="78" workbookViewId="0">
      <selection activeCell="B4" sqref="B4:F4"/>
    </sheetView>
  </sheetViews>
  <sheetFormatPr defaultColWidth="9.109375" defaultRowHeight="27.6" x14ac:dyDescent="0.3"/>
  <cols>
    <col min="1" max="1" width="9.109375" style="5"/>
    <col min="2" max="2" width="34.88671875" style="8" customWidth="1"/>
    <col min="3" max="3" width="35" style="1" customWidth="1"/>
    <col min="4" max="4" width="44.6640625" style="7" customWidth="1"/>
    <col min="5" max="5" width="14.109375" style="1" customWidth="1"/>
    <col min="6" max="6" width="35" style="1" customWidth="1"/>
    <col min="7" max="7" width="21" style="1" customWidth="1"/>
    <col min="8" max="9" width="11.44140625" style="15" customWidth="1"/>
    <col min="10" max="10" width="11.88671875" style="1" customWidth="1"/>
    <col min="11" max="11" width="8.33203125" style="1" customWidth="1"/>
    <col min="12" max="12" width="11" style="1" customWidth="1"/>
    <col min="13" max="13" width="10" style="1" customWidth="1"/>
    <col min="14" max="14" width="8" style="1" customWidth="1"/>
    <col min="15" max="15" width="8.33203125" style="1" customWidth="1"/>
    <col min="16" max="16" width="9.33203125" style="1" customWidth="1"/>
    <col min="17" max="17" width="12.88671875" style="1" customWidth="1"/>
    <col min="18" max="18" width="9.33203125" style="1" customWidth="1"/>
    <col min="19" max="19" width="10.5546875" style="1" customWidth="1"/>
    <col min="20" max="20" width="9.44140625" style="1" customWidth="1"/>
    <col min="21" max="21" width="11.109375" style="1" customWidth="1"/>
    <col min="22" max="22" width="10.44140625" style="1" customWidth="1"/>
    <col min="23" max="23" width="8" style="1" customWidth="1"/>
    <col min="24" max="24" width="9" style="1" customWidth="1"/>
    <col min="25" max="25" width="9.109375" style="1" customWidth="1"/>
    <col min="26" max="26" width="8.6640625" style="1" customWidth="1"/>
    <col min="27" max="27" width="8.44140625" style="1" customWidth="1"/>
    <col min="28" max="28" width="11.5546875" style="1" customWidth="1"/>
    <col min="29" max="29" width="9.6640625" style="1" customWidth="1"/>
    <col min="30" max="30" width="13.5546875" style="1" customWidth="1"/>
    <col min="31" max="31" width="9.44140625" style="1" customWidth="1"/>
    <col min="32" max="16384" width="9.109375" style="1"/>
  </cols>
  <sheetData>
    <row r="1" spans="1:31" s="12" customFormat="1" ht="15" x14ac:dyDescent="0.25">
      <c r="A1" s="19"/>
      <c r="B1" s="269" t="s">
        <v>216</v>
      </c>
      <c r="C1" s="269"/>
      <c r="D1" s="269"/>
      <c r="E1" s="269"/>
      <c r="F1" s="269"/>
      <c r="G1" s="69"/>
    </row>
    <row r="2" spans="1:31" ht="15" customHeight="1" x14ac:dyDescent="0.3">
      <c r="A2" s="20"/>
      <c r="K2" s="4"/>
    </row>
    <row r="3" spans="1:31" ht="21" customHeight="1" x14ac:dyDescent="0.3">
      <c r="A3" s="20"/>
      <c r="B3" s="14"/>
      <c r="C3" s="2"/>
      <c r="D3" s="9"/>
    </row>
    <row r="4" spans="1:31" s="12" customFormat="1" ht="30.75" customHeight="1" thickBot="1" x14ac:dyDescent="0.35">
      <c r="A4" s="26"/>
      <c r="B4" s="270" t="s">
        <v>71</v>
      </c>
      <c r="C4" s="270"/>
      <c r="D4" s="270"/>
      <c r="E4" s="270"/>
      <c r="F4" s="270"/>
      <c r="G4" s="70"/>
      <c r="H4" s="27"/>
      <c r="I4" s="27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</row>
    <row r="5" spans="1:31" s="13" customFormat="1" ht="45" customHeight="1" thickBot="1" x14ac:dyDescent="0.35">
      <c r="A5" s="26"/>
      <c r="B5" s="29"/>
      <c r="C5" s="29"/>
      <c r="D5" s="29"/>
      <c r="E5" s="29"/>
      <c r="F5" s="29"/>
      <c r="G5" s="29"/>
      <c r="H5" s="29"/>
      <c r="I5" s="29"/>
      <c r="J5" s="281" t="s">
        <v>10</v>
      </c>
      <c r="K5" s="279"/>
      <c r="L5" s="279"/>
      <c r="M5" s="279"/>
      <c r="N5" s="279"/>
      <c r="O5" s="279"/>
      <c r="P5" s="279"/>
      <c r="Q5" s="279"/>
      <c r="R5" s="279"/>
      <c r="S5" s="279"/>
      <c r="T5" s="280"/>
      <c r="U5" s="278" t="s">
        <v>11</v>
      </c>
      <c r="V5" s="279"/>
      <c r="W5" s="279"/>
      <c r="X5" s="279"/>
      <c r="Y5" s="279"/>
      <c r="Z5" s="279"/>
      <c r="AA5" s="279"/>
      <c r="AB5" s="279"/>
      <c r="AC5" s="279"/>
      <c r="AD5" s="279"/>
      <c r="AE5" s="280"/>
    </row>
    <row r="6" spans="1:31" ht="75" customHeight="1" thickBot="1" x14ac:dyDescent="0.35">
      <c r="A6" s="30" t="s">
        <v>50</v>
      </c>
      <c r="B6" s="31" t="s">
        <v>0</v>
      </c>
      <c r="C6" s="32" t="s">
        <v>2</v>
      </c>
      <c r="D6" s="33" t="s">
        <v>1</v>
      </c>
      <c r="E6" s="34" t="s">
        <v>19</v>
      </c>
      <c r="F6" s="10" t="s">
        <v>51</v>
      </c>
      <c r="G6" s="10" t="s">
        <v>82</v>
      </c>
      <c r="H6" s="10" t="s">
        <v>56</v>
      </c>
      <c r="I6" s="35" t="s">
        <v>57</v>
      </c>
      <c r="J6" s="36" t="s">
        <v>12</v>
      </c>
      <c r="K6" s="37" t="s">
        <v>13</v>
      </c>
      <c r="L6" s="38" t="s">
        <v>14</v>
      </c>
      <c r="M6" s="38" t="s">
        <v>15</v>
      </c>
      <c r="N6" s="38" t="s">
        <v>16</v>
      </c>
      <c r="O6" s="38" t="s">
        <v>17</v>
      </c>
      <c r="P6" s="38" t="s">
        <v>18</v>
      </c>
      <c r="Q6" s="38" t="s">
        <v>55</v>
      </c>
      <c r="R6" s="39" t="s">
        <v>25</v>
      </c>
      <c r="S6" s="40" t="s">
        <v>27</v>
      </c>
      <c r="T6" s="40" t="s">
        <v>26</v>
      </c>
      <c r="U6" s="41" t="s">
        <v>12</v>
      </c>
      <c r="V6" s="37" t="s">
        <v>13</v>
      </c>
      <c r="W6" s="38" t="s">
        <v>14</v>
      </c>
      <c r="X6" s="38" t="s">
        <v>15</v>
      </c>
      <c r="Y6" s="38" t="s">
        <v>16</v>
      </c>
      <c r="Z6" s="38" t="s">
        <v>17</v>
      </c>
      <c r="AA6" s="38" t="s">
        <v>18</v>
      </c>
      <c r="AB6" s="38" t="s">
        <v>55</v>
      </c>
      <c r="AC6" s="42" t="s">
        <v>25</v>
      </c>
      <c r="AD6" s="36" t="s">
        <v>27</v>
      </c>
      <c r="AE6" s="235" t="s">
        <v>26</v>
      </c>
    </row>
    <row r="7" spans="1:31" ht="27" customHeight="1" thickBot="1" x14ac:dyDescent="0.35">
      <c r="A7" s="30"/>
      <c r="B7" s="251" t="s">
        <v>3</v>
      </c>
      <c r="C7" s="252"/>
      <c r="D7" s="252"/>
      <c r="E7" s="252"/>
      <c r="F7" s="252"/>
      <c r="G7" s="252"/>
      <c r="H7" s="252"/>
      <c r="I7" s="253"/>
      <c r="J7" s="46">
        <f>SUM(J8:J30)</f>
        <v>41</v>
      </c>
      <c r="K7" s="149">
        <f t="shared" ref="K7:AE7" si="0">SUM(K8:K30)</f>
        <v>148</v>
      </c>
      <c r="L7" s="118">
        <f t="shared" si="0"/>
        <v>210</v>
      </c>
      <c r="M7" s="118">
        <f t="shared" si="0"/>
        <v>45</v>
      </c>
      <c r="N7" s="118">
        <f t="shared" si="0"/>
        <v>0</v>
      </c>
      <c r="O7" s="118">
        <f t="shared" si="0"/>
        <v>30</v>
      </c>
      <c r="P7" s="118">
        <f t="shared" si="0"/>
        <v>0</v>
      </c>
      <c r="Q7" s="118">
        <f t="shared" si="0"/>
        <v>0</v>
      </c>
      <c r="R7" s="118">
        <f t="shared" si="0"/>
        <v>592</v>
      </c>
      <c r="S7" s="184">
        <f t="shared" si="0"/>
        <v>433</v>
      </c>
      <c r="T7" s="46">
        <f t="shared" si="0"/>
        <v>1025</v>
      </c>
      <c r="U7" s="149">
        <f t="shared" si="0"/>
        <v>41</v>
      </c>
      <c r="V7" s="118">
        <f t="shared" si="0"/>
        <v>148</v>
      </c>
      <c r="W7" s="118">
        <f t="shared" si="0"/>
        <v>180</v>
      </c>
      <c r="X7" s="118">
        <f t="shared" si="0"/>
        <v>45</v>
      </c>
      <c r="Y7" s="118">
        <f t="shared" si="0"/>
        <v>0</v>
      </c>
      <c r="Z7" s="118">
        <f t="shared" si="0"/>
        <v>25</v>
      </c>
      <c r="AA7" s="118">
        <f t="shared" si="0"/>
        <v>0</v>
      </c>
      <c r="AB7" s="118">
        <f t="shared" si="0"/>
        <v>0</v>
      </c>
      <c r="AC7" s="184">
        <f t="shared" si="0"/>
        <v>627</v>
      </c>
      <c r="AD7" s="46">
        <f t="shared" si="0"/>
        <v>398</v>
      </c>
      <c r="AE7" s="185">
        <f t="shared" si="0"/>
        <v>1025</v>
      </c>
    </row>
    <row r="8" spans="1:31" ht="39" customHeight="1" x14ac:dyDescent="0.3">
      <c r="A8" s="290"/>
      <c r="B8" s="254" t="s">
        <v>219</v>
      </c>
      <c r="C8" s="256" t="s">
        <v>220</v>
      </c>
      <c r="D8" s="22" t="s">
        <v>244</v>
      </c>
      <c r="E8" s="174" t="s">
        <v>23</v>
      </c>
      <c r="F8" s="174" t="s">
        <v>30</v>
      </c>
      <c r="G8" s="174" t="s">
        <v>81</v>
      </c>
      <c r="H8" s="174"/>
      <c r="I8" s="103"/>
      <c r="J8" s="206">
        <v>1</v>
      </c>
      <c r="K8" s="193"/>
      <c r="L8" s="48"/>
      <c r="M8" s="48"/>
      <c r="N8" s="48"/>
      <c r="O8" s="48">
        <v>15</v>
      </c>
      <c r="P8" s="48"/>
      <c r="Q8" s="48"/>
      <c r="R8" s="212">
        <f t="shared" ref="R8:R15" si="1">J8*25-S8</f>
        <v>10</v>
      </c>
      <c r="S8" s="222">
        <f t="shared" ref="S8:S15" si="2">SUM(K8:Q8)</f>
        <v>15</v>
      </c>
      <c r="T8" s="209">
        <f t="shared" ref="T8:T15" si="3">SUM(K8:R8)</f>
        <v>25</v>
      </c>
      <c r="U8" s="228">
        <f t="shared" ref="U8:U15" si="4">J8</f>
        <v>1</v>
      </c>
      <c r="V8" s="193"/>
      <c r="W8" s="48"/>
      <c r="X8" s="48"/>
      <c r="Y8" s="48"/>
      <c r="Z8" s="48">
        <v>10</v>
      </c>
      <c r="AA8" s="48"/>
      <c r="AB8" s="48"/>
      <c r="AC8" s="212">
        <f t="shared" ref="AC8:AC15" si="5">U8*25-AD8</f>
        <v>15</v>
      </c>
      <c r="AD8" s="243">
        <f t="shared" ref="AD8:AD15" si="6">SUM(V8:AB8)</f>
        <v>10</v>
      </c>
      <c r="AE8" s="236">
        <f t="shared" ref="AE8:AE15" si="7">SUM(V8:AC8)</f>
        <v>25</v>
      </c>
    </row>
    <row r="9" spans="1:31" ht="39" customHeight="1" x14ac:dyDescent="0.3">
      <c r="A9" s="290"/>
      <c r="B9" s="259"/>
      <c r="C9" s="261"/>
      <c r="D9" s="21" t="s">
        <v>245</v>
      </c>
      <c r="E9" s="178" t="s">
        <v>29</v>
      </c>
      <c r="F9" s="178" t="s">
        <v>30</v>
      </c>
      <c r="G9" s="178" t="s">
        <v>81</v>
      </c>
      <c r="H9" s="178"/>
      <c r="I9" s="104"/>
      <c r="J9" s="207">
        <v>1</v>
      </c>
      <c r="K9" s="194">
        <v>9</v>
      </c>
      <c r="L9" s="44"/>
      <c r="M9" s="44"/>
      <c r="N9" s="44"/>
      <c r="O9" s="44"/>
      <c r="P9" s="44"/>
      <c r="Q9" s="44"/>
      <c r="R9" s="213">
        <f t="shared" si="1"/>
        <v>16</v>
      </c>
      <c r="S9" s="223">
        <f t="shared" si="2"/>
        <v>9</v>
      </c>
      <c r="T9" s="207">
        <f t="shared" si="3"/>
        <v>25</v>
      </c>
      <c r="U9" s="229">
        <f t="shared" si="4"/>
        <v>1</v>
      </c>
      <c r="V9" s="194">
        <v>9</v>
      </c>
      <c r="W9" s="44"/>
      <c r="X9" s="44"/>
      <c r="Y9" s="44"/>
      <c r="Z9" s="44"/>
      <c r="AA9" s="44"/>
      <c r="AB9" s="44"/>
      <c r="AC9" s="213">
        <f t="shared" si="5"/>
        <v>16</v>
      </c>
      <c r="AD9" s="244">
        <f t="shared" si="6"/>
        <v>9</v>
      </c>
      <c r="AE9" s="237">
        <f t="shared" si="7"/>
        <v>25</v>
      </c>
    </row>
    <row r="10" spans="1:31" ht="39" customHeight="1" x14ac:dyDescent="0.3">
      <c r="A10" s="290"/>
      <c r="B10" s="259"/>
      <c r="C10" s="261"/>
      <c r="D10" s="21" t="s">
        <v>246</v>
      </c>
      <c r="E10" s="178" t="s">
        <v>29</v>
      </c>
      <c r="F10" s="178" t="s">
        <v>30</v>
      </c>
      <c r="G10" s="178" t="s">
        <v>81</v>
      </c>
      <c r="H10" s="178"/>
      <c r="I10" s="104"/>
      <c r="J10" s="207">
        <v>0</v>
      </c>
      <c r="K10" s="194">
        <v>4</v>
      </c>
      <c r="L10" s="44"/>
      <c r="M10" s="44"/>
      <c r="N10" s="44"/>
      <c r="O10" s="44"/>
      <c r="P10" s="44"/>
      <c r="Q10" s="44"/>
      <c r="R10" s="213">
        <f t="shared" si="1"/>
        <v>-4</v>
      </c>
      <c r="S10" s="223">
        <f t="shared" si="2"/>
        <v>4</v>
      </c>
      <c r="T10" s="207">
        <f t="shared" si="3"/>
        <v>0</v>
      </c>
      <c r="U10" s="229">
        <f t="shared" si="4"/>
        <v>0</v>
      </c>
      <c r="V10" s="194">
        <v>4</v>
      </c>
      <c r="W10" s="44"/>
      <c r="X10" s="44"/>
      <c r="Y10" s="44"/>
      <c r="Z10" s="44"/>
      <c r="AA10" s="44"/>
      <c r="AB10" s="44"/>
      <c r="AC10" s="213">
        <f t="shared" si="5"/>
        <v>-4</v>
      </c>
      <c r="AD10" s="244">
        <f t="shared" si="6"/>
        <v>4</v>
      </c>
      <c r="AE10" s="237">
        <f t="shared" si="7"/>
        <v>0</v>
      </c>
    </row>
    <row r="11" spans="1:31" ht="39" customHeight="1" x14ac:dyDescent="0.3">
      <c r="A11" s="290"/>
      <c r="B11" s="259"/>
      <c r="C11" s="261"/>
      <c r="D11" s="21" t="s">
        <v>247</v>
      </c>
      <c r="E11" s="178" t="s">
        <v>23</v>
      </c>
      <c r="F11" s="178" t="s">
        <v>30</v>
      </c>
      <c r="G11" s="178" t="s">
        <v>81</v>
      </c>
      <c r="H11" s="178">
        <v>2</v>
      </c>
      <c r="I11" s="104"/>
      <c r="J11" s="207">
        <v>2</v>
      </c>
      <c r="K11" s="194"/>
      <c r="L11" s="44"/>
      <c r="M11" s="44">
        <v>30</v>
      </c>
      <c r="N11" s="44"/>
      <c r="O11" s="44"/>
      <c r="P11" s="44"/>
      <c r="Q11" s="44"/>
      <c r="R11" s="213">
        <f t="shared" si="1"/>
        <v>20</v>
      </c>
      <c r="S11" s="223">
        <f t="shared" si="2"/>
        <v>30</v>
      </c>
      <c r="T11" s="207">
        <f t="shared" si="3"/>
        <v>50</v>
      </c>
      <c r="U11" s="229">
        <f t="shared" si="4"/>
        <v>2</v>
      </c>
      <c r="V11" s="194"/>
      <c r="W11" s="44"/>
      <c r="X11" s="44">
        <v>30</v>
      </c>
      <c r="Y11" s="44"/>
      <c r="Z11" s="44"/>
      <c r="AA11" s="44"/>
      <c r="AB11" s="44"/>
      <c r="AC11" s="213">
        <f t="shared" si="5"/>
        <v>20</v>
      </c>
      <c r="AD11" s="244">
        <f t="shared" si="6"/>
        <v>30</v>
      </c>
      <c r="AE11" s="237">
        <f t="shared" si="7"/>
        <v>50</v>
      </c>
    </row>
    <row r="12" spans="1:31" ht="39" customHeight="1" x14ac:dyDescent="0.3">
      <c r="A12" s="290"/>
      <c r="B12" s="259"/>
      <c r="C12" s="261"/>
      <c r="D12" s="21" t="s">
        <v>265</v>
      </c>
      <c r="E12" s="178" t="s">
        <v>23</v>
      </c>
      <c r="F12" s="178" t="s">
        <v>30</v>
      </c>
      <c r="G12" s="178" t="s">
        <v>81</v>
      </c>
      <c r="H12" s="178"/>
      <c r="I12" s="104"/>
      <c r="J12" s="207">
        <v>1</v>
      </c>
      <c r="K12" s="194">
        <v>15</v>
      </c>
      <c r="L12" s="44"/>
      <c r="M12" s="44"/>
      <c r="N12" s="44"/>
      <c r="O12" s="44"/>
      <c r="P12" s="44"/>
      <c r="Q12" s="44"/>
      <c r="R12" s="213">
        <f t="shared" si="1"/>
        <v>10</v>
      </c>
      <c r="S12" s="223">
        <f t="shared" si="2"/>
        <v>15</v>
      </c>
      <c r="T12" s="207">
        <f t="shared" si="3"/>
        <v>25</v>
      </c>
      <c r="U12" s="229">
        <f t="shared" si="4"/>
        <v>1</v>
      </c>
      <c r="V12" s="194">
        <v>15</v>
      </c>
      <c r="W12" s="44"/>
      <c r="X12" s="44"/>
      <c r="Y12" s="44"/>
      <c r="Z12" s="44"/>
      <c r="AA12" s="44"/>
      <c r="AB12" s="44"/>
      <c r="AC12" s="213">
        <f t="shared" si="5"/>
        <v>10</v>
      </c>
      <c r="AD12" s="244">
        <f t="shared" si="6"/>
        <v>15</v>
      </c>
      <c r="AE12" s="237">
        <f t="shared" si="7"/>
        <v>25</v>
      </c>
    </row>
    <row r="13" spans="1:31" ht="39" customHeight="1" x14ac:dyDescent="0.3">
      <c r="A13" s="290"/>
      <c r="B13" s="259"/>
      <c r="C13" s="261"/>
      <c r="D13" s="21" t="s">
        <v>221</v>
      </c>
      <c r="E13" s="178" t="s">
        <v>23</v>
      </c>
      <c r="F13" s="178" t="s">
        <v>30</v>
      </c>
      <c r="G13" s="178" t="s">
        <v>81</v>
      </c>
      <c r="H13" s="178"/>
      <c r="I13" s="104"/>
      <c r="J13" s="207">
        <v>1</v>
      </c>
      <c r="K13" s="194"/>
      <c r="L13" s="44">
        <v>15</v>
      </c>
      <c r="M13" s="44"/>
      <c r="N13" s="44"/>
      <c r="O13" s="44"/>
      <c r="P13" s="44"/>
      <c r="Q13" s="44"/>
      <c r="R13" s="213">
        <f t="shared" si="1"/>
        <v>10</v>
      </c>
      <c r="S13" s="223">
        <f t="shared" si="2"/>
        <v>15</v>
      </c>
      <c r="T13" s="207">
        <f t="shared" si="3"/>
        <v>25</v>
      </c>
      <c r="U13" s="229">
        <f t="shared" si="4"/>
        <v>1</v>
      </c>
      <c r="V13" s="194"/>
      <c r="W13" s="44">
        <v>15</v>
      </c>
      <c r="X13" s="44"/>
      <c r="Y13" s="44"/>
      <c r="Z13" s="44"/>
      <c r="AA13" s="44"/>
      <c r="AB13" s="44"/>
      <c r="AC13" s="213">
        <f t="shared" si="5"/>
        <v>10</v>
      </c>
      <c r="AD13" s="244">
        <f t="shared" si="6"/>
        <v>15</v>
      </c>
      <c r="AE13" s="237">
        <f t="shared" si="7"/>
        <v>25</v>
      </c>
    </row>
    <row r="14" spans="1:31" ht="39" customHeight="1" x14ac:dyDescent="0.3">
      <c r="A14" s="290"/>
      <c r="B14" s="259"/>
      <c r="C14" s="261"/>
      <c r="D14" s="21" t="s">
        <v>248</v>
      </c>
      <c r="E14" s="178" t="s">
        <v>29</v>
      </c>
      <c r="F14" s="178" t="s">
        <v>30</v>
      </c>
      <c r="G14" s="178" t="s">
        <v>81</v>
      </c>
      <c r="H14" s="178"/>
      <c r="I14" s="104"/>
      <c r="J14" s="207">
        <v>0</v>
      </c>
      <c r="K14" s="194"/>
      <c r="L14" s="44">
        <v>30</v>
      </c>
      <c r="M14" s="44"/>
      <c r="N14" s="44"/>
      <c r="O14" s="44"/>
      <c r="P14" s="44"/>
      <c r="Q14" s="44"/>
      <c r="R14" s="213">
        <f t="shared" si="1"/>
        <v>-30</v>
      </c>
      <c r="S14" s="223">
        <f t="shared" si="2"/>
        <v>30</v>
      </c>
      <c r="T14" s="207">
        <f t="shared" si="3"/>
        <v>0</v>
      </c>
      <c r="U14" s="229">
        <f t="shared" si="4"/>
        <v>0</v>
      </c>
      <c r="V14" s="194"/>
      <c r="W14" s="44"/>
      <c r="X14" s="44"/>
      <c r="Y14" s="44"/>
      <c r="Z14" s="44"/>
      <c r="AA14" s="44"/>
      <c r="AB14" s="44"/>
      <c r="AC14" s="213">
        <f t="shared" si="5"/>
        <v>0</v>
      </c>
      <c r="AD14" s="244">
        <f t="shared" si="6"/>
        <v>0</v>
      </c>
      <c r="AE14" s="237">
        <f t="shared" si="7"/>
        <v>0</v>
      </c>
    </row>
    <row r="15" spans="1:31" ht="44.25" customHeight="1" thickBot="1" x14ac:dyDescent="0.35">
      <c r="A15" s="290"/>
      <c r="B15" s="255"/>
      <c r="C15" s="257"/>
      <c r="D15" s="23" t="s">
        <v>249</v>
      </c>
      <c r="E15" s="175" t="s">
        <v>23</v>
      </c>
      <c r="F15" s="175" t="s">
        <v>30</v>
      </c>
      <c r="G15" s="175" t="s">
        <v>81</v>
      </c>
      <c r="H15" s="175"/>
      <c r="I15" s="105"/>
      <c r="J15" s="208">
        <v>1</v>
      </c>
      <c r="K15" s="165"/>
      <c r="L15" s="45"/>
      <c r="M15" s="45">
        <v>15</v>
      </c>
      <c r="N15" s="45"/>
      <c r="O15" s="45"/>
      <c r="P15" s="45"/>
      <c r="Q15" s="45"/>
      <c r="R15" s="214">
        <f t="shared" si="1"/>
        <v>10</v>
      </c>
      <c r="S15" s="224">
        <f t="shared" si="2"/>
        <v>15</v>
      </c>
      <c r="T15" s="208">
        <f t="shared" si="3"/>
        <v>25</v>
      </c>
      <c r="U15" s="230">
        <f t="shared" si="4"/>
        <v>1</v>
      </c>
      <c r="V15" s="165"/>
      <c r="W15" s="45"/>
      <c r="X15" s="45">
        <v>15</v>
      </c>
      <c r="Y15" s="45"/>
      <c r="Z15" s="45"/>
      <c r="AA15" s="45"/>
      <c r="AB15" s="45"/>
      <c r="AC15" s="214">
        <f t="shared" si="5"/>
        <v>10</v>
      </c>
      <c r="AD15" s="245">
        <f t="shared" si="6"/>
        <v>15</v>
      </c>
      <c r="AE15" s="238">
        <f t="shared" si="7"/>
        <v>25</v>
      </c>
    </row>
    <row r="16" spans="1:31" ht="42.75" customHeight="1" x14ac:dyDescent="0.3">
      <c r="A16" s="72"/>
      <c r="B16" s="254" t="s">
        <v>83</v>
      </c>
      <c r="C16" s="264" t="s">
        <v>190</v>
      </c>
      <c r="D16" s="22" t="s">
        <v>32</v>
      </c>
      <c r="E16" s="174" t="s">
        <v>23</v>
      </c>
      <c r="F16" s="174" t="s">
        <v>31</v>
      </c>
      <c r="G16" s="174" t="s">
        <v>81</v>
      </c>
      <c r="H16" s="174"/>
      <c r="I16" s="103"/>
      <c r="J16" s="209">
        <v>2</v>
      </c>
      <c r="K16" s="195">
        <v>15</v>
      </c>
      <c r="L16" s="43"/>
      <c r="M16" s="43"/>
      <c r="N16" s="43"/>
      <c r="O16" s="43"/>
      <c r="P16" s="43"/>
      <c r="Q16" s="43"/>
      <c r="R16" s="215">
        <f t="shared" ref="R16:R30" si="8">J16*25-S16</f>
        <v>35</v>
      </c>
      <c r="S16" s="222">
        <f>SUM(K16:Q16)</f>
        <v>15</v>
      </c>
      <c r="T16" s="209">
        <f>SUM(K16:R16)</f>
        <v>50</v>
      </c>
      <c r="U16" s="228">
        <f t="shared" ref="U16:U30" si="9">J16</f>
        <v>2</v>
      </c>
      <c r="V16" s="195">
        <v>15</v>
      </c>
      <c r="W16" s="43"/>
      <c r="X16" s="43"/>
      <c r="Y16" s="43"/>
      <c r="Z16" s="43"/>
      <c r="AA16" s="43"/>
      <c r="AB16" s="43"/>
      <c r="AC16" s="215">
        <f>U16*25-AD16</f>
        <v>35</v>
      </c>
      <c r="AD16" s="246">
        <f t="shared" ref="AD16:AD30" si="10">SUM(V16:AB16)</f>
        <v>15</v>
      </c>
      <c r="AE16" s="239">
        <f t="shared" ref="AE16:AE30" si="11">SUM(V16:AC16)</f>
        <v>50</v>
      </c>
    </row>
    <row r="17" spans="1:31" ht="42.75" customHeight="1" x14ac:dyDescent="0.3">
      <c r="A17" s="72"/>
      <c r="B17" s="259"/>
      <c r="C17" s="265"/>
      <c r="D17" s="21" t="s">
        <v>33</v>
      </c>
      <c r="E17" s="178" t="s">
        <v>23</v>
      </c>
      <c r="F17" s="178" t="s">
        <v>62</v>
      </c>
      <c r="G17" s="178" t="s">
        <v>81</v>
      </c>
      <c r="H17" s="178"/>
      <c r="I17" s="104">
        <v>2</v>
      </c>
      <c r="J17" s="207">
        <v>2</v>
      </c>
      <c r="K17" s="194"/>
      <c r="L17" s="44">
        <v>15</v>
      </c>
      <c r="M17" s="44"/>
      <c r="N17" s="44"/>
      <c r="O17" s="44"/>
      <c r="P17" s="44"/>
      <c r="Q17" s="44"/>
      <c r="R17" s="213">
        <f t="shared" si="8"/>
        <v>35</v>
      </c>
      <c r="S17" s="223">
        <f>SUM(K17:Q17)</f>
        <v>15</v>
      </c>
      <c r="T17" s="207">
        <f>SUM(K17:R17)</f>
        <v>50</v>
      </c>
      <c r="U17" s="229">
        <f t="shared" si="9"/>
        <v>2</v>
      </c>
      <c r="V17" s="194"/>
      <c r="W17" s="44">
        <v>15</v>
      </c>
      <c r="X17" s="44"/>
      <c r="Y17" s="44"/>
      <c r="Z17" s="44"/>
      <c r="AA17" s="44"/>
      <c r="AB17" s="44"/>
      <c r="AC17" s="213">
        <f>U17*25-AD17</f>
        <v>35</v>
      </c>
      <c r="AD17" s="244">
        <f t="shared" si="10"/>
        <v>15</v>
      </c>
      <c r="AE17" s="237">
        <f t="shared" si="11"/>
        <v>50</v>
      </c>
    </row>
    <row r="18" spans="1:31" ht="42.75" customHeight="1" x14ac:dyDescent="0.3">
      <c r="A18" s="72"/>
      <c r="B18" s="259"/>
      <c r="C18" s="265"/>
      <c r="D18" s="21" t="s">
        <v>34</v>
      </c>
      <c r="E18" s="75" t="s">
        <v>20</v>
      </c>
      <c r="F18" s="178" t="s">
        <v>31</v>
      </c>
      <c r="G18" s="178" t="s">
        <v>81</v>
      </c>
      <c r="H18" s="178"/>
      <c r="I18" s="104"/>
      <c r="J18" s="207">
        <v>2</v>
      </c>
      <c r="K18" s="194">
        <v>15</v>
      </c>
      <c r="L18" s="44"/>
      <c r="M18" s="44"/>
      <c r="N18" s="44"/>
      <c r="O18" s="44"/>
      <c r="P18" s="44"/>
      <c r="Q18" s="44"/>
      <c r="R18" s="213">
        <f t="shared" si="8"/>
        <v>35</v>
      </c>
      <c r="S18" s="223">
        <f t="shared" ref="S18:S30" si="12">SUM(K18:Q18)</f>
        <v>15</v>
      </c>
      <c r="T18" s="207">
        <f t="shared" ref="T18:T30" si="13">SUM(K18:R18)</f>
        <v>50</v>
      </c>
      <c r="U18" s="229">
        <f t="shared" si="9"/>
        <v>2</v>
      </c>
      <c r="V18" s="194">
        <v>15</v>
      </c>
      <c r="W18" s="44"/>
      <c r="X18" s="44"/>
      <c r="Y18" s="44"/>
      <c r="Z18" s="44"/>
      <c r="AA18" s="44"/>
      <c r="AB18" s="44"/>
      <c r="AC18" s="213">
        <f t="shared" ref="AC18:AC30" si="14">U18*25-AD18</f>
        <v>35</v>
      </c>
      <c r="AD18" s="244">
        <f t="shared" si="10"/>
        <v>15</v>
      </c>
      <c r="AE18" s="237">
        <f t="shared" si="11"/>
        <v>50</v>
      </c>
    </row>
    <row r="19" spans="1:31" ht="42.75" customHeight="1" x14ac:dyDescent="0.3">
      <c r="A19" s="72"/>
      <c r="B19" s="259"/>
      <c r="C19" s="265"/>
      <c r="D19" s="21" t="s">
        <v>35</v>
      </c>
      <c r="E19" s="178" t="s">
        <v>23</v>
      </c>
      <c r="F19" s="178" t="s">
        <v>62</v>
      </c>
      <c r="G19" s="178" t="s">
        <v>81</v>
      </c>
      <c r="H19" s="178"/>
      <c r="I19" s="104">
        <v>3</v>
      </c>
      <c r="J19" s="207">
        <v>3</v>
      </c>
      <c r="K19" s="194"/>
      <c r="L19" s="44">
        <v>30</v>
      </c>
      <c r="M19" s="44"/>
      <c r="N19" s="44"/>
      <c r="O19" s="44"/>
      <c r="P19" s="44"/>
      <c r="Q19" s="44"/>
      <c r="R19" s="213">
        <f t="shared" si="8"/>
        <v>45</v>
      </c>
      <c r="S19" s="223">
        <f t="shared" si="12"/>
        <v>30</v>
      </c>
      <c r="T19" s="207">
        <f t="shared" si="13"/>
        <v>75</v>
      </c>
      <c r="U19" s="229">
        <f t="shared" si="9"/>
        <v>3</v>
      </c>
      <c r="V19" s="194"/>
      <c r="W19" s="44">
        <v>30</v>
      </c>
      <c r="X19" s="44"/>
      <c r="Y19" s="44"/>
      <c r="Z19" s="44"/>
      <c r="AA19" s="44"/>
      <c r="AB19" s="44"/>
      <c r="AC19" s="213">
        <f t="shared" si="14"/>
        <v>45</v>
      </c>
      <c r="AD19" s="244">
        <f t="shared" si="10"/>
        <v>30</v>
      </c>
      <c r="AE19" s="237">
        <f t="shared" si="11"/>
        <v>75</v>
      </c>
    </row>
    <row r="20" spans="1:31" ht="42.75" customHeight="1" x14ac:dyDescent="0.3">
      <c r="A20" s="72"/>
      <c r="B20" s="259"/>
      <c r="C20" s="265"/>
      <c r="D20" s="178" t="s">
        <v>149</v>
      </c>
      <c r="E20" s="75" t="s">
        <v>20</v>
      </c>
      <c r="F20" s="178" t="s">
        <v>31</v>
      </c>
      <c r="G20" s="178" t="s">
        <v>81</v>
      </c>
      <c r="H20" s="178"/>
      <c r="I20" s="104"/>
      <c r="J20" s="207">
        <v>2</v>
      </c>
      <c r="K20" s="194">
        <v>15</v>
      </c>
      <c r="L20" s="44"/>
      <c r="M20" s="44"/>
      <c r="N20" s="44"/>
      <c r="O20" s="44"/>
      <c r="P20" s="44"/>
      <c r="Q20" s="44"/>
      <c r="R20" s="213">
        <f t="shared" si="8"/>
        <v>35</v>
      </c>
      <c r="S20" s="223">
        <f t="shared" si="12"/>
        <v>15</v>
      </c>
      <c r="T20" s="207">
        <f t="shared" si="13"/>
        <v>50</v>
      </c>
      <c r="U20" s="229">
        <f t="shared" si="9"/>
        <v>2</v>
      </c>
      <c r="V20" s="194">
        <v>15</v>
      </c>
      <c r="W20" s="44"/>
      <c r="X20" s="44"/>
      <c r="Y20" s="44"/>
      <c r="Z20" s="44"/>
      <c r="AA20" s="44"/>
      <c r="AB20" s="44"/>
      <c r="AC20" s="213">
        <f t="shared" si="14"/>
        <v>35</v>
      </c>
      <c r="AD20" s="244">
        <f t="shared" si="10"/>
        <v>15</v>
      </c>
      <c r="AE20" s="237">
        <f t="shared" si="11"/>
        <v>50</v>
      </c>
    </row>
    <row r="21" spans="1:31" ht="42.75" customHeight="1" thickBot="1" x14ac:dyDescent="0.35">
      <c r="A21" s="72"/>
      <c r="B21" s="255"/>
      <c r="C21" s="268"/>
      <c r="D21" s="175" t="s">
        <v>150</v>
      </c>
      <c r="E21" s="175" t="s">
        <v>23</v>
      </c>
      <c r="F21" s="175" t="s">
        <v>62</v>
      </c>
      <c r="G21" s="175" t="s">
        <v>81</v>
      </c>
      <c r="H21" s="175"/>
      <c r="I21" s="105">
        <v>3</v>
      </c>
      <c r="J21" s="208">
        <v>3</v>
      </c>
      <c r="K21" s="165"/>
      <c r="L21" s="45">
        <v>30</v>
      </c>
      <c r="M21" s="45"/>
      <c r="N21" s="45"/>
      <c r="O21" s="45"/>
      <c r="P21" s="45"/>
      <c r="Q21" s="45"/>
      <c r="R21" s="214">
        <f t="shared" si="8"/>
        <v>45</v>
      </c>
      <c r="S21" s="224">
        <f t="shared" si="12"/>
        <v>30</v>
      </c>
      <c r="T21" s="208">
        <f t="shared" si="13"/>
        <v>75</v>
      </c>
      <c r="U21" s="230">
        <f t="shared" si="9"/>
        <v>3</v>
      </c>
      <c r="V21" s="165"/>
      <c r="W21" s="45">
        <v>30</v>
      </c>
      <c r="X21" s="45"/>
      <c r="Y21" s="45"/>
      <c r="Z21" s="45"/>
      <c r="AA21" s="45"/>
      <c r="AB21" s="45"/>
      <c r="AC21" s="214">
        <f t="shared" si="14"/>
        <v>45</v>
      </c>
      <c r="AD21" s="245">
        <f t="shared" si="10"/>
        <v>30</v>
      </c>
      <c r="AE21" s="238">
        <f t="shared" si="11"/>
        <v>75</v>
      </c>
    </row>
    <row r="22" spans="1:31" ht="42.75" customHeight="1" x14ac:dyDescent="0.3">
      <c r="A22" s="72"/>
      <c r="B22" s="254" t="s">
        <v>84</v>
      </c>
      <c r="C22" s="256" t="s">
        <v>189</v>
      </c>
      <c r="D22" s="134" t="s">
        <v>218</v>
      </c>
      <c r="E22" s="120" t="s">
        <v>20</v>
      </c>
      <c r="F22" s="134" t="s">
        <v>31</v>
      </c>
      <c r="G22" s="134" t="s">
        <v>81</v>
      </c>
      <c r="H22" s="134"/>
      <c r="I22" s="115"/>
      <c r="J22" s="209">
        <v>2</v>
      </c>
      <c r="K22" s="150">
        <v>15</v>
      </c>
      <c r="L22" s="89"/>
      <c r="M22" s="89"/>
      <c r="N22" s="89"/>
      <c r="O22" s="89"/>
      <c r="P22" s="89"/>
      <c r="Q22" s="89"/>
      <c r="R22" s="215">
        <f t="shared" si="8"/>
        <v>35</v>
      </c>
      <c r="S22" s="222">
        <f t="shared" si="12"/>
        <v>15</v>
      </c>
      <c r="T22" s="209">
        <f t="shared" si="13"/>
        <v>50</v>
      </c>
      <c r="U22" s="228">
        <f t="shared" si="9"/>
        <v>2</v>
      </c>
      <c r="V22" s="195">
        <v>15</v>
      </c>
      <c r="W22" s="43"/>
      <c r="X22" s="43"/>
      <c r="Y22" s="43"/>
      <c r="Z22" s="43"/>
      <c r="AA22" s="43"/>
      <c r="AB22" s="43"/>
      <c r="AC22" s="215">
        <f t="shared" si="14"/>
        <v>35</v>
      </c>
      <c r="AD22" s="246">
        <f t="shared" si="10"/>
        <v>15</v>
      </c>
      <c r="AE22" s="239">
        <f t="shared" si="11"/>
        <v>50</v>
      </c>
    </row>
    <row r="23" spans="1:31" ht="42.75" customHeight="1" x14ac:dyDescent="0.3">
      <c r="A23" s="72"/>
      <c r="B23" s="259"/>
      <c r="C23" s="261"/>
      <c r="D23" s="135" t="s">
        <v>47</v>
      </c>
      <c r="E23" s="135" t="s">
        <v>23</v>
      </c>
      <c r="F23" s="135" t="s">
        <v>62</v>
      </c>
      <c r="G23" s="135" t="s">
        <v>81</v>
      </c>
      <c r="H23" s="135"/>
      <c r="I23" s="116">
        <v>3</v>
      </c>
      <c r="J23" s="207">
        <v>3</v>
      </c>
      <c r="K23" s="151"/>
      <c r="L23" s="90">
        <v>30</v>
      </c>
      <c r="M23" s="90"/>
      <c r="N23" s="90"/>
      <c r="O23" s="90"/>
      <c r="P23" s="90"/>
      <c r="Q23" s="90"/>
      <c r="R23" s="213">
        <f t="shared" si="8"/>
        <v>45</v>
      </c>
      <c r="S23" s="223">
        <f t="shared" si="12"/>
        <v>30</v>
      </c>
      <c r="T23" s="207">
        <f t="shared" si="13"/>
        <v>75</v>
      </c>
      <c r="U23" s="229">
        <f t="shared" si="9"/>
        <v>3</v>
      </c>
      <c r="V23" s="194"/>
      <c r="W23" s="44">
        <v>30</v>
      </c>
      <c r="X23" s="44"/>
      <c r="Y23" s="44"/>
      <c r="Z23" s="44"/>
      <c r="AA23" s="44"/>
      <c r="AB23" s="44"/>
      <c r="AC23" s="213">
        <f t="shared" si="14"/>
        <v>45</v>
      </c>
      <c r="AD23" s="244">
        <f t="shared" si="10"/>
        <v>30</v>
      </c>
      <c r="AE23" s="237">
        <f t="shared" si="11"/>
        <v>75</v>
      </c>
    </row>
    <row r="24" spans="1:31" ht="42.75" customHeight="1" x14ac:dyDescent="0.3">
      <c r="A24" s="72"/>
      <c r="B24" s="259"/>
      <c r="C24" s="261"/>
      <c r="D24" s="135" t="s">
        <v>69</v>
      </c>
      <c r="E24" s="75" t="s">
        <v>20</v>
      </c>
      <c r="F24" s="135" t="s">
        <v>31</v>
      </c>
      <c r="G24" s="135" t="s">
        <v>81</v>
      </c>
      <c r="H24" s="135"/>
      <c r="I24" s="116"/>
      <c r="J24" s="207">
        <v>2</v>
      </c>
      <c r="K24" s="151">
        <v>15</v>
      </c>
      <c r="L24" s="90"/>
      <c r="M24" s="90"/>
      <c r="N24" s="90"/>
      <c r="O24" s="90"/>
      <c r="P24" s="90"/>
      <c r="Q24" s="90"/>
      <c r="R24" s="213">
        <f t="shared" si="8"/>
        <v>35</v>
      </c>
      <c r="S24" s="223">
        <f t="shared" si="12"/>
        <v>15</v>
      </c>
      <c r="T24" s="207">
        <f t="shared" si="13"/>
        <v>50</v>
      </c>
      <c r="U24" s="229">
        <f t="shared" si="9"/>
        <v>2</v>
      </c>
      <c r="V24" s="194">
        <v>15</v>
      </c>
      <c r="W24" s="44"/>
      <c r="X24" s="44"/>
      <c r="Y24" s="44"/>
      <c r="Z24" s="44"/>
      <c r="AA24" s="44"/>
      <c r="AB24" s="44"/>
      <c r="AC24" s="213">
        <f t="shared" si="14"/>
        <v>35</v>
      </c>
      <c r="AD24" s="244">
        <f t="shared" si="10"/>
        <v>15</v>
      </c>
      <c r="AE24" s="237">
        <f t="shared" si="11"/>
        <v>50</v>
      </c>
    </row>
    <row r="25" spans="1:31" ht="42.75" customHeight="1" x14ac:dyDescent="0.3">
      <c r="A25" s="72"/>
      <c r="B25" s="259"/>
      <c r="C25" s="261"/>
      <c r="D25" s="135" t="s">
        <v>46</v>
      </c>
      <c r="E25" s="135" t="s">
        <v>23</v>
      </c>
      <c r="F25" s="135" t="s">
        <v>62</v>
      </c>
      <c r="G25" s="135" t="s">
        <v>81</v>
      </c>
      <c r="H25" s="135"/>
      <c r="I25" s="116">
        <v>3</v>
      </c>
      <c r="J25" s="210">
        <v>3</v>
      </c>
      <c r="K25" s="159"/>
      <c r="L25" s="91">
        <v>30</v>
      </c>
      <c r="M25" s="91"/>
      <c r="N25" s="91"/>
      <c r="O25" s="91"/>
      <c r="P25" s="91"/>
      <c r="Q25" s="91"/>
      <c r="R25" s="216">
        <f t="shared" si="8"/>
        <v>45</v>
      </c>
      <c r="S25" s="225">
        <f t="shared" si="12"/>
        <v>30</v>
      </c>
      <c r="T25" s="210">
        <f t="shared" si="13"/>
        <v>75</v>
      </c>
      <c r="U25" s="231">
        <f t="shared" si="9"/>
        <v>3</v>
      </c>
      <c r="V25" s="196"/>
      <c r="W25" s="106">
        <v>30</v>
      </c>
      <c r="X25" s="106"/>
      <c r="Y25" s="106"/>
      <c r="Z25" s="106"/>
      <c r="AA25" s="106"/>
      <c r="AB25" s="106"/>
      <c r="AC25" s="216">
        <f t="shared" si="14"/>
        <v>45</v>
      </c>
      <c r="AD25" s="247">
        <f t="shared" si="10"/>
        <v>30</v>
      </c>
      <c r="AE25" s="240">
        <f t="shared" si="11"/>
        <v>75</v>
      </c>
    </row>
    <row r="26" spans="1:31" ht="42.75" customHeight="1" x14ac:dyDescent="0.3">
      <c r="A26" s="133"/>
      <c r="B26" s="259"/>
      <c r="C26" s="261"/>
      <c r="D26" s="135" t="s">
        <v>77</v>
      </c>
      <c r="E26" s="135" t="s">
        <v>23</v>
      </c>
      <c r="F26" s="135" t="s">
        <v>31</v>
      </c>
      <c r="G26" s="135" t="s">
        <v>81</v>
      </c>
      <c r="H26" s="135"/>
      <c r="I26" s="116"/>
      <c r="J26" s="207">
        <v>2</v>
      </c>
      <c r="K26" s="151">
        <v>15</v>
      </c>
      <c r="L26" s="135"/>
      <c r="M26" s="135"/>
      <c r="N26" s="135"/>
      <c r="O26" s="135"/>
      <c r="P26" s="135"/>
      <c r="Q26" s="135"/>
      <c r="R26" s="213">
        <f>J26*25-S26</f>
        <v>35</v>
      </c>
      <c r="S26" s="223">
        <f>SUM(K26:Q26)</f>
        <v>15</v>
      </c>
      <c r="T26" s="207">
        <f>SUM(K26:R26)</f>
        <v>50</v>
      </c>
      <c r="U26" s="229">
        <f>J26</f>
        <v>2</v>
      </c>
      <c r="V26" s="151">
        <v>15</v>
      </c>
      <c r="W26" s="135"/>
      <c r="X26" s="135"/>
      <c r="Y26" s="135"/>
      <c r="Z26" s="135"/>
      <c r="AA26" s="135"/>
      <c r="AB26" s="135"/>
      <c r="AC26" s="104">
        <f>U26*25-AD26</f>
        <v>35</v>
      </c>
      <c r="AD26" s="244">
        <f>SUM(V26:AB26)</f>
        <v>15</v>
      </c>
      <c r="AE26" s="237">
        <f>SUM(V26:AC26)</f>
        <v>50</v>
      </c>
    </row>
    <row r="27" spans="1:31" ht="42.75" customHeight="1" thickBot="1" x14ac:dyDescent="0.35">
      <c r="A27" s="133"/>
      <c r="B27" s="255"/>
      <c r="C27" s="257"/>
      <c r="D27" s="137" t="s">
        <v>145</v>
      </c>
      <c r="E27" s="137" t="s">
        <v>23</v>
      </c>
      <c r="F27" s="137" t="s">
        <v>62</v>
      </c>
      <c r="G27" s="137" t="s">
        <v>81</v>
      </c>
      <c r="H27" s="137"/>
      <c r="I27" s="117">
        <v>2</v>
      </c>
      <c r="J27" s="207">
        <v>2</v>
      </c>
      <c r="K27" s="151"/>
      <c r="L27" s="135"/>
      <c r="M27" s="135"/>
      <c r="N27" s="135"/>
      <c r="O27" s="135">
        <v>15</v>
      </c>
      <c r="P27" s="135"/>
      <c r="Q27" s="135"/>
      <c r="R27" s="213">
        <f>J27*25-S27</f>
        <v>35</v>
      </c>
      <c r="S27" s="223">
        <f>SUM(K27:Q27)</f>
        <v>15</v>
      </c>
      <c r="T27" s="207">
        <f>SUM(K27:R27)</f>
        <v>50</v>
      </c>
      <c r="U27" s="229">
        <f>J27</f>
        <v>2</v>
      </c>
      <c r="V27" s="151"/>
      <c r="W27" s="135"/>
      <c r="X27" s="135"/>
      <c r="Y27" s="135"/>
      <c r="Z27" s="135">
        <v>15</v>
      </c>
      <c r="AA27" s="135"/>
      <c r="AB27" s="135"/>
      <c r="AC27" s="104">
        <f>U27*25-AD27</f>
        <v>35</v>
      </c>
      <c r="AD27" s="244">
        <f>SUM(V27:AB27)</f>
        <v>15</v>
      </c>
      <c r="AE27" s="237">
        <f>SUM(V27:AC27)</f>
        <v>50</v>
      </c>
    </row>
    <row r="28" spans="1:31" ht="42.75" customHeight="1" x14ac:dyDescent="0.3">
      <c r="A28" s="72"/>
      <c r="B28" s="258" t="s">
        <v>85</v>
      </c>
      <c r="C28" s="265" t="s">
        <v>154</v>
      </c>
      <c r="D28" s="99" t="s">
        <v>250</v>
      </c>
      <c r="E28" s="97" t="s">
        <v>20</v>
      </c>
      <c r="F28" s="73" t="s">
        <v>31</v>
      </c>
      <c r="G28" s="73" t="s">
        <v>79</v>
      </c>
      <c r="H28" s="73"/>
      <c r="I28" s="107"/>
      <c r="J28" s="209">
        <v>2</v>
      </c>
      <c r="K28" s="195">
        <v>15</v>
      </c>
      <c r="L28" s="43"/>
      <c r="M28" s="43"/>
      <c r="N28" s="43"/>
      <c r="O28" s="43"/>
      <c r="P28" s="43"/>
      <c r="Q28" s="43"/>
      <c r="R28" s="215">
        <f t="shared" si="8"/>
        <v>35</v>
      </c>
      <c r="S28" s="222">
        <f t="shared" si="12"/>
        <v>15</v>
      </c>
      <c r="T28" s="209">
        <f t="shared" si="13"/>
        <v>50</v>
      </c>
      <c r="U28" s="228">
        <f t="shared" si="9"/>
        <v>2</v>
      </c>
      <c r="V28" s="195">
        <v>15</v>
      </c>
      <c r="W28" s="43"/>
      <c r="X28" s="43"/>
      <c r="Y28" s="43"/>
      <c r="Z28" s="43"/>
      <c r="AA28" s="43"/>
      <c r="AB28" s="43"/>
      <c r="AC28" s="215">
        <f t="shared" si="14"/>
        <v>35</v>
      </c>
      <c r="AD28" s="246">
        <f t="shared" si="10"/>
        <v>15</v>
      </c>
      <c r="AE28" s="239">
        <f t="shared" si="11"/>
        <v>50</v>
      </c>
    </row>
    <row r="29" spans="1:31" ht="42.75" customHeight="1" x14ac:dyDescent="0.3">
      <c r="A29" s="72"/>
      <c r="B29" s="259"/>
      <c r="C29" s="265"/>
      <c r="D29" s="100" t="s">
        <v>36</v>
      </c>
      <c r="E29" s="87" t="s">
        <v>23</v>
      </c>
      <c r="F29" s="87" t="s">
        <v>31</v>
      </c>
      <c r="G29" s="87" t="s">
        <v>79</v>
      </c>
      <c r="H29" s="87"/>
      <c r="I29" s="104"/>
      <c r="J29" s="207">
        <v>2</v>
      </c>
      <c r="K29" s="194">
        <v>15</v>
      </c>
      <c r="L29" s="44"/>
      <c r="M29" s="44"/>
      <c r="N29" s="44"/>
      <c r="O29" s="44"/>
      <c r="P29" s="44"/>
      <c r="Q29" s="44"/>
      <c r="R29" s="213">
        <f t="shared" si="8"/>
        <v>35</v>
      </c>
      <c r="S29" s="223">
        <f t="shared" si="12"/>
        <v>15</v>
      </c>
      <c r="T29" s="207">
        <f t="shared" si="13"/>
        <v>50</v>
      </c>
      <c r="U29" s="229">
        <f t="shared" si="9"/>
        <v>2</v>
      </c>
      <c r="V29" s="194">
        <v>15</v>
      </c>
      <c r="W29" s="44"/>
      <c r="X29" s="44"/>
      <c r="Y29" s="44"/>
      <c r="Z29" s="44"/>
      <c r="AA29" s="44"/>
      <c r="AB29" s="44"/>
      <c r="AC29" s="213">
        <f t="shared" si="14"/>
        <v>35</v>
      </c>
      <c r="AD29" s="244">
        <f t="shared" si="10"/>
        <v>15</v>
      </c>
      <c r="AE29" s="237">
        <f t="shared" si="11"/>
        <v>50</v>
      </c>
    </row>
    <row r="30" spans="1:31" ht="42.75" customHeight="1" thickBot="1" x14ac:dyDescent="0.35">
      <c r="A30" s="72"/>
      <c r="B30" s="255"/>
      <c r="C30" s="268"/>
      <c r="D30" s="101" t="s">
        <v>37</v>
      </c>
      <c r="E30" s="88" t="s">
        <v>23</v>
      </c>
      <c r="F30" s="88" t="s">
        <v>62</v>
      </c>
      <c r="G30" s="88" t="s">
        <v>79</v>
      </c>
      <c r="H30" s="88"/>
      <c r="I30" s="105">
        <v>2</v>
      </c>
      <c r="J30" s="210">
        <v>2</v>
      </c>
      <c r="K30" s="196"/>
      <c r="L30" s="106">
        <v>30</v>
      </c>
      <c r="M30" s="106"/>
      <c r="N30" s="106"/>
      <c r="O30" s="106"/>
      <c r="P30" s="106"/>
      <c r="Q30" s="106"/>
      <c r="R30" s="216">
        <f t="shared" si="8"/>
        <v>20</v>
      </c>
      <c r="S30" s="225">
        <f t="shared" si="12"/>
        <v>30</v>
      </c>
      <c r="T30" s="210">
        <f t="shared" si="13"/>
        <v>50</v>
      </c>
      <c r="U30" s="231">
        <f t="shared" si="9"/>
        <v>2</v>
      </c>
      <c r="V30" s="196"/>
      <c r="W30" s="106">
        <v>30</v>
      </c>
      <c r="X30" s="106"/>
      <c r="Y30" s="106"/>
      <c r="Z30" s="106"/>
      <c r="AA30" s="106"/>
      <c r="AB30" s="106"/>
      <c r="AC30" s="216">
        <f t="shared" si="14"/>
        <v>20</v>
      </c>
      <c r="AD30" s="247">
        <f t="shared" si="10"/>
        <v>30</v>
      </c>
      <c r="AE30" s="240">
        <f t="shared" si="11"/>
        <v>50</v>
      </c>
    </row>
    <row r="31" spans="1:31" ht="21" customHeight="1" thickBot="1" x14ac:dyDescent="0.35">
      <c r="A31" s="30"/>
      <c r="B31" s="251" t="s">
        <v>4</v>
      </c>
      <c r="C31" s="252"/>
      <c r="D31" s="252"/>
      <c r="E31" s="252"/>
      <c r="F31" s="252"/>
      <c r="G31" s="252"/>
      <c r="H31" s="252"/>
      <c r="I31" s="253"/>
      <c r="J31" s="46">
        <f>SUM(J32:J51)</f>
        <v>39</v>
      </c>
      <c r="K31" s="149">
        <f t="shared" ref="K31:AE31" si="15">SUM(K32:K51)</f>
        <v>93</v>
      </c>
      <c r="L31" s="118">
        <f t="shared" si="15"/>
        <v>210</v>
      </c>
      <c r="M31" s="118">
        <f t="shared" si="15"/>
        <v>30</v>
      </c>
      <c r="N31" s="118">
        <f t="shared" si="15"/>
        <v>15</v>
      </c>
      <c r="O31" s="118">
        <f t="shared" si="15"/>
        <v>45</v>
      </c>
      <c r="P31" s="118">
        <f t="shared" si="15"/>
        <v>0</v>
      </c>
      <c r="Q31" s="118">
        <f t="shared" si="15"/>
        <v>0</v>
      </c>
      <c r="R31" s="184">
        <f t="shared" si="15"/>
        <v>582</v>
      </c>
      <c r="S31" s="184">
        <f t="shared" si="15"/>
        <v>393</v>
      </c>
      <c r="T31" s="46">
        <f t="shared" si="15"/>
        <v>975</v>
      </c>
      <c r="U31" s="185">
        <f t="shared" si="15"/>
        <v>39</v>
      </c>
      <c r="V31" s="149">
        <f t="shared" si="15"/>
        <v>89</v>
      </c>
      <c r="W31" s="118">
        <f t="shared" si="15"/>
        <v>175</v>
      </c>
      <c r="X31" s="118">
        <f t="shared" si="15"/>
        <v>30</v>
      </c>
      <c r="Y31" s="118">
        <f t="shared" si="15"/>
        <v>15</v>
      </c>
      <c r="Z31" s="118">
        <f t="shared" si="15"/>
        <v>45</v>
      </c>
      <c r="AA31" s="118">
        <f t="shared" si="15"/>
        <v>0</v>
      </c>
      <c r="AB31" s="118">
        <f t="shared" si="15"/>
        <v>0</v>
      </c>
      <c r="AC31" s="184">
        <f t="shared" si="15"/>
        <v>621</v>
      </c>
      <c r="AD31" s="46">
        <f t="shared" si="15"/>
        <v>354</v>
      </c>
      <c r="AE31" s="185">
        <f t="shared" si="15"/>
        <v>975</v>
      </c>
    </row>
    <row r="32" spans="1:31" ht="21" customHeight="1" x14ac:dyDescent="0.3">
      <c r="A32" s="30"/>
      <c r="B32" s="254" t="s">
        <v>86</v>
      </c>
      <c r="C32" s="256" t="s">
        <v>67</v>
      </c>
      <c r="D32" s="174" t="s">
        <v>251</v>
      </c>
      <c r="E32" s="174" t="s">
        <v>23</v>
      </c>
      <c r="F32" s="174" t="s">
        <v>30</v>
      </c>
      <c r="G32" s="174" t="s">
        <v>81</v>
      </c>
      <c r="H32" s="174">
        <v>2</v>
      </c>
      <c r="I32" s="103"/>
      <c r="J32" s="206">
        <v>2</v>
      </c>
      <c r="K32" s="193"/>
      <c r="L32" s="48"/>
      <c r="M32" s="48">
        <v>30</v>
      </c>
      <c r="N32" s="48"/>
      <c r="O32" s="48"/>
      <c r="P32" s="48"/>
      <c r="Q32" s="48"/>
      <c r="R32" s="212">
        <f>J32*25-S32</f>
        <v>20</v>
      </c>
      <c r="S32" s="226">
        <f>SUM(K32:Q32)</f>
        <v>30</v>
      </c>
      <c r="T32" s="206">
        <f>SUM(K32:R32)</f>
        <v>50</v>
      </c>
      <c r="U32" s="232">
        <f t="shared" ref="U32:U36" si="16">J32</f>
        <v>2</v>
      </c>
      <c r="V32" s="193"/>
      <c r="W32" s="48"/>
      <c r="X32" s="48">
        <v>30</v>
      </c>
      <c r="Y32" s="48"/>
      <c r="Z32" s="48"/>
      <c r="AA32" s="48"/>
      <c r="AB32" s="48"/>
      <c r="AC32" s="212">
        <f>U32*25-AD32</f>
        <v>20</v>
      </c>
      <c r="AD32" s="243">
        <f t="shared" ref="AD32:AD36" si="17">SUM(V32:AB32)</f>
        <v>30</v>
      </c>
      <c r="AE32" s="236">
        <f t="shared" ref="AE32:AE36" si="18">SUM(V32:AC32)</f>
        <v>50</v>
      </c>
    </row>
    <row r="33" spans="1:31" ht="21" customHeight="1" x14ac:dyDescent="0.3">
      <c r="A33" s="30"/>
      <c r="B33" s="259"/>
      <c r="C33" s="261"/>
      <c r="D33" s="178" t="s">
        <v>222</v>
      </c>
      <c r="E33" s="75" t="s">
        <v>20</v>
      </c>
      <c r="F33" s="178" t="s">
        <v>30</v>
      </c>
      <c r="G33" s="178" t="s">
        <v>81</v>
      </c>
      <c r="H33" s="178"/>
      <c r="I33" s="104"/>
      <c r="J33" s="207">
        <v>1</v>
      </c>
      <c r="K33" s="194">
        <v>9</v>
      </c>
      <c r="L33" s="44"/>
      <c r="M33" s="44"/>
      <c r="N33" s="44"/>
      <c r="O33" s="44"/>
      <c r="P33" s="44"/>
      <c r="Q33" s="44"/>
      <c r="R33" s="213">
        <f t="shared" ref="R33:R36" si="19">J33*25-S33</f>
        <v>16</v>
      </c>
      <c r="S33" s="223">
        <f>SUM(K33:Q33)</f>
        <v>9</v>
      </c>
      <c r="T33" s="207">
        <f>SUM(K33:R33)</f>
        <v>25</v>
      </c>
      <c r="U33" s="229">
        <f t="shared" si="16"/>
        <v>1</v>
      </c>
      <c r="V33" s="194">
        <v>5</v>
      </c>
      <c r="W33" s="44"/>
      <c r="X33" s="44"/>
      <c r="Y33" s="44"/>
      <c r="Z33" s="44"/>
      <c r="AA33" s="44"/>
      <c r="AB33" s="44"/>
      <c r="AC33" s="213">
        <f>U33*25-AD33</f>
        <v>20</v>
      </c>
      <c r="AD33" s="244">
        <f t="shared" si="17"/>
        <v>5</v>
      </c>
      <c r="AE33" s="237">
        <f t="shared" si="18"/>
        <v>25</v>
      </c>
    </row>
    <row r="34" spans="1:31" ht="21" customHeight="1" thickBot="1" x14ac:dyDescent="0.35">
      <c r="A34" s="30"/>
      <c r="B34" s="259"/>
      <c r="C34" s="261"/>
      <c r="D34" s="178" t="s">
        <v>223</v>
      </c>
      <c r="E34" s="178" t="s">
        <v>23</v>
      </c>
      <c r="F34" s="178" t="s">
        <v>30</v>
      </c>
      <c r="G34" s="178" t="s">
        <v>81</v>
      </c>
      <c r="H34" s="178"/>
      <c r="I34" s="104"/>
      <c r="J34" s="207">
        <v>1</v>
      </c>
      <c r="K34" s="194"/>
      <c r="L34" s="44">
        <v>15</v>
      </c>
      <c r="M34" s="44"/>
      <c r="N34" s="44"/>
      <c r="O34" s="44"/>
      <c r="P34" s="44"/>
      <c r="Q34" s="44"/>
      <c r="R34" s="213">
        <f t="shared" si="19"/>
        <v>10</v>
      </c>
      <c r="S34" s="223">
        <f>SUM(K34:Q34)</f>
        <v>15</v>
      </c>
      <c r="T34" s="207">
        <f>SUM(K34:R34)</f>
        <v>25</v>
      </c>
      <c r="U34" s="229">
        <f t="shared" si="16"/>
        <v>1</v>
      </c>
      <c r="V34" s="194"/>
      <c r="W34" s="44">
        <v>10</v>
      </c>
      <c r="X34" s="44"/>
      <c r="Y34" s="44"/>
      <c r="Z34" s="44"/>
      <c r="AA34" s="44"/>
      <c r="AB34" s="44"/>
      <c r="AC34" s="213">
        <f>U34*25-AD34</f>
        <v>15</v>
      </c>
      <c r="AD34" s="244">
        <f t="shared" si="17"/>
        <v>10</v>
      </c>
      <c r="AE34" s="237">
        <f t="shared" si="18"/>
        <v>25</v>
      </c>
    </row>
    <row r="35" spans="1:31" ht="54" customHeight="1" x14ac:dyDescent="0.3">
      <c r="A35" s="64"/>
      <c r="B35" s="259"/>
      <c r="C35" s="261"/>
      <c r="D35" s="178" t="s">
        <v>252</v>
      </c>
      <c r="E35" s="178" t="s">
        <v>23</v>
      </c>
      <c r="F35" s="178" t="s">
        <v>30</v>
      </c>
      <c r="G35" s="178" t="s">
        <v>81</v>
      </c>
      <c r="H35" s="178"/>
      <c r="I35" s="104"/>
      <c r="J35" s="207">
        <v>1</v>
      </c>
      <c r="K35" s="194">
        <v>9</v>
      </c>
      <c r="L35" s="44"/>
      <c r="M35" s="44"/>
      <c r="N35" s="44"/>
      <c r="O35" s="44"/>
      <c r="P35" s="44"/>
      <c r="Q35" s="44"/>
      <c r="R35" s="213">
        <f t="shared" si="19"/>
        <v>16</v>
      </c>
      <c r="S35" s="223">
        <f>SUM(K35:Q35)</f>
        <v>9</v>
      </c>
      <c r="T35" s="207">
        <f>SUM(K35:R35)</f>
        <v>25</v>
      </c>
      <c r="U35" s="229">
        <f t="shared" si="16"/>
        <v>1</v>
      </c>
      <c r="V35" s="194">
        <v>9</v>
      </c>
      <c r="W35" s="44"/>
      <c r="X35" s="44"/>
      <c r="Y35" s="44"/>
      <c r="Z35" s="44"/>
      <c r="AA35" s="44"/>
      <c r="AB35" s="44"/>
      <c r="AC35" s="213">
        <f>U35*25-AD35</f>
        <v>16</v>
      </c>
      <c r="AD35" s="244">
        <f t="shared" si="17"/>
        <v>9</v>
      </c>
      <c r="AE35" s="237">
        <f t="shared" si="18"/>
        <v>25</v>
      </c>
    </row>
    <row r="36" spans="1:31" ht="50.25" customHeight="1" thickBot="1" x14ac:dyDescent="0.35">
      <c r="A36" s="65"/>
      <c r="B36" s="255"/>
      <c r="C36" s="257"/>
      <c r="D36" s="175" t="s">
        <v>248</v>
      </c>
      <c r="E36" s="175" t="s">
        <v>29</v>
      </c>
      <c r="F36" s="175" t="s">
        <v>30</v>
      </c>
      <c r="G36" s="175" t="s">
        <v>81</v>
      </c>
      <c r="H36" s="175"/>
      <c r="I36" s="105"/>
      <c r="J36" s="210">
        <v>0</v>
      </c>
      <c r="K36" s="196"/>
      <c r="L36" s="106">
        <v>30</v>
      </c>
      <c r="M36" s="106"/>
      <c r="N36" s="106"/>
      <c r="O36" s="106"/>
      <c r="P36" s="106"/>
      <c r="Q36" s="106"/>
      <c r="R36" s="216">
        <f t="shared" si="19"/>
        <v>-30</v>
      </c>
      <c r="S36" s="225">
        <f>SUM(K36:Q36)</f>
        <v>30</v>
      </c>
      <c r="T36" s="210">
        <f>SUM(K36:R36)</f>
        <v>0</v>
      </c>
      <c r="U36" s="231">
        <f t="shared" si="16"/>
        <v>0</v>
      </c>
      <c r="V36" s="196"/>
      <c r="W36" s="106"/>
      <c r="X36" s="106"/>
      <c r="Y36" s="106"/>
      <c r="Z36" s="106"/>
      <c r="AA36" s="106"/>
      <c r="AB36" s="106"/>
      <c r="AC36" s="216">
        <f>U36*25-AD36</f>
        <v>0</v>
      </c>
      <c r="AD36" s="247">
        <f t="shared" si="17"/>
        <v>0</v>
      </c>
      <c r="AE36" s="240">
        <f t="shared" si="18"/>
        <v>0</v>
      </c>
    </row>
    <row r="37" spans="1:31" ht="35.25" customHeight="1" x14ac:dyDescent="0.3">
      <c r="A37" s="72"/>
      <c r="B37" s="258" t="s">
        <v>87</v>
      </c>
      <c r="C37" s="266" t="s">
        <v>191</v>
      </c>
      <c r="D37" s="99" t="s">
        <v>38</v>
      </c>
      <c r="E37" s="97" t="s">
        <v>20</v>
      </c>
      <c r="F37" s="73" t="s">
        <v>31</v>
      </c>
      <c r="G37" s="73" t="s">
        <v>81</v>
      </c>
      <c r="H37" s="73"/>
      <c r="I37" s="107"/>
      <c r="J37" s="209">
        <v>2</v>
      </c>
      <c r="K37" s="195">
        <v>15</v>
      </c>
      <c r="L37" s="43"/>
      <c r="M37" s="43"/>
      <c r="N37" s="43"/>
      <c r="O37" s="43"/>
      <c r="P37" s="43"/>
      <c r="Q37" s="43"/>
      <c r="R37" s="215">
        <f t="shared" ref="R37:R51" si="20">J37*25-S37</f>
        <v>35</v>
      </c>
      <c r="S37" s="222">
        <f t="shared" ref="S37:S51" si="21">SUM(K37:Q37)</f>
        <v>15</v>
      </c>
      <c r="T37" s="209">
        <f t="shared" ref="T37:T51" si="22">SUM(K37:R37)</f>
        <v>50</v>
      </c>
      <c r="U37" s="228">
        <f t="shared" ref="U37:U51" si="23">J37</f>
        <v>2</v>
      </c>
      <c r="V37" s="195">
        <v>15</v>
      </c>
      <c r="W37" s="43"/>
      <c r="X37" s="43"/>
      <c r="Y37" s="43"/>
      <c r="Z37" s="43"/>
      <c r="AA37" s="43"/>
      <c r="AB37" s="43"/>
      <c r="AC37" s="215">
        <f t="shared" ref="AC37:AC51" si="24">U37*25-AD37</f>
        <v>35</v>
      </c>
      <c r="AD37" s="246">
        <f t="shared" ref="AD37:AD51" si="25">SUM(V37:AB37)</f>
        <v>15</v>
      </c>
      <c r="AE37" s="239">
        <f t="shared" ref="AE37:AE66" si="26">SUM(V37:AC37)</f>
        <v>50</v>
      </c>
    </row>
    <row r="38" spans="1:31" ht="35.25" customHeight="1" x14ac:dyDescent="0.3">
      <c r="A38" s="72"/>
      <c r="B38" s="259"/>
      <c r="C38" s="261"/>
      <c r="D38" s="100" t="s">
        <v>63</v>
      </c>
      <c r="E38" s="87" t="s">
        <v>23</v>
      </c>
      <c r="F38" s="87" t="s">
        <v>62</v>
      </c>
      <c r="G38" s="87" t="s">
        <v>81</v>
      </c>
      <c r="H38" s="87"/>
      <c r="I38" s="104">
        <v>3</v>
      </c>
      <c r="J38" s="207">
        <v>3</v>
      </c>
      <c r="K38" s="194"/>
      <c r="L38" s="44">
        <v>30</v>
      </c>
      <c r="M38" s="44"/>
      <c r="N38" s="44"/>
      <c r="O38" s="44"/>
      <c r="P38" s="44"/>
      <c r="Q38" s="44"/>
      <c r="R38" s="213">
        <f t="shared" si="20"/>
        <v>45</v>
      </c>
      <c r="S38" s="223">
        <f t="shared" si="21"/>
        <v>30</v>
      </c>
      <c r="T38" s="207">
        <f t="shared" si="22"/>
        <v>75</v>
      </c>
      <c r="U38" s="229">
        <f t="shared" si="23"/>
        <v>3</v>
      </c>
      <c r="V38" s="194"/>
      <c r="W38" s="44">
        <v>30</v>
      </c>
      <c r="X38" s="44"/>
      <c r="Y38" s="44"/>
      <c r="Z38" s="44"/>
      <c r="AA38" s="44"/>
      <c r="AB38" s="44"/>
      <c r="AC38" s="213">
        <f t="shared" si="24"/>
        <v>45</v>
      </c>
      <c r="AD38" s="244">
        <f t="shared" si="25"/>
        <v>30</v>
      </c>
      <c r="AE38" s="237">
        <f t="shared" si="26"/>
        <v>75</v>
      </c>
    </row>
    <row r="39" spans="1:31" ht="35.25" customHeight="1" x14ac:dyDescent="0.3">
      <c r="A39" s="72"/>
      <c r="B39" s="259"/>
      <c r="C39" s="261"/>
      <c r="D39" s="100" t="s">
        <v>75</v>
      </c>
      <c r="E39" s="87" t="s">
        <v>29</v>
      </c>
      <c r="F39" s="87" t="s">
        <v>31</v>
      </c>
      <c r="G39" s="87" t="s">
        <v>81</v>
      </c>
      <c r="H39" s="87"/>
      <c r="I39" s="104"/>
      <c r="J39" s="207">
        <v>2</v>
      </c>
      <c r="K39" s="151">
        <v>15</v>
      </c>
      <c r="L39" s="90"/>
      <c r="M39" s="90"/>
      <c r="N39" s="90"/>
      <c r="O39" s="90"/>
      <c r="P39" s="90"/>
      <c r="Q39" s="90"/>
      <c r="R39" s="213">
        <f t="shared" si="20"/>
        <v>35</v>
      </c>
      <c r="S39" s="223">
        <f t="shared" si="21"/>
        <v>15</v>
      </c>
      <c r="T39" s="207">
        <f t="shared" si="22"/>
        <v>50</v>
      </c>
      <c r="U39" s="229">
        <f t="shared" si="23"/>
        <v>2</v>
      </c>
      <c r="V39" s="194">
        <v>15</v>
      </c>
      <c r="W39" s="44"/>
      <c r="X39" s="44"/>
      <c r="Y39" s="44"/>
      <c r="Z39" s="44"/>
      <c r="AA39" s="44"/>
      <c r="AB39" s="44"/>
      <c r="AC39" s="213">
        <f t="shared" si="24"/>
        <v>35</v>
      </c>
      <c r="AD39" s="244">
        <f t="shared" si="25"/>
        <v>15</v>
      </c>
      <c r="AE39" s="237">
        <f t="shared" si="26"/>
        <v>50</v>
      </c>
    </row>
    <row r="40" spans="1:31" ht="35.25" customHeight="1" x14ac:dyDescent="0.3">
      <c r="A40" s="72"/>
      <c r="B40" s="259"/>
      <c r="C40" s="261"/>
      <c r="D40" s="100" t="s">
        <v>76</v>
      </c>
      <c r="E40" s="87" t="s">
        <v>23</v>
      </c>
      <c r="F40" s="87" t="s">
        <v>61</v>
      </c>
      <c r="G40" s="87" t="s">
        <v>81</v>
      </c>
      <c r="H40" s="87"/>
      <c r="I40" s="104">
        <v>3</v>
      </c>
      <c r="J40" s="207">
        <v>3</v>
      </c>
      <c r="K40" s="151"/>
      <c r="L40" s="90">
        <v>30</v>
      </c>
      <c r="M40" s="90"/>
      <c r="N40" s="90"/>
      <c r="O40" s="90"/>
      <c r="P40" s="90"/>
      <c r="Q40" s="90"/>
      <c r="R40" s="213">
        <f t="shared" si="20"/>
        <v>45</v>
      </c>
      <c r="S40" s="223">
        <f t="shared" si="21"/>
        <v>30</v>
      </c>
      <c r="T40" s="207">
        <f t="shared" si="22"/>
        <v>75</v>
      </c>
      <c r="U40" s="229">
        <f t="shared" si="23"/>
        <v>3</v>
      </c>
      <c r="V40" s="194"/>
      <c r="W40" s="44">
        <v>30</v>
      </c>
      <c r="X40" s="44"/>
      <c r="Y40" s="44"/>
      <c r="Z40" s="44"/>
      <c r="AA40" s="44"/>
      <c r="AB40" s="44"/>
      <c r="AC40" s="213">
        <f t="shared" si="24"/>
        <v>45</v>
      </c>
      <c r="AD40" s="244">
        <f t="shared" si="25"/>
        <v>30</v>
      </c>
      <c r="AE40" s="237">
        <f t="shared" si="26"/>
        <v>75</v>
      </c>
    </row>
    <row r="41" spans="1:31" ht="35.25" customHeight="1" x14ac:dyDescent="0.3">
      <c r="A41" s="72"/>
      <c r="B41" s="259"/>
      <c r="C41" s="261"/>
      <c r="D41" s="100" t="s">
        <v>41</v>
      </c>
      <c r="E41" s="75" t="s">
        <v>20</v>
      </c>
      <c r="F41" s="87" t="s">
        <v>31</v>
      </c>
      <c r="G41" s="87" t="s">
        <v>81</v>
      </c>
      <c r="H41" s="87"/>
      <c r="I41" s="104"/>
      <c r="J41" s="207">
        <v>2</v>
      </c>
      <c r="K41" s="151">
        <v>15</v>
      </c>
      <c r="L41" s="90"/>
      <c r="M41" s="90"/>
      <c r="N41" s="90"/>
      <c r="O41" s="90"/>
      <c r="P41" s="90"/>
      <c r="Q41" s="90"/>
      <c r="R41" s="213">
        <f t="shared" si="20"/>
        <v>35</v>
      </c>
      <c r="S41" s="223">
        <f t="shared" si="21"/>
        <v>15</v>
      </c>
      <c r="T41" s="207">
        <f t="shared" si="22"/>
        <v>50</v>
      </c>
      <c r="U41" s="229">
        <f t="shared" si="23"/>
        <v>2</v>
      </c>
      <c r="V41" s="194">
        <v>15</v>
      </c>
      <c r="W41" s="44"/>
      <c r="X41" s="44"/>
      <c r="Y41" s="44"/>
      <c r="Z41" s="44"/>
      <c r="AA41" s="44"/>
      <c r="AB41" s="44"/>
      <c r="AC41" s="213">
        <f t="shared" si="24"/>
        <v>35</v>
      </c>
      <c r="AD41" s="244">
        <f t="shared" si="25"/>
        <v>15</v>
      </c>
      <c r="AE41" s="237">
        <f t="shared" si="26"/>
        <v>50</v>
      </c>
    </row>
    <row r="42" spans="1:31" ht="35.25" customHeight="1" x14ac:dyDescent="0.3">
      <c r="A42" s="72"/>
      <c r="B42" s="259"/>
      <c r="C42" s="261"/>
      <c r="D42" s="100" t="s">
        <v>42</v>
      </c>
      <c r="E42" s="87" t="s">
        <v>23</v>
      </c>
      <c r="F42" s="87" t="s">
        <v>62</v>
      </c>
      <c r="G42" s="87" t="s">
        <v>81</v>
      </c>
      <c r="H42" s="87"/>
      <c r="I42" s="104">
        <v>3</v>
      </c>
      <c r="J42" s="207">
        <v>3</v>
      </c>
      <c r="K42" s="151"/>
      <c r="L42" s="90">
        <v>30</v>
      </c>
      <c r="M42" s="90"/>
      <c r="N42" s="90"/>
      <c r="O42" s="90"/>
      <c r="P42" s="90"/>
      <c r="Q42" s="90"/>
      <c r="R42" s="213">
        <f t="shared" si="20"/>
        <v>45</v>
      </c>
      <c r="S42" s="223">
        <f t="shared" si="21"/>
        <v>30</v>
      </c>
      <c r="T42" s="207">
        <f t="shared" si="22"/>
        <v>75</v>
      </c>
      <c r="U42" s="229">
        <f t="shared" si="23"/>
        <v>3</v>
      </c>
      <c r="V42" s="194"/>
      <c r="W42" s="44">
        <v>30</v>
      </c>
      <c r="X42" s="44"/>
      <c r="Y42" s="44"/>
      <c r="Z42" s="44"/>
      <c r="AA42" s="44"/>
      <c r="AB42" s="44"/>
      <c r="AC42" s="213">
        <f t="shared" si="24"/>
        <v>45</v>
      </c>
      <c r="AD42" s="244">
        <f t="shared" si="25"/>
        <v>30</v>
      </c>
      <c r="AE42" s="237">
        <f t="shared" si="26"/>
        <v>75</v>
      </c>
    </row>
    <row r="43" spans="1:31" ht="35.25" customHeight="1" x14ac:dyDescent="0.3">
      <c r="A43" s="133"/>
      <c r="B43" s="260"/>
      <c r="C43" s="267"/>
      <c r="D43" s="138" t="s">
        <v>253</v>
      </c>
      <c r="E43" s="138" t="s">
        <v>23</v>
      </c>
      <c r="F43" s="138" t="s">
        <v>62</v>
      </c>
      <c r="G43" s="138" t="s">
        <v>81</v>
      </c>
      <c r="H43" s="138"/>
      <c r="I43" s="114">
        <v>3</v>
      </c>
      <c r="J43" s="210">
        <v>3</v>
      </c>
      <c r="K43" s="196"/>
      <c r="L43" s="106">
        <v>30</v>
      </c>
      <c r="M43" s="106"/>
      <c r="N43" s="106"/>
      <c r="O43" s="106"/>
      <c r="P43" s="106"/>
      <c r="Q43" s="106"/>
      <c r="R43" s="216">
        <f>J43*25-S43</f>
        <v>45</v>
      </c>
      <c r="S43" s="225">
        <f>SUM(K43:Q43)</f>
        <v>30</v>
      </c>
      <c r="T43" s="210">
        <f>SUM(K43:R43)</f>
        <v>75</v>
      </c>
      <c r="U43" s="231">
        <f>J43</f>
        <v>3</v>
      </c>
      <c r="V43" s="196"/>
      <c r="W43" s="106">
        <v>30</v>
      </c>
      <c r="X43" s="106"/>
      <c r="Y43" s="106"/>
      <c r="Z43" s="106"/>
      <c r="AA43" s="106"/>
      <c r="AB43" s="106"/>
      <c r="AC43" s="216">
        <f>U43*25-AD43</f>
        <v>45</v>
      </c>
      <c r="AD43" s="247">
        <f>SUM(V43:AB43)</f>
        <v>30</v>
      </c>
      <c r="AE43" s="240">
        <f>SUM(V43:AC43)</f>
        <v>75</v>
      </c>
    </row>
    <row r="44" spans="1:31" ht="35.25" customHeight="1" thickBot="1" x14ac:dyDescent="0.35">
      <c r="A44" s="72"/>
      <c r="B44" s="260"/>
      <c r="C44" s="267"/>
      <c r="D44" s="138" t="s">
        <v>254</v>
      </c>
      <c r="E44" s="138" t="s">
        <v>23</v>
      </c>
      <c r="F44" s="138" t="s">
        <v>62</v>
      </c>
      <c r="G44" s="138" t="s">
        <v>81</v>
      </c>
      <c r="H44" s="138"/>
      <c r="I44" s="114">
        <v>2</v>
      </c>
      <c r="J44" s="210">
        <v>2</v>
      </c>
      <c r="K44" s="159"/>
      <c r="L44" s="91"/>
      <c r="M44" s="91"/>
      <c r="N44" s="91">
        <v>15</v>
      </c>
      <c r="O44" s="91"/>
      <c r="P44" s="91"/>
      <c r="Q44" s="91"/>
      <c r="R44" s="216">
        <f t="shared" si="20"/>
        <v>35</v>
      </c>
      <c r="S44" s="225">
        <f t="shared" si="21"/>
        <v>15</v>
      </c>
      <c r="T44" s="210">
        <f t="shared" si="22"/>
        <v>50</v>
      </c>
      <c r="U44" s="231">
        <f t="shared" si="23"/>
        <v>2</v>
      </c>
      <c r="V44" s="159"/>
      <c r="W44" s="91"/>
      <c r="X44" s="91"/>
      <c r="Y44" s="91">
        <v>15</v>
      </c>
      <c r="Z44" s="91"/>
      <c r="AA44" s="91"/>
      <c r="AB44" s="91"/>
      <c r="AC44" s="114">
        <f t="shared" si="24"/>
        <v>35</v>
      </c>
      <c r="AD44" s="247">
        <f t="shared" si="25"/>
        <v>15</v>
      </c>
      <c r="AE44" s="240">
        <f t="shared" si="26"/>
        <v>50</v>
      </c>
    </row>
    <row r="45" spans="1:31" ht="35.25" customHeight="1" x14ac:dyDescent="0.3">
      <c r="A45" s="72"/>
      <c r="B45" s="254" t="s">
        <v>151</v>
      </c>
      <c r="C45" s="256" t="s">
        <v>188</v>
      </c>
      <c r="D45" s="134" t="s">
        <v>255</v>
      </c>
      <c r="E45" s="134" t="s">
        <v>23</v>
      </c>
      <c r="F45" s="134" t="s">
        <v>62</v>
      </c>
      <c r="G45" s="134" t="s">
        <v>81</v>
      </c>
      <c r="H45" s="134"/>
      <c r="I45" s="115">
        <v>2</v>
      </c>
      <c r="J45" s="209">
        <v>2</v>
      </c>
      <c r="K45" s="150"/>
      <c r="L45" s="134"/>
      <c r="M45" s="134"/>
      <c r="N45" s="134"/>
      <c r="O45" s="134">
        <v>15</v>
      </c>
      <c r="P45" s="134"/>
      <c r="Q45" s="134"/>
      <c r="R45" s="215">
        <f t="shared" si="20"/>
        <v>35</v>
      </c>
      <c r="S45" s="222">
        <f t="shared" si="21"/>
        <v>15</v>
      </c>
      <c r="T45" s="209">
        <f t="shared" si="22"/>
        <v>50</v>
      </c>
      <c r="U45" s="228">
        <f t="shared" si="23"/>
        <v>2</v>
      </c>
      <c r="V45" s="195"/>
      <c r="W45" s="43"/>
      <c r="X45" s="43"/>
      <c r="Y45" s="43"/>
      <c r="Z45" s="43">
        <v>15</v>
      </c>
      <c r="AA45" s="43"/>
      <c r="AB45" s="43"/>
      <c r="AC45" s="215">
        <f t="shared" si="24"/>
        <v>35</v>
      </c>
      <c r="AD45" s="246">
        <f t="shared" si="25"/>
        <v>15</v>
      </c>
      <c r="AE45" s="239">
        <f t="shared" si="26"/>
        <v>50</v>
      </c>
    </row>
    <row r="46" spans="1:31" ht="35.25" customHeight="1" x14ac:dyDescent="0.3">
      <c r="A46" s="72"/>
      <c r="B46" s="259"/>
      <c r="C46" s="261"/>
      <c r="D46" s="135" t="s">
        <v>45</v>
      </c>
      <c r="E46" s="135" t="s">
        <v>23</v>
      </c>
      <c r="F46" s="135" t="s">
        <v>31</v>
      </c>
      <c r="G46" s="135" t="s">
        <v>81</v>
      </c>
      <c r="H46" s="135"/>
      <c r="I46" s="116"/>
      <c r="J46" s="207">
        <v>2</v>
      </c>
      <c r="K46" s="151">
        <v>15</v>
      </c>
      <c r="L46" s="135"/>
      <c r="M46" s="135"/>
      <c r="N46" s="135"/>
      <c r="O46" s="135"/>
      <c r="P46" s="135"/>
      <c r="Q46" s="135"/>
      <c r="R46" s="213">
        <f t="shared" si="20"/>
        <v>35</v>
      </c>
      <c r="S46" s="223">
        <f t="shared" si="21"/>
        <v>15</v>
      </c>
      <c r="T46" s="207">
        <f t="shared" si="22"/>
        <v>50</v>
      </c>
      <c r="U46" s="229">
        <f t="shared" si="23"/>
        <v>2</v>
      </c>
      <c r="V46" s="194">
        <v>15</v>
      </c>
      <c r="W46" s="44"/>
      <c r="X46" s="44"/>
      <c r="Y46" s="44"/>
      <c r="Z46" s="44"/>
      <c r="AA46" s="44"/>
      <c r="AB46" s="44"/>
      <c r="AC46" s="213">
        <f t="shared" si="24"/>
        <v>35</v>
      </c>
      <c r="AD46" s="244">
        <f t="shared" si="25"/>
        <v>15</v>
      </c>
      <c r="AE46" s="237">
        <f t="shared" si="26"/>
        <v>50</v>
      </c>
    </row>
    <row r="47" spans="1:31" ht="50.25" customHeight="1" x14ac:dyDescent="0.3">
      <c r="A47" s="72"/>
      <c r="B47" s="259"/>
      <c r="C47" s="261"/>
      <c r="D47" s="135" t="s">
        <v>58</v>
      </c>
      <c r="E47" s="135" t="s">
        <v>23</v>
      </c>
      <c r="F47" s="135" t="s">
        <v>62</v>
      </c>
      <c r="G47" s="135" t="s">
        <v>81</v>
      </c>
      <c r="H47" s="135"/>
      <c r="I47" s="116">
        <v>2</v>
      </c>
      <c r="J47" s="207">
        <v>2</v>
      </c>
      <c r="K47" s="151"/>
      <c r="L47" s="135">
        <v>15</v>
      </c>
      <c r="M47" s="135"/>
      <c r="N47" s="135"/>
      <c r="O47" s="135"/>
      <c r="P47" s="135"/>
      <c r="Q47" s="135"/>
      <c r="R47" s="213">
        <f t="shared" si="20"/>
        <v>35</v>
      </c>
      <c r="S47" s="223">
        <f t="shared" si="21"/>
        <v>15</v>
      </c>
      <c r="T47" s="207">
        <f t="shared" si="22"/>
        <v>50</v>
      </c>
      <c r="U47" s="229">
        <f t="shared" si="23"/>
        <v>2</v>
      </c>
      <c r="V47" s="194"/>
      <c r="W47" s="44">
        <v>15</v>
      </c>
      <c r="X47" s="44"/>
      <c r="Y47" s="44"/>
      <c r="Z47" s="44"/>
      <c r="AA47" s="44"/>
      <c r="AB47" s="44"/>
      <c r="AC47" s="213">
        <f t="shared" si="24"/>
        <v>35</v>
      </c>
      <c r="AD47" s="244">
        <f t="shared" si="25"/>
        <v>15</v>
      </c>
      <c r="AE47" s="237">
        <f t="shared" si="26"/>
        <v>50</v>
      </c>
    </row>
    <row r="48" spans="1:31" ht="50.25" customHeight="1" thickBot="1" x14ac:dyDescent="0.35">
      <c r="A48" s="133"/>
      <c r="B48" s="255"/>
      <c r="C48" s="257"/>
      <c r="D48" s="137" t="s">
        <v>256</v>
      </c>
      <c r="E48" s="137" t="s">
        <v>23</v>
      </c>
      <c r="F48" s="137" t="s">
        <v>62</v>
      </c>
      <c r="G48" s="137" t="s">
        <v>81</v>
      </c>
      <c r="H48" s="137"/>
      <c r="I48" s="117">
        <v>2</v>
      </c>
      <c r="J48" s="208">
        <v>2</v>
      </c>
      <c r="K48" s="152"/>
      <c r="L48" s="137"/>
      <c r="M48" s="137"/>
      <c r="N48" s="155"/>
      <c r="O48" s="137">
        <v>15</v>
      </c>
      <c r="P48" s="137"/>
      <c r="Q48" s="137"/>
      <c r="R48" s="105">
        <f>J48*25-S48</f>
        <v>35</v>
      </c>
      <c r="S48" s="224">
        <f>SUM(K48:Q48)</f>
        <v>15</v>
      </c>
      <c r="T48" s="208">
        <f>SUM(K48:R48)</f>
        <v>50</v>
      </c>
      <c r="U48" s="230">
        <f>J48</f>
        <v>2</v>
      </c>
      <c r="V48" s="165"/>
      <c r="W48" s="45"/>
      <c r="X48" s="45"/>
      <c r="Y48" s="156"/>
      <c r="Z48" s="45">
        <v>15</v>
      </c>
      <c r="AA48" s="45"/>
      <c r="AB48" s="45"/>
      <c r="AC48" s="214">
        <f>U48*25-AD48</f>
        <v>35</v>
      </c>
      <c r="AD48" s="245">
        <f>SUM(V48:AB48)</f>
        <v>15</v>
      </c>
      <c r="AE48" s="238">
        <f>SUM(V48:AC48)</f>
        <v>50</v>
      </c>
    </row>
    <row r="49" spans="1:31" ht="35.25" customHeight="1" x14ac:dyDescent="0.3">
      <c r="A49" s="72"/>
      <c r="B49" s="258" t="s">
        <v>88</v>
      </c>
      <c r="C49" s="266" t="s">
        <v>155</v>
      </c>
      <c r="D49" s="99" t="s">
        <v>257</v>
      </c>
      <c r="E49" s="73" t="s">
        <v>23</v>
      </c>
      <c r="F49" s="73" t="s">
        <v>62</v>
      </c>
      <c r="G49" s="73" t="s">
        <v>79</v>
      </c>
      <c r="H49" s="73"/>
      <c r="I49" s="107">
        <v>2</v>
      </c>
      <c r="J49" s="206">
        <v>2</v>
      </c>
      <c r="K49" s="193"/>
      <c r="L49" s="48"/>
      <c r="M49" s="48"/>
      <c r="N49" s="48"/>
      <c r="O49" s="48">
        <v>15</v>
      </c>
      <c r="P49" s="48"/>
      <c r="Q49" s="48"/>
      <c r="R49" s="212">
        <f t="shared" si="20"/>
        <v>35</v>
      </c>
      <c r="S49" s="226">
        <f t="shared" si="21"/>
        <v>15</v>
      </c>
      <c r="T49" s="206">
        <f t="shared" si="22"/>
        <v>50</v>
      </c>
      <c r="U49" s="232">
        <f t="shared" si="23"/>
        <v>2</v>
      </c>
      <c r="V49" s="193"/>
      <c r="W49" s="48"/>
      <c r="X49" s="48"/>
      <c r="Y49" s="48"/>
      <c r="Z49" s="48">
        <v>15</v>
      </c>
      <c r="AA49" s="48"/>
      <c r="AB49" s="48"/>
      <c r="AC49" s="212">
        <f t="shared" si="24"/>
        <v>35</v>
      </c>
      <c r="AD49" s="243">
        <f t="shared" si="25"/>
        <v>15</v>
      </c>
      <c r="AE49" s="236">
        <f t="shared" si="26"/>
        <v>50</v>
      </c>
    </row>
    <row r="50" spans="1:31" ht="35.25" customHeight="1" x14ac:dyDescent="0.3">
      <c r="A50" s="72"/>
      <c r="B50" s="259"/>
      <c r="C50" s="261"/>
      <c r="D50" s="21" t="s">
        <v>39</v>
      </c>
      <c r="E50" s="75" t="s">
        <v>20</v>
      </c>
      <c r="F50" s="87" t="s">
        <v>31</v>
      </c>
      <c r="G50" s="87" t="s">
        <v>79</v>
      </c>
      <c r="H50" s="87"/>
      <c r="I50" s="104"/>
      <c r="J50" s="207">
        <v>2</v>
      </c>
      <c r="K50" s="194">
        <v>15</v>
      </c>
      <c r="L50" s="44"/>
      <c r="M50" s="44"/>
      <c r="N50" s="44"/>
      <c r="O50" s="44"/>
      <c r="P50" s="44"/>
      <c r="Q50" s="44"/>
      <c r="R50" s="213">
        <f t="shared" si="20"/>
        <v>35</v>
      </c>
      <c r="S50" s="223">
        <f t="shared" si="21"/>
        <v>15</v>
      </c>
      <c r="T50" s="207">
        <f t="shared" si="22"/>
        <v>50</v>
      </c>
      <c r="U50" s="229">
        <f t="shared" si="23"/>
        <v>2</v>
      </c>
      <c r="V50" s="194">
        <v>15</v>
      </c>
      <c r="W50" s="44"/>
      <c r="X50" s="44"/>
      <c r="Y50" s="44"/>
      <c r="Z50" s="44"/>
      <c r="AA50" s="44"/>
      <c r="AB50" s="44"/>
      <c r="AC50" s="213">
        <f t="shared" si="24"/>
        <v>35</v>
      </c>
      <c r="AD50" s="244">
        <f t="shared" si="25"/>
        <v>15</v>
      </c>
      <c r="AE50" s="237">
        <f t="shared" si="26"/>
        <v>50</v>
      </c>
    </row>
    <row r="51" spans="1:31" ht="35.25" customHeight="1" thickBot="1" x14ac:dyDescent="0.35">
      <c r="A51" s="72"/>
      <c r="B51" s="255"/>
      <c r="C51" s="257"/>
      <c r="D51" s="23" t="s">
        <v>40</v>
      </c>
      <c r="E51" s="88" t="s">
        <v>23</v>
      </c>
      <c r="F51" s="88" t="s">
        <v>62</v>
      </c>
      <c r="G51" s="88" t="s">
        <v>79</v>
      </c>
      <c r="H51" s="88"/>
      <c r="I51" s="105">
        <v>2</v>
      </c>
      <c r="J51" s="210">
        <v>2</v>
      </c>
      <c r="K51" s="196"/>
      <c r="L51" s="106">
        <v>30</v>
      </c>
      <c r="M51" s="106"/>
      <c r="N51" s="106"/>
      <c r="O51" s="106"/>
      <c r="P51" s="106"/>
      <c r="Q51" s="106"/>
      <c r="R51" s="216">
        <f t="shared" si="20"/>
        <v>20</v>
      </c>
      <c r="S51" s="225">
        <f t="shared" si="21"/>
        <v>30</v>
      </c>
      <c r="T51" s="210">
        <f t="shared" si="22"/>
        <v>50</v>
      </c>
      <c r="U51" s="231">
        <f t="shared" si="23"/>
        <v>2</v>
      </c>
      <c r="V51" s="196"/>
      <c r="W51" s="106">
        <v>30</v>
      </c>
      <c r="X51" s="106"/>
      <c r="Y51" s="106"/>
      <c r="Z51" s="106"/>
      <c r="AA51" s="106"/>
      <c r="AB51" s="106"/>
      <c r="AC51" s="216">
        <f t="shared" si="24"/>
        <v>20</v>
      </c>
      <c r="AD51" s="247">
        <f t="shared" si="25"/>
        <v>30</v>
      </c>
      <c r="AE51" s="240">
        <f t="shared" si="26"/>
        <v>50</v>
      </c>
    </row>
    <row r="52" spans="1:31" ht="24.6" customHeight="1" thickBot="1" x14ac:dyDescent="0.35">
      <c r="A52" s="30"/>
      <c r="B52" s="251" t="s">
        <v>5</v>
      </c>
      <c r="C52" s="252"/>
      <c r="D52" s="252"/>
      <c r="E52" s="252"/>
      <c r="F52" s="252"/>
      <c r="G52" s="252"/>
      <c r="H52" s="252"/>
      <c r="I52" s="253"/>
      <c r="J52" s="46">
        <f>SUM(J53:J68)</f>
        <v>37</v>
      </c>
      <c r="K52" s="149">
        <f t="shared" ref="K52:AE52" si="27">SUM(K53:K68)</f>
        <v>90</v>
      </c>
      <c r="L52" s="118">
        <f t="shared" si="27"/>
        <v>240</v>
      </c>
      <c r="M52" s="118">
        <f t="shared" si="27"/>
        <v>30</v>
      </c>
      <c r="N52" s="118">
        <f t="shared" si="27"/>
        <v>0</v>
      </c>
      <c r="O52" s="118">
        <f t="shared" si="27"/>
        <v>30</v>
      </c>
      <c r="P52" s="118">
        <f t="shared" si="27"/>
        <v>0</v>
      </c>
      <c r="Q52" s="118">
        <f t="shared" si="27"/>
        <v>0</v>
      </c>
      <c r="R52" s="184">
        <f t="shared" si="27"/>
        <v>535</v>
      </c>
      <c r="S52" s="184">
        <f t="shared" si="27"/>
        <v>390</v>
      </c>
      <c r="T52" s="46">
        <f t="shared" si="27"/>
        <v>925</v>
      </c>
      <c r="U52" s="185">
        <f t="shared" si="27"/>
        <v>37</v>
      </c>
      <c r="V52" s="149">
        <f t="shared" si="27"/>
        <v>90</v>
      </c>
      <c r="W52" s="118">
        <f t="shared" si="27"/>
        <v>233</v>
      </c>
      <c r="X52" s="118">
        <f t="shared" si="27"/>
        <v>30</v>
      </c>
      <c r="Y52" s="118">
        <f t="shared" si="27"/>
        <v>0</v>
      </c>
      <c r="Z52" s="118">
        <f t="shared" si="27"/>
        <v>30</v>
      </c>
      <c r="AA52" s="118">
        <f t="shared" si="27"/>
        <v>0</v>
      </c>
      <c r="AB52" s="118">
        <f t="shared" si="27"/>
        <v>0</v>
      </c>
      <c r="AC52" s="184">
        <f t="shared" si="27"/>
        <v>542</v>
      </c>
      <c r="AD52" s="46">
        <f t="shared" si="27"/>
        <v>383</v>
      </c>
      <c r="AE52" s="185">
        <f t="shared" si="27"/>
        <v>925</v>
      </c>
    </row>
    <row r="53" spans="1:31" ht="36" customHeight="1" x14ac:dyDescent="0.3">
      <c r="A53" s="30"/>
      <c r="B53" s="254" t="s">
        <v>89</v>
      </c>
      <c r="C53" s="256" t="s">
        <v>156</v>
      </c>
      <c r="D53" s="183" t="s">
        <v>258</v>
      </c>
      <c r="E53" s="183" t="s">
        <v>23</v>
      </c>
      <c r="F53" s="183" t="s">
        <v>30</v>
      </c>
      <c r="G53" s="183" t="s">
        <v>81</v>
      </c>
      <c r="H53" s="183">
        <v>2</v>
      </c>
      <c r="I53" s="103"/>
      <c r="J53" s="209">
        <v>2</v>
      </c>
      <c r="K53" s="150"/>
      <c r="L53" s="183"/>
      <c r="M53" s="183">
        <v>30</v>
      </c>
      <c r="N53" s="183"/>
      <c r="O53" s="183"/>
      <c r="P53" s="183"/>
      <c r="Q53" s="183"/>
      <c r="R53" s="103">
        <f t="shared" ref="R53:R54" si="28">J53*25-S53</f>
        <v>20</v>
      </c>
      <c r="S53" s="222">
        <f t="shared" ref="S53:S54" si="29">SUM(K53:Q53)</f>
        <v>30</v>
      </c>
      <c r="T53" s="209">
        <f t="shared" ref="T53:T54" si="30">SUM(K53:R53)</f>
        <v>50</v>
      </c>
      <c r="U53" s="228">
        <f t="shared" ref="U53:U54" si="31">J53</f>
        <v>2</v>
      </c>
      <c r="V53" s="195"/>
      <c r="W53" s="43"/>
      <c r="X53" s="43">
        <v>30</v>
      </c>
      <c r="Y53" s="43"/>
      <c r="Z53" s="43"/>
      <c r="AA53" s="43"/>
      <c r="AB53" s="43"/>
      <c r="AC53" s="215">
        <f t="shared" ref="AC53:AC54" si="32">U53*25-AD53</f>
        <v>20</v>
      </c>
      <c r="AD53" s="246">
        <f t="shared" ref="AD53:AD54" si="33">SUM(V53:AB53)</f>
        <v>30</v>
      </c>
      <c r="AE53" s="239">
        <f t="shared" ref="AE53:AE54" si="34">SUM(V53:AC53)</f>
        <v>50</v>
      </c>
    </row>
    <row r="54" spans="1:31" ht="40.5" customHeight="1" thickBot="1" x14ac:dyDescent="0.35">
      <c r="A54" s="124">
        <v>7</v>
      </c>
      <c r="B54" s="255"/>
      <c r="C54" s="257"/>
      <c r="D54" s="182" t="s">
        <v>259</v>
      </c>
      <c r="E54" s="182" t="s">
        <v>23</v>
      </c>
      <c r="F54" s="182" t="s">
        <v>30</v>
      </c>
      <c r="G54" s="182" t="s">
        <v>81</v>
      </c>
      <c r="H54" s="182"/>
      <c r="I54" s="105"/>
      <c r="J54" s="208">
        <v>1</v>
      </c>
      <c r="K54" s="152"/>
      <c r="L54" s="182">
        <v>15</v>
      </c>
      <c r="M54" s="182"/>
      <c r="N54" s="155"/>
      <c r="O54" s="182"/>
      <c r="P54" s="182"/>
      <c r="Q54" s="182"/>
      <c r="R54" s="105">
        <f t="shared" si="28"/>
        <v>10</v>
      </c>
      <c r="S54" s="224">
        <f t="shared" si="29"/>
        <v>15</v>
      </c>
      <c r="T54" s="208">
        <f t="shared" si="30"/>
        <v>25</v>
      </c>
      <c r="U54" s="230">
        <f t="shared" si="31"/>
        <v>1</v>
      </c>
      <c r="V54" s="165"/>
      <c r="W54" s="45">
        <v>8</v>
      </c>
      <c r="X54" s="45"/>
      <c r="Y54" s="156"/>
      <c r="Z54" s="45"/>
      <c r="AA54" s="45"/>
      <c r="AB54" s="45"/>
      <c r="AC54" s="214">
        <f t="shared" si="32"/>
        <v>17</v>
      </c>
      <c r="AD54" s="245">
        <f t="shared" si="33"/>
        <v>8</v>
      </c>
      <c r="AE54" s="238">
        <f t="shared" si="34"/>
        <v>25</v>
      </c>
    </row>
    <row r="55" spans="1:31" ht="32.25" customHeight="1" x14ac:dyDescent="0.3">
      <c r="A55" s="27"/>
      <c r="B55" s="258" t="s">
        <v>204</v>
      </c>
      <c r="C55" s="266" t="s">
        <v>157</v>
      </c>
      <c r="D55" s="99" t="s">
        <v>260</v>
      </c>
      <c r="E55" s="73" t="s">
        <v>23</v>
      </c>
      <c r="F55" s="73" t="s">
        <v>62</v>
      </c>
      <c r="G55" s="73" t="s">
        <v>79</v>
      </c>
      <c r="H55" s="73"/>
      <c r="I55" s="107"/>
      <c r="J55" s="206">
        <v>2</v>
      </c>
      <c r="K55" s="193"/>
      <c r="L55" s="48"/>
      <c r="M55" s="48"/>
      <c r="N55" s="48"/>
      <c r="O55" s="48">
        <v>15</v>
      </c>
      <c r="P55" s="48"/>
      <c r="Q55" s="48"/>
      <c r="R55" s="107">
        <f t="shared" ref="R55:R66" si="35">J55*25-S55</f>
        <v>35</v>
      </c>
      <c r="S55" s="226">
        <f>SUM(K55:Q55)</f>
        <v>15</v>
      </c>
      <c r="T55" s="206">
        <f>SUM(K55:R55)</f>
        <v>50</v>
      </c>
      <c r="U55" s="232">
        <f t="shared" ref="U55:U66" si="36">J55</f>
        <v>2</v>
      </c>
      <c r="V55" s="193"/>
      <c r="W55" s="48"/>
      <c r="X55" s="48"/>
      <c r="Y55" s="48"/>
      <c r="Z55" s="48">
        <v>15</v>
      </c>
      <c r="AA55" s="48"/>
      <c r="AB55" s="48"/>
      <c r="AC55" s="212">
        <f t="shared" ref="AC55:AC66" si="37">U55*25-AD55</f>
        <v>35</v>
      </c>
      <c r="AD55" s="243">
        <f t="shared" ref="AD55:AD66" si="38">SUM(V55:AB55)</f>
        <v>15</v>
      </c>
      <c r="AE55" s="236">
        <f t="shared" si="26"/>
        <v>50</v>
      </c>
    </row>
    <row r="56" spans="1:31" ht="33.75" customHeight="1" x14ac:dyDescent="0.3">
      <c r="A56" s="27"/>
      <c r="B56" s="259"/>
      <c r="C56" s="261"/>
      <c r="D56" s="21" t="s">
        <v>72</v>
      </c>
      <c r="E56" s="75" t="s">
        <v>20</v>
      </c>
      <c r="F56" s="87" t="s">
        <v>31</v>
      </c>
      <c r="G56" s="87" t="s">
        <v>79</v>
      </c>
      <c r="H56" s="87"/>
      <c r="I56" s="104"/>
      <c r="J56" s="207">
        <v>2</v>
      </c>
      <c r="K56" s="194">
        <v>15</v>
      </c>
      <c r="L56" s="44"/>
      <c r="M56" s="44"/>
      <c r="N56" s="44"/>
      <c r="O56" s="44"/>
      <c r="P56" s="44"/>
      <c r="Q56" s="44"/>
      <c r="R56" s="104">
        <f t="shared" si="35"/>
        <v>35</v>
      </c>
      <c r="S56" s="223">
        <f>SUM(K56:Q56)</f>
        <v>15</v>
      </c>
      <c r="T56" s="207">
        <f>SUM(K56:R56)</f>
        <v>50</v>
      </c>
      <c r="U56" s="229">
        <f t="shared" si="36"/>
        <v>2</v>
      </c>
      <c r="V56" s="194">
        <v>15</v>
      </c>
      <c r="W56" s="44"/>
      <c r="X56" s="44"/>
      <c r="Y56" s="44"/>
      <c r="Z56" s="44"/>
      <c r="AA56" s="44"/>
      <c r="AB56" s="44"/>
      <c r="AC56" s="213">
        <f t="shared" si="37"/>
        <v>35</v>
      </c>
      <c r="AD56" s="244">
        <f t="shared" si="38"/>
        <v>15</v>
      </c>
      <c r="AE56" s="237">
        <f t="shared" si="26"/>
        <v>50</v>
      </c>
    </row>
    <row r="57" spans="1:31" ht="32.25" customHeight="1" x14ac:dyDescent="0.3">
      <c r="A57" s="27"/>
      <c r="B57" s="259"/>
      <c r="C57" s="261"/>
      <c r="D57" s="21" t="s">
        <v>168</v>
      </c>
      <c r="E57" s="87" t="s">
        <v>23</v>
      </c>
      <c r="F57" s="87" t="s">
        <v>62</v>
      </c>
      <c r="G57" s="87" t="s">
        <v>79</v>
      </c>
      <c r="H57" s="87"/>
      <c r="I57" s="104">
        <v>2</v>
      </c>
      <c r="J57" s="207">
        <v>2</v>
      </c>
      <c r="K57" s="194"/>
      <c r="L57" s="44">
        <v>15</v>
      </c>
      <c r="M57" s="44"/>
      <c r="N57" s="44"/>
      <c r="O57" s="44"/>
      <c r="P57" s="44"/>
      <c r="Q57" s="44"/>
      <c r="R57" s="104">
        <f t="shared" si="35"/>
        <v>35</v>
      </c>
      <c r="S57" s="223">
        <f>SUM(K57:Q57)</f>
        <v>15</v>
      </c>
      <c r="T57" s="207">
        <f>SUM(K57:R57)</f>
        <v>50</v>
      </c>
      <c r="U57" s="229">
        <f t="shared" si="36"/>
        <v>2</v>
      </c>
      <c r="V57" s="194"/>
      <c r="W57" s="44">
        <v>15</v>
      </c>
      <c r="X57" s="44"/>
      <c r="Y57" s="44"/>
      <c r="Z57" s="44"/>
      <c r="AA57" s="44"/>
      <c r="AB57" s="44"/>
      <c r="AC57" s="213">
        <f t="shared" si="37"/>
        <v>35</v>
      </c>
      <c r="AD57" s="244">
        <f t="shared" si="38"/>
        <v>15</v>
      </c>
      <c r="AE57" s="237">
        <f t="shared" si="26"/>
        <v>50</v>
      </c>
    </row>
    <row r="58" spans="1:31" ht="30" customHeight="1" thickBot="1" x14ac:dyDescent="0.35">
      <c r="A58" s="27"/>
      <c r="B58" s="255"/>
      <c r="C58" s="257"/>
      <c r="D58" s="101" t="s">
        <v>261</v>
      </c>
      <c r="E58" s="88" t="s">
        <v>23</v>
      </c>
      <c r="F58" s="88" t="s">
        <v>62</v>
      </c>
      <c r="G58" s="88" t="s">
        <v>79</v>
      </c>
      <c r="H58" s="88"/>
      <c r="I58" s="105">
        <v>2</v>
      </c>
      <c r="J58" s="210">
        <v>2</v>
      </c>
      <c r="K58" s="159"/>
      <c r="L58" s="91"/>
      <c r="M58" s="91"/>
      <c r="N58" s="108"/>
      <c r="O58" s="91">
        <v>15</v>
      </c>
      <c r="P58" s="91"/>
      <c r="Q58" s="91"/>
      <c r="R58" s="114">
        <f t="shared" si="35"/>
        <v>35</v>
      </c>
      <c r="S58" s="225">
        <f>SUM(K58:Q58)</f>
        <v>15</v>
      </c>
      <c r="T58" s="210">
        <f>SUM(K58:R58)</f>
        <v>50</v>
      </c>
      <c r="U58" s="231">
        <f t="shared" si="36"/>
        <v>2</v>
      </c>
      <c r="V58" s="196"/>
      <c r="W58" s="106"/>
      <c r="X58" s="106"/>
      <c r="Y58" s="106"/>
      <c r="Z58" s="106">
        <v>15</v>
      </c>
      <c r="AA58" s="106"/>
      <c r="AB58" s="106"/>
      <c r="AC58" s="216">
        <f t="shared" si="37"/>
        <v>35</v>
      </c>
      <c r="AD58" s="247">
        <f t="shared" si="38"/>
        <v>15</v>
      </c>
      <c r="AE58" s="240">
        <f t="shared" si="26"/>
        <v>50</v>
      </c>
    </row>
    <row r="59" spans="1:31" ht="62.25" customHeight="1" x14ac:dyDescent="0.3">
      <c r="A59" s="27"/>
      <c r="B59" s="258" t="s">
        <v>206</v>
      </c>
      <c r="C59" s="266" t="s">
        <v>158</v>
      </c>
      <c r="D59" s="99" t="s">
        <v>90</v>
      </c>
      <c r="E59" s="97" t="s">
        <v>20</v>
      </c>
      <c r="F59" s="73" t="s">
        <v>31</v>
      </c>
      <c r="G59" s="73" t="s">
        <v>81</v>
      </c>
      <c r="H59" s="73"/>
      <c r="I59" s="107"/>
      <c r="J59" s="209">
        <v>1</v>
      </c>
      <c r="K59" s="150">
        <v>15</v>
      </c>
      <c r="L59" s="89"/>
      <c r="M59" s="89"/>
      <c r="N59" s="110"/>
      <c r="O59" s="89"/>
      <c r="P59" s="89"/>
      <c r="Q59" s="89"/>
      <c r="R59" s="103">
        <f t="shared" si="35"/>
        <v>10</v>
      </c>
      <c r="S59" s="222">
        <f t="shared" ref="S59:S64" si="39">SUM(K59:Q59)</f>
        <v>15</v>
      </c>
      <c r="T59" s="209">
        <f t="shared" ref="T59:T64" si="40">SUM(K59:R59)</f>
        <v>25</v>
      </c>
      <c r="U59" s="228">
        <f t="shared" si="36"/>
        <v>1</v>
      </c>
      <c r="V59" s="195">
        <v>15</v>
      </c>
      <c r="W59" s="43"/>
      <c r="X59" s="43"/>
      <c r="Y59" s="43"/>
      <c r="Z59" s="43"/>
      <c r="AA59" s="43"/>
      <c r="AB59" s="43"/>
      <c r="AC59" s="215">
        <f t="shared" si="37"/>
        <v>10</v>
      </c>
      <c r="AD59" s="246">
        <f t="shared" si="38"/>
        <v>15</v>
      </c>
      <c r="AE59" s="239">
        <f t="shared" si="26"/>
        <v>25</v>
      </c>
    </row>
    <row r="60" spans="1:31" ht="62.25" customHeight="1" thickBot="1" x14ac:dyDescent="0.35">
      <c r="A60" s="27"/>
      <c r="B60" s="255"/>
      <c r="C60" s="257"/>
      <c r="D60" s="101" t="s">
        <v>146</v>
      </c>
      <c r="E60" s="88" t="s">
        <v>23</v>
      </c>
      <c r="F60" s="88" t="s">
        <v>62</v>
      </c>
      <c r="G60" s="88" t="s">
        <v>81</v>
      </c>
      <c r="H60" s="88"/>
      <c r="I60" s="105">
        <v>3</v>
      </c>
      <c r="J60" s="210">
        <v>3</v>
      </c>
      <c r="K60" s="159"/>
      <c r="L60" s="91">
        <v>45</v>
      </c>
      <c r="M60" s="91"/>
      <c r="N60" s="108"/>
      <c r="O60" s="91"/>
      <c r="P60" s="91"/>
      <c r="Q60" s="91"/>
      <c r="R60" s="114">
        <f t="shared" si="35"/>
        <v>30</v>
      </c>
      <c r="S60" s="225">
        <f t="shared" si="39"/>
        <v>45</v>
      </c>
      <c r="T60" s="210">
        <f t="shared" si="40"/>
        <v>75</v>
      </c>
      <c r="U60" s="231">
        <f t="shared" si="36"/>
        <v>3</v>
      </c>
      <c r="V60" s="196"/>
      <c r="W60" s="106">
        <v>45</v>
      </c>
      <c r="X60" s="106"/>
      <c r="Y60" s="106"/>
      <c r="Z60" s="106"/>
      <c r="AA60" s="106"/>
      <c r="AB60" s="106"/>
      <c r="AC60" s="216">
        <f t="shared" si="37"/>
        <v>30</v>
      </c>
      <c r="AD60" s="247">
        <f t="shared" si="38"/>
        <v>45</v>
      </c>
      <c r="AE60" s="240">
        <f t="shared" si="26"/>
        <v>75</v>
      </c>
    </row>
    <row r="61" spans="1:31" ht="33.75" customHeight="1" x14ac:dyDescent="0.3">
      <c r="A61" s="27"/>
      <c r="B61" s="258" t="s">
        <v>205</v>
      </c>
      <c r="C61" s="266" t="s">
        <v>159</v>
      </c>
      <c r="D61" s="99" t="s">
        <v>91</v>
      </c>
      <c r="E61" s="73" t="s">
        <v>23</v>
      </c>
      <c r="F61" s="73" t="s">
        <v>31</v>
      </c>
      <c r="G61" s="73" t="s">
        <v>81</v>
      </c>
      <c r="H61" s="73"/>
      <c r="I61" s="107"/>
      <c r="J61" s="209">
        <v>2</v>
      </c>
      <c r="K61" s="150">
        <v>15</v>
      </c>
      <c r="L61" s="89"/>
      <c r="M61" s="89"/>
      <c r="N61" s="110"/>
      <c r="O61" s="89"/>
      <c r="P61" s="89"/>
      <c r="Q61" s="89"/>
      <c r="R61" s="103">
        <f t="shared" si="35"/>
        <v>35</v>
      </c>
      <c r="S61" s="222">
        <f t="shared" si="39"/>
        <v>15</v>
      </c>
      <c r="T61" s="209">
        <f t="shared" si="40"/>
        <v>50</v>
      </c>
      <c r="U61" s="228">
        <f t="shared" si="36"/>
        <v>2</v>
      </c>
      <c r="V61" s="195">
        <v>15</v>
      </c>
      <c r="W61" s="43"/>
      <c r="X61" s="43"/>
      <c r="Y61" s="43"/>
      <c r="Z61" s="43"/>
      <c r="AA61" s="43"/>
      <c r="AB61" s="43"/>
      <c r="AC61" s="215">
        <f t="shared" si="37"/>
        <v>35</v>
      </c>
      <c r="AD61" s="246">
        <f t="shared" si="38"/>
        <v>15</v>
      </c>
      <c r="AE61" s="239">
        <f t="shared" si="26"/>
        <v>50</v>
      </c>
    </row>
    <row r="62" spans="1:31" ht="32.25" customHeight="1" x14ac:dyDescent="0.3">
      <c r="A62" s="27"/>
      <c r="B62" s="259"/>
      <c r="C62" s="261"/>
      <c r="D62" s="100" t="s">
        <v>92</v>
      </c>
      <c r="E62" s="87" t="s">
        <v>23</v>
      </c>
      <c r="F62" s="87" t="s">
        <v>62</v>
      </c>
      <c r="G62" s="87" t="s">
        <v>81</v>
      </c>
      <c r="H62" s="87"/>
      <c r="I62" s="104">
        <v>4</v>
      </c>
      <c r="J62" s="207">
        <v>4</v>
      </c>
      <c r="K62" s="151"/>
      <c r="L62" s="90">
        <v>45</v>
      </c>
      <c r="M62" s="90"/>
      <c r="N62" s="79"/>
      <c r="O62" s="90"/>
      <c r="P62" s="90"/>
      <c r="Q62" s="90"/>
      <c r="R62" s="104">
        <f t="shared" si="35"/>
        <v>55</v>
      </c>
      <c r="S62" s="223">
        <f t="shared" si="39"/>
        <v>45</v>
      </c>
      <c r="T62" s="207">
        <f t="shared" si="40"/>
        <v>100</v>
      </c>
      <c r="U62" s="229">
        <f t="shared" si="36"/>
        <v>4</v>
      </c>
      <c r="V62" s="194"/>
      <c r="W62" s="44">
        <v>45</v>
      </c>
      <c r="X62" s="44"/>
      <c r="Y62" s="44"/>
      <c r="Z62" s="44"/>
      <c r="AA62" s="44"/>
      <c r="AB62" s="44"/>
      <c r="AC62" s="213">
        <f t="shared" si="37"/>
        <v>55</v>
      </c>
      <c r="AD62" s="244">
        <f t="shared" si="38"/>
        <v>45</v>
      </c>
      <c r="AE62" s="237">
        <f t="shared" si="26"/>
        <v>100</v>
      </c>
    </row>
    <row r="63" spans="1:31" ht="36" customHeight="1" x14ac:dyDescent="0.3">
      <c r="A63" s="27"/>
      <c r="B63" s="259"/>
      <c r="C63" s="261"/>
      <c r="D63" s="100" t="s">
        <v>93</v>
      </c>
      <c r="E63" s="87" t="s">
        <v>23</v>
      </c>
      <c r="F63" s="87" t="s">
        <v>31</v>
      </c>
      <c r="G63" s="87" t="s">
        <v>81</v>
      </c>
      <c r="H63" s="87"/>
      <c r="I63" s="104"/>
      <c r="J63" s="207">
        <v>2</v>
      </c>
      <c r="K63" s="151">
        <v>15</v>
      </c>
      <c r="L63" s="90"/>
      <c r="M63" s="90"/>
      <c r="N63" s="79"/>
      <c r="O63" s="90"/>
      <c r="P63" s="90"/>
      <c r="Q63" s="90"/>
      <c r="R63" s="104">
        <f t="shared" si="35"/>
        <v>35</v>
      </c>
      <c r="S63" s="223">
        <f t="shared" si="39"/>
        <v>15</v>
      </c>
      <c r="T63" s="207">
        <f t="shared" si="40"/>
        <v>50</v>
      </c>
      <c r="U63" s="229">
        <f t="shared" si="36"/>
        <v>2</v>
      </c>
      <c r="V63" s="194">
        <v>15</v>
      </c>
      <c r="W63" s="44"/>
      <c r="X63" s="44"/>
      <c r="Y63" s="44"/>
      <c r="Z63" s="44"/>
      <c r="AA63" s="44"/>
      <c r="AB63" s="44"/>
      <c r="AC63" s="213">
        <f t="shared" si="37"/>
        <v>35</v>
      </c>
      <c r="AD63" s="244">
        <f t="shared" si="38"/>
        <v>15</v>
      </c>
      <c r="AE63" s="237">
        <f t="shared" si="26"/>
        <v>50</v>
      </c>
    </row>
    <row r="64" spans="1:31" ht="37.5" customHeight="1" x14ac:dyDescent="0.3">
      <c r="A64" s="27"/>
      <c r="B64" s="259"/>
      <c r="C64" s="261"/>
      <c r="D64" s="100" t="s">
        <v>96</v>
      </c>
      <c r="E64" s="87" t="s">
        <v>23</v>
      </c>
      <c r="F64" s="87" t="s">
        <v>62</v>
      </c>
      <c r="G64" s="87" t="s">
        <v>81</v>
      </c>
      <c r="H64" s="87"/>
      <c r="I64" s="104">
        <v>3</v>
      </c>
      <c r="J64" s="207">
        <v>3</v>
      </c>
      <c r="K64" s="151"/>
      <c r="L64" s="90">
        <v>45</v>
      </c>
      <c r="M64" s="90"/>
      <c r="N64" s="79"/>
      <c r="O64" s="90"/>
      <c r="P64" s="90"/>
      <c r="Q64" s="90"/>
      <c r="R64" s="104">
        <f t="shared" si="35"/>
        <v>30</v>
      </c>
      <c r="S64" s="223">
        <f t="shared" si="39"/>
        <v>45</v>
      </c>
      <c r="T64" s="207">
        <f t="shared" si="40"/>
        <v>75</v>
      </c>
      <c r="U64" s="229">
        <f t="shared" si="36"/>
        <v>3</v>
      </c>
      <c r="V64" s="194"/>
      <c r="W64" s="44">
        <v>45</v>
      </c>
      <c r="X64" s="44"/>
      <c r="Y64" s="44"/>
      <c r="Z64" s="44"/>
      <c r="AA64" s="44"/>
      <c r="AB64" s="44"/>
      <c r="AC64" s="213">
        <f t="shared" si="37"/>
        <v>30</v>
      </c>
      <c r="AD64" s="244">
        <f t="shared" si="38"/>
        <v>45</v>
      </c>
      <c r="AE64" s="237">
        <f t="shared" si="26"/>
        <v>75</v>
      </c>
    </row>
    <row r="65" spans="1:32" ht="33.75" customHeight="1" x14ac:dyDescent="0.3">
      <c r="A65" s="27"/>
      <c r="B65" s="259"/>
      <c r="C65" s="261"/>
      <c r="D65" s="21" t="s">
        <v>97</v>
      </c>
      <c r="E65" s="87" t="s">
        <v>23</v>
      </c>
      <c r="F65" s="87" t="s">
        <v>31</v>
      </c>
      <c r="G65" s="87" t="s">
        <v>81</v>
      </c>
      <c r="H65" s="87"/>
      <c r="I65" s="104"/>
      <c r="J65" s="207">
        <v>2</v>
      </c>
      <c r="K65" s="163">
        <v>15</v>
      </c>
      <c r="L65" s="21"/>
      <c r="M65" s="21"/>
      <c r="N65" s="21"/>
      <c r="O65" s="90"/>
      <c r="P65" s="90"/>
      <c r="Q65" s="90"/>
      <c r="R65" s="104">
        <f t="shared" si="35"/>
        <v>35</v>
      </c>
      <c r="S65" s="223">
        <f>SUM(K65:Q65)</f>
        <v>15</v>
      </c>
      <c r="T65" s="207">
        <f>SUM(K65:R65)</f>
        <v>50</v>
      </c>
      <c r="U65" s="229">
        <f t="shared" si="36"/>
        <v>2</v>
      </c>
      <c r="V65" s="151">
        <v>15</v>
      </c>
      <c r="W65" s="90"/>
      <c r="X65" s="90"/>
      <c r="Y65" s="90"/>
      <c r="Z65" s="90"/>
      <c r="AA65" s="90"/>
      <c r="AB65" s="90"/>
      <c r="AC65" s="213">
        <f t="shared" si="37"/>
        <v>35</v>
      </c>
      <c r="AD65" s="244">
        <f t="shared" si="38"/>
        <v>15</v>
      </c>
      <c r="AE65" s="237">
        <f t="shared" si="26"/>
        <v>50</v>
      </c>
    </row>
    <row r="66" spans="1:32" ht="36" customHeight="1" thickBot="1" x14ac:dyDescent="0.35">
      <c r="A66" s="27"/>
      <c r="B66" s="255"/>
      <c r="C66" s="257"/>
      <c r="D66" s="23" t="s">
        <v>98</v>
      </c>
      <c r="E66" s="88" t="s">
        <v>23</v>
      </c>
      <c r="F66" s="88" t="s">
        <v>62</v>
      </c>
      <c r="G66" s="88" t="s">
        <v>81</v>
      </c>
      <c r="H66" s="88"/>
      <c r="I66" s="105">
        <v>4</v>
      </c>
      <c r="J66" s="210">
        <v>4</v>
      </c>
      <c r="K66" s="197"/>
      <c r="L66" s="111">
        <v>45</v>
      </c>
      <c r="M66" s="111"/>
      <c r="N66" s="111"/>
      <c r="O66" s="91"/>
      <c r="P66" s="91"/>
      <c r="Q66" s="91"/>
      <c r="R66" s="114">
        <f t="shared" si="35"/>
        <v>55</v>
      </c>
      <c r="S66" s="225">
        <f>SUM(K66:Q66)</f>
        <v>45</v>
      </c>
      <c r="T66" s="210">
        <f>SUM(K66:R66)</f>
        <v>100</v>
      </c>
      <c r="U66" s="231">
        <f t="shared" si="36"/>
        <v>4</v>
      </c>
      <c r="V66" s="159"/>
      <c r="W66" s="91">
        <v>45</v>
      </c>
      <c r="X66" s="91"/>
      <c r="Y66" s="91"/>
      <c r="Z66" s="91"/>
      <c r="AA66" s="91"/>
      <c r="AB66" s="91"/>
      <c r="AC66" s="216">
        <f t="shared" si="37"/>
        <v>55</v>
      </c>
      <c r="AD66" s="247">
        <f t="shared" si="38"/>
        <v>45</v>
      </c>
      <c r="AE66" s="240">
        <f t="shared" si="26"/>
        <v>100</v>
      </c>
    </row>
    <row r="67" spans="1:32" ht="42" customHeight="1" x14ac:dyDescent="0.3">
      <c r="A67" s="27"/>
      <c r="B67" s="254" t="s">
        <v>207</v>
      </c>
      <c r="C67" s="264" t="s">
        <v>193</v>
      </c>
      <c r="D67" s="22" t="s">
        <v>132</v>
      </c>
      <c r="E67" s="120" t="s">
        <v>20</v>
      </c>
      <c r="F67" s="134" t="s">
        <v>31</v>
      </c>
      <c r="G67" s="134" t="s">
        <v>81</v>
      </c>
      <c r="H67" s="134"/>
      <c r="I67" s="103"/>
      <c r="J67" s="209">
        <v>2</v>
      </c>
      <c r="K67" s="158">
        <v>15</v>
      </c>
      <c r="L67" s="22"/>
      <c r="M67" s="22"/>
      <c r="N67" s="22"/>
      <c r="O67" s="134"/>
      <c r="P67" s="134"/>
      <c r="Q67" s="134"/>
      <c r="R67" s="103">
        <f>J67*25-S67</f>
        <v>35</v>
      </c>
      <c r="S67" s="222">
        <f>SUM(K67:Q67)</f>
        <v>15</v>
      </c>
      <c r="T67" s="209">
        <f>SUM(K67:R67)</f>
        <v>50</v>
      </c>
      <c r="U67" s="228">
        <f>J67</f>
        <v>2</v>
      </c>
      <c r="V67" s="150">
        <v>15</v>
      </c>
      <c r="W67" s="134"/>
      <c r="X67" s="134"/>
      <c r="Y67" s="134"/>
      <c r="Z67" s="134"/>
      <c r="AA67" s="134"/>
      <c r="AB67" s="134"/>
      <c r="AC67" s="215">
        <f>U67*25-AD67</f>
        <v>35</v>
      </c>
      <c r="AD67" s="246">
        <f>SUM(V67:AB67)</f>
        <v>15</v>
      </c>
      <c r="AE67" s="239">
        <f>SUM(V67:AC67)</f>
        <v>50</v>
      </c>
    </row>
    <row r="68" spans="1:32" ht="42.75" customHeight="1" thickBot="1" x14ac:dyDescent="0.35">
      <c r="A68" s="27"/>
      <c r="B68" s="255"/>
      <c r="C68" s="268"/>
      <c r="D68" s="23" t="s">
        <v>133</v>
      </c>
      <c r="E68" s="137" t="s">
        <v>23</v>
      </c>
      <c r="F68" s="137" t="s">
        <v>62</v>
      </c>
      <c r="G68" s="137" t="s">
        <v>81</v>
      </c>
      <c r="H68" s="137"/>
      <c r="I68" s="105">
        <v>3</v>
      </c>
      <c r="J68" s="208">
        <v>3</v>
      </c>
      <c r="K68" s="166"/>
      <c r="L68" s="23">
        <v>30</v>
      </c>
      <c r="M68" s="23"/>
      <c r="N68" s="23"/>
      <c r="O68" s="137"/>
      <c r="P68" s="137"/>
      <c r="Q68" s="137"/>
      <c r="R68" s="105">
        <f>J68*25-S68</f>
        <v>45</v>
      </c>
      <c r="S68" s="224">
        <f>SUM(K68:Q68)</f>
        <v>30</v>
      </c>
      <c r="T68" s="208">
        <f>SUM(K68:R68)</f>
        <v>75</v>
      </c>
      <c r="U68" s="230">
        <f>J68</f>
        <v>3</v>
      </c>
      <c r="V68" s="152"/>
      <c r="W68" s="137">
        <v>30</v>
      </c>
      <c r="X68" s="137"/>
      <c r="Y68" s="137"/>
      <c r="Z68" s="137"/>
      <c r="AA68" s="137"/>
      <c r="AB68" s="137"/>
      <c r="AC68" s="214">
        <f>U68*25-AD68</f>
        <v>45</v>
      </c>
      <c r="AD68" s="245">
        <f>SUM(V68:AB68)</f>
        <v>30</v>
      </c>
      <c r="AE68" s="238">
        <f>SUM(V68:AC68)</f>
        <v>75</v>
      </c>
    </row>
    <row r="69" spans="1:32" ht="24.75" customHeight="1" thickBot="1" x14ac:dyDescent="0.35">
      <c r="A69" s="30"/>
      <c r="B69" s="251" t="s">
        <v>6</v>
      </c>
      <c r="C69" s="252"/>
      <c r="D69" s="252"/>
      <c r="E69" s="252"/>
      <c r="F69" s="252"/>
      <c r="G69" s="252"/>
      <c r="H69" s="252"/>
      <c r="I69" s="253"/>
      <c r="J69" s="181">
        <f t="shared" ref="J69:AE69" si="41">SUM(J70:J87)</f>
        <v>40</v>
      </c>
      <c r="K69" s="198">
        <f t="shared" si="41"/>
        <v>104</v>
      </c>
      <c r="L69" s="157">
        <f t="shared" si="41"/>
        <v>145</v>
      </c>
      <c r="M69" s="157">
        <f t="shared" si="41"/>
        <v>30</v>
      </c>
      <c r="N69" s="157">
        <f t="shared" si="41"/>
        <v>0</v>
      </c>
      <c r="O69" s="157">
        <f t="shared" si="41"/>
        <v>30</v>
      </c>
      <c r="P69" s="157">
        <f t="shared" si="41"/>
        <v>0</v>
      </c>
      <c r="Q69" s="157">
        <f t="shared" si="41"/>
        <v>30</v>
      </c>
      <c r="R69" s="217">
        <f t="shared" si="41"/>
        <v>641</v>
      </c>
      <c r="S69" s="217">
        <f t="shared" si="41"/>
        <v>339</v>
      </c>
      <c r="T69" s="181">
        <f t="shared" si="41"/>
        <v>980</v>
      </c>
      <c r="U69" s="55">
        <f t="shared" si="41"/>
        <v>40</v>
      </c>
      <c r="V69" s="198">
        <f t="shared" si="41"/>
        <v>104</v>
      </c>
      <c r="W69" s="157">
        <f t="shared" si="41"/>
        <v>145</v>
      </c>
      <c r="X69" s="157">
        <f t="shared" si="41"/>
        <v>30</v>
      </c>
      <c r="Y69" s="157">
        <f t="shared" si="41"/>
        <v>0</v>
      </c>
      <c r="Z69" s="157">
        <f t="shared" si="41"/>
        <v>25</v>
      </c>
      <c r="AA69" s="157">
        <f t="shared" si="41"/>
        <v>0</v>
      </c>
      <c r="AB69" s="157">
        <f t="shared" si="41"/>
        <v>30</v>
      </c>
      <c r="AC69" s="217">
        <f t="shared" si="41"/>
        <v>671</v>
      </c>
      <c r="AD69" s="181">
        <f t="shared" si="41"/>
        <v>334</v>
      </c>
      <c r="AE69" s="55">
        <f t="shared" si="41"/>
        <v>1005</v>
      </c>
    </row>
    <row r="70" spans="1:32" ht="24.75" customHeight="1" x14ac:dyDescent="0.3">
      <c r="A70" s="30"/>
      <c r="B70" s="262" t="s">
        <v>208</v>
      </c>
      <c r="C70" s="264" t="s">
        <v>162</v>
      </c>
      <c r="D70" s="174" t="s">
        <v>262</v>
      </c>
      <c r="E70" s="174" t="s">
        <v>23</v>
      </c>
      <c r="F70" s="174" t="s">
        <v>30</v>
      </c>
      <c r="G70" s="174" t="s">
        <v>81</v>
      </c>
      <c r="H70" s="174">
        <v>2</v>
      </c>
      <c r="I70" s="103"/>
      <c r="J70" s="206">
        <v>2</v>
      </c>
      <c r="K70" s="162"/>
      <c r="L70" s="177"/>
      <c r="M70" s="177">
        <v>30</v>
      </c>
      <c r="N70" s="177"/>
      <c r="O70" s="177"/>
      <c r="P70" s="177"/>
      <c r="Q70" s="177"/>
      <c r="R70" s="107">
        <f t="shared" ref="R70:R72" si="42">J70*25-S70</f>
        <v>20</v>
      </c>
      <c r="S70" s="226">
        <f t="shared" ref="S70:S72" si="43">SUM(K70:Q70)</f>
        <v>30</v>
      </c>
      <c r="T70" s="206">
        <f t="shared" ref="T70:T72" si="44">SUM(K70:R70)</f>
        <v>50</v>
      </c>
      <c r="U70" s="232">
        <f t="shared" ref="U70:U72" si="45">J70</f>
        <v>2</v>
      </c>
      <c r="V70" s="193"/>
      <c r="W70" s="48"/>
      <c r="X70" s="48">
        <v>30</v>
      </c>
      <c r="Y70" s="48"/>
      <c r="Z70" s="48"/>
      <c r="AA70" s="48"/>
      <c r="AB70" s="48"/>
      <c r="AC70" s="212">
        <f>U70*25-AD70</f>
        <v>20</v>
      </c>
      <c r="AD70" s="243">
        <f t="shared" ref="AD70:AD72" si="46">SUM(V70:AB70)</f>
        <v>30</v>
      </c>
      <c r="AE70" s="236">
        <f t="shared" ref="AE70:AE72" si="47">SUM(V70:AC70)</f>
        <v>50</v>
      </c>
    </row>
    <row r="71" spans="1:32" ht="38.25" customHeight="1" x14ac:dyDescent="0.3">
      <c r="A71" s="30"/>
      <c r="B71" s="263"/>
      <c r="C71" s="265"/>
      <c r="D71" s="178" t="s">
        <v>263</v>
      </c>
      <c r="E71" s="178" t="s">
        <v>23</v>
      </c>
      <c r="F71" s="178" t="s">
        <v>30</v>
      </c>
      <c r="G71" s="178" t="s">
        <v>81</v>
      </c>
      <c r="H71" s="178"/>
      <c r="I71" s="104"/>
      <c r="J71" s="207">
        <v>1</v>
      </c>
      <c r="K71" s="151"/>
      <c r="L71" s="178"/>
      <c r="M71" s="178"/>
      <c r="N71" s="178"/>
      <c r="O71" s="178">
        <v>15</v>
      </c>
      <c r="P71" s="178"/>
      <c r="Q71" s="178"/>
      <c r="R71" s="104">
        <f t="shared" si="42"/>
        <v>10</v>
      </c>
      <c r="S71" s="223">
        <f t="shared" si="43"/>
        <v>15</v>
      </c>
      <c r="T71" s="207">
        <f t="shared" si="44"/>
        <v>25</v>
      </c>
      <c r="U71" s="229">
        <f t="shared" si="45"/>
        <v>1</v>
      </c>
      <c r="V71" s="194"/>
      <c r="W71" s="44"/>
      <c r="X71" s="44"/>
      <c r="Y71" s="44"/>
      <c r="Z71" s="44">
        <v>10</v>
      </c>
      <c r="AA71" s="44"/>
      <c r="AB71" s="44"/>
      <c r="AC71" s="213">
        <f>U71*25-AD71</f>
        <v>15</v>
      </c>
      <c r="AD71" s="244">
        <f t="shared" si="46"/>
        <v>10</v>
      </c>
      <c r="AE71" s="237">
        <f t="shared" si="47"/>
        <v>25</v>
      </c>
    </row>
    <row r="72" spans="1:32" ht="40.5" customHeight="1" thickBot="1" x14ac:dyDescent="0.35">
      <c r="A72" s="30"/>
      <c r="B72" s="263"/>
      <c r="C72" s="265"/>
      <c r="D72" s="175" t="s">
        <v>264</v>
      </c>
      <c r="E72" s="175" t="s">
        <v>23</v>
      </c>
      <c r="F72" s="175" t="s">
        <v>30</v>
      </c>
      <c r="G72" s="175" t="s">
        <v>81</v>
      </c>
      <c r="H72" s="175"/>
      <c r="I72" s="105"/>
      <c r="J72" s="210">
        <v>1</v>
      </c>
      <c r="K72" s="197">
        <v>9</v>
      </c>
      <c r="L72" s="179"/>
      <c r="M72" s="179"/>
      <c r="N72" s="179"/>
      <c r="O72" s="179"/>
      <c r="P72" s="179"/>
      <c r="Q72" s="179"/>
      <c r="R72" s="114">
        <f t="shared" si="42"/>
        <v>16</v>
      </c>
      <c r="S72" s="225">
        <f t="shared" si="43"/>
        <v>9</v>
      </c>
      <c r="T72" s="210">
        <f t="shared" si="44"/>
        <v>25</v>
      </c>
      <c r="U72" s="231">
        <f t="shared" si="45"/>
        <v>1</v>
      </c>
      <c r="V72" s="218">
        <v>9</v>
      </c>
      <c r="W72" s="106"/>
      <c r="X72" s="106"/>
      <c r="Y72" s="106"/>
      <c r="Z72" s="106"/>
      <c r="AA72" s="106"/>
      <c r="AB72" s="106"/>
      <c r="AC72" s="216">
        <f>U72*25-AD72</f>
        <v>16</v>
      </c>
      <c r="AD72" s="247">
        <f t="shared" si="46"/>
        <v>9</v>
      </c>
      <c r="AE72" s="240">
        <f t="shared" si="47"/>
        <v>25</v>
      </c>
    </row>
    <row r="73" spans="1:32" ht="57.75" customHeight="1" thickBot="1" x14ac:dyDescent="0.35">
      <c r="A73" s="84"/>
      <c r="B73" s="254" t="s">
        <v>209</v>
      </c>
      <c r="C73" s="256" t="s">
        <v>74</v>
      </c>
      <c r="D73" s="22" t="s">
        <v>202</v>
      </c>
      <c r="E73" s="144" t="s">
        <v>29</v>
      </c>
      <c r="F73" s="144" t="s">
        <v>70</v>
      </c>
      <c r="G73" s="144" t="s">
        <v>81</v>
      </c>
      <c r="H73" s="144"/>
      <c r="I73" s="115">
        <v>1</v>
      </c>
      <c r="J73" s="209">
        <v>1</v>
      </c>
      <c r="K73" s="150"/>
      <c r="L73" s="144"/>
      <c r="M73" s="144"/>
      <c r="N73" s="144"/>
      <c r="O73" s="144"/>
      <c r="P73" s="144"/>
      <c r="Q73" s="144">
        <v>15</v>
      </c>
      <c r="R73" s="103"/>
      <c r="S73" s="222">
        <f>SUM(K73:Q73)</f>
        <v>15</v>
      </c>
      <c r="T73" s="209">
        <f>SUM(K73:R73)</f>
        <v>15</v>
      </c>
      <c r="U73" s="228">
        <f t="shared" ref="U73:U87" si="48">J73</f>
        <v>1</v>
      </c>
      <c r="V73" s="195"/>
      <c r="W73" s="43"/>
      <c r="X73" s="43"/>
      <c r="Y73" s="43"/>
      <c r="Z73" s="43"/>
      <c r="AA73" s="43"/>
      <c r="AB73" s="43">
        <v>15</v>
      </c>
      <c r="AC73" s="215">
        <f>U73*25-AD73</f>
        <v>10</v>
      </c>
      <c r="AD73" s="246">
        <f>SUM(V73:AB73)</f>
        <v>15</v>
      </c>
      <c r="AE73" s="239">
        <f t="shared" ref="AE73:AE87" si="49">SUM(V73:AC73)</f>
        <v>25</v>
      </c>
    </row>
    <row r="74" spans="1:32" ht="53.25" customHeight="1" thickBot="1" x14ac:dyDescent="0.35">
      <c r="A74" s="66"/>
      <c r="B74" s="255"/>
      <c r="C74" s="257"/>
      <c r="D74" s="23" t="s">
        <v>203</v>
      </c>
      <c r="E74" s="143" t="s">
        <v>29</v>
      </c>
      <c r="F74" s="143" t="s">
        <v>70</v>
      </c>
      <c r="G74" s="143" t="s">
        <v>81</v>
      </c>
      <c r="H74" s="143"/>
      <c r="I74" s="117">
        <v>1</v>
      </c>
      <c r="J74" s="208">
        <v>1</v>
      </c>
      <c r="K74" s="199"/>
      <c r="L74" s="170"/>
      <c r="M74" s="170"/>
      <c r="N74" s="170"/>
      <c r="O74" s="143"/>
      <c r="P74" s="143"/>
      <c r="Q74" s="143">
        <v>15</v>
      </c>
      <c r="R74" s="105"/>
      <c r="S74" s="224">
        <f>SUM(K74:Q74)</f>
        <v>15</v>
      </c>
      <c r="T74" s="208">
        <f>SUM(K74:R74)</f>
        <v>15</v>
      </c>
      <c r="U74" s="230">
        <f t="shared" si="48"/>
        <v>1</v>
      </c>
      <c r="V74" s="152"/>
      <c r="W74" s="143"/>
      <c r="X74" s="143"/>
      <c r="Y74" s="143"/>
      <c r="Z74" s="143"/>
      <c r="AA74" s="143"/>
      <c r="AB74" s="143">
        <v>15</v>
      </c>
      <c r="AC74" s="105">
        <f>U74*30-AD74</f>
        <v>15</v>
      </c>
      <c r="AD74" s="245">
        <f t="shared" ref="AD74:AD87" si="50">SUM(V74:AB74)</f>
        <v>15</v>
      </c>
      <c r="AE74" s="238">
        <f t="shared" si="49"/>
        <v>30</v>
      </c>
      <c r="AF74" s="63"/>
    </row>
    <row r="75" spans="1:32" ht="43.5" customHeight="1" x14ac:dyDescent="0.3">
      <c r="A75" s="84"/>
      <c r="B75" s="258" t="s">
        <v>210</v>
      </c>
      <c r="C75" s="266" t="s">
        <v>160</v>
      </c>
      <c r="D75" s="119" t="s">
        <v>99</v>
      </c>
      <c r="E75" s="73" t="s">
        <v>23</v>
      </c>
      <c r="F75" s="73" t="s">
        <v>31</v>
      </c>
      <c r="G75" s="73" t="s">
        <v>81</v>
      </c>
      <c r="H75" s="73"/>
      <c r="I75" s="107"/>
      <c r="J75" s="206">
        <v>2</v>
      </c>
      <c r="K75" s="164">
        <v>15</v>
      </c>
      <c r="L75" s="119"/>
      <c r="M75" s="119"/>
      <c r="N75" s="119"/>
      <c r="O75" s="142"/>
      <c r="P75" s="142"/>
      <c r="Q75" s="142"/>
      <c r="R75" s="107">
        <f t="shared" ref="R75:R87" si="51">J75*25-S75</f>
        <v>35</v>
      </c>
      <c r="S75" s="226">
        <f>SUM(K75:Q75)</f>
        <v>15</v>
      </c>
      <c r="T75" s="206">
        <f>SUM(K75:R75)</f>
        <v>50</v>
      </c>
      <c r="U75" s="232">
        <f>J75</f>
        <v>2</v>
      </c>
      <c r="V75" s="162">
        <v>15</v>
      </c>
      <c r="W75" s="142"/>
      <c r="X75" s="142"/>
      <c r="Y75" s="142"/>
      <c r="Z75" s="142"/>
      <c r="AA75" s="142"/>
      <c r="AB75" s="142"/>
      <c r="AC75" s="107">
        <f t="shared" ref="AC75:AC87" si="52">U75*25-AD75</f>
        <v>35</v>
      </c>
      <c r="AD75" s="243">
        <f>SUM(V75:AB75)</f>
        <v>15</v>
      </c>
      <c r="AE75" s="236">
        <f>SUM(V75:AC75)</f>
        <v>50</v>
      </c>
      <c r="AF75" s="2"/>
    </row>
    <row r="76" spans="1:32" ht="35.25" customHeight="1" x14ac:dyDescent="0.3">
      <c r="A76" s="84"/>
      <c r="B76" s="259"/>
      <c r="C76" s="261"/>
      <c r="D76" s="21" t="s">
        <v>100</v>
      </c>
      <c r="E76" s="87" t="s">
        <v>23</v>
      </c>
      <c r="F76" s="87" t="s">
        <v>62</v>
      </c>
      <c r="G76" s="87" t="s">
        <v>81</v>
      </c>
      <c r="H76" s="87"/>
      <c r="I76" s="104">
        <v>3</v>
      </c>
      <c r="J76" s="207">
        <v>3</v>
      </c>
      <c r="K76" s="163"/>
      <c r="L76" s="21">
        <v>15</v>
      </c>
      <c r="M76" s="21"/>
      <c r="N76" s="21"/>
      <c r="O76" s="90"/>
      <c r="P76" s="90"/>
      <c r="Q76" s="90"/>
      <c r="R76" s="104">
        <f t="shared" si="51"/>
        <v>60</v>
      </c>
      <c r="S76" s="223">
        <f>SUM(K76:Q76)</f>
        <v>15</v>
      </c>
      <c r="T76" s="207">
        <f>SUM(K76:R76)</f>
        <v>75</v>
      </c>
      <c r="U76" s="229">
        <f>J76</f>
        <v>3</v>
      </c>
      <c r="V76" s="151"/>
      <c r="W76" s="90">
        <v>15</v>
      </c>
      <c r="X76" s="90"/>
      <c r="Y76" s="90"/>
      <c r="Z76" s="90"/>
      <c r="AA76" s="90"/>
      <c r="AB76" s="90"/>
      <c r="AC76" s="104">
        <f t="shared" si="52"/>
        <v>60</v>
      </c>
      <c r="AD76" s="244">
        <f>SUM(V76:AB76)</f>
        <v>15</v>
      </c>
      <c r="AE76" s="237">
        <f>SUM(V76:AC76)</f>
        <v>75</v>
      </c>
      <c r="AF76" s="2"/>
    </row>
    <row r="77" spans="1:32" ht="27" customHeight="1" x14ac:dyDescent="0.3">
      <c r="A77" s="74"/>
      <c r="B77" s="259"/>
      <c r="C77" s="261"/>
      <c r="D77" s="21" t="s">
        <v>95</v>
      </c>
      <c r="E77" s="87" t="s">
        <v>23</v>
      </c>
      <c r="F77" s="87" t="s">
        <v>31</v>
      </c>
      <c r="G77" s="87" t="s">
        <v>81</v>
      </c>
      <c r="H77" s="87"/>
      <c r="I77" s="104"/>
      <c r="J77" s="207">
        <v>2</v>
      </c>
      <c r="K77" s="163">
        <v>15</v>
      </c>
      <c r="L77" s="21"/>
      <c r="M77" s="21"/>
      <c r="N77" s="21"/>
      <c r="O77" s="90"/>
      <c r="P77" s="90"/>
      <c r="Q77" s="90"/>
      <c r="R77" s="104">
        <f t="shared" si="51"/>
        <v>35</v>
      </c>
      <c r="S77" s="223">
        <f t="shared" ref="S77:S87" si="53">SUM(K77:Q77)</f>
        <v>15</v>
      </c>
      <c r="T77" s="207">
        <f t="shared" ref="T77:T87" si="54">SUM(K77:R77)</f>
        <v>50</v>
      </c>
      <c r="U77" s="229">
        <f t="shared" si="48"/>
        <v>2</v>
      </c>
      <c r="V77" s="151">
        <v>15</v>
      </c>
      <c r="W77" s="90"/>
      <c r="X77" s="90"/>
      <c r="Y77" s="90"/>
      <c r="Z77" s="90"/>
      <c r="AA77" s="90"/>
      <c r="AB77" s="90"/>
      <c r="AC77" s="104">
        <f t="shared" si="52"/>
        <v>35</v>
      </c>
      <c r="AD77" s="244">
        <f t="shared" si="50"/>
        <v>15</v>
      </c>
      <c r="AE77" s="237">
        <f t="shared" si="49"/>
        <v>50</v>
      </c>
      <c r="AF77" s="2"/>
    </row>
    <row r="78" spans="1:32" ht="42.75" customHeight="1" x14ac:dyDescent="0.3">
      <c r="A78" s="74"/>
      <c r="B78" s="259"/>
      <c r="C78" s="261"/>
      <c r="D78" s="21" t="s">
        <v>94</v>
      </c>
      <c r="E78" s="87" t="s">
        <v>23</v>
      </c>
      <c r="F78" s="87" t="s">
        <v>62</v>
      </c>
      <c r="G78" s="87" t="s">
        <v>81</v>
      </c>
      <c r="H78" s="87"/>
      <c r="I78" s="104">
        <v>3</v>
      </c>
      <c r="J78" s="207">
        <v>3</v>
      </c>
      <c r="K78" s="163"/>
      <c r="L78" s="21">
        <v>45</v>
      </c>
      <c r="M78" s="21"/>
      <c r="N78" s="21"/>
      <c r="O78" s="90"/>
      <c r="P78" s="90"/>
      <c r="Q78" s="90"/>
      <c r="R78" s="104">
        <f t="shared" si="51"/>
        <v>30</v>
      </c>
      <c r="S78" s="223">
        <f t="shared" si="53"/>
        <v>45</v>
      </c>
      <c r="T78" s="207">
        <f t="shared" si="54"/>
        <v>75</v>
      </c>
      <c r="U78" s="229">
        <f t="shared" si="48"/>
        <v>3</v>
      </c>
      <c r="V78" s="151"/>
      <c r="W78" s="90">
        <v>45</v>
      </c>
      <c r="X78" s="90"/>
      <c r="Y78" s="90"/>
      <c r="Z78" s="90"/>
      <c r="AA78" s="90"/>
      <c r="AB78" s="90"/>
      <c r="AC78" s="104">
        <f t="shared" si="52"/>
        <v>30</v>
      </c>
      <c r="AD78" s="244">
        <f t="shared" si="50"/>
        <v>45</v>
      </c>
      <c r="AE78" s="237">
        <f t="shared" si="49"/>
        <v>75</v>
      </c>
      <c r="AF78" s="2"/>
    </row>
    <row r="79" spans="1:32" ht="27" customHeight="1" x14ac:dyDescent="0.3">
      <c r="A79" s="74"/>
      <c r="B79" s="259"/>
      <c r="C79" s="261"/>
      <c r="D79" s="21" t="s">
        <v>101</v>
      </c>
      <c r="E79" s="100" t="s">
        <v>23</v>
      </c>
      <c r="F79" s="87" t="s">
        <v>31</v>
      </c>
      <c r="G79" s="87" t="s">
        <v>81</v>
      </c>
      <c r="H79" s="87"/>
      <c r="I79" s="104"/>
      <c r="J79" s="207">
        <v>2</v>
      </c>
      <c r="K79" s="163">
        <v>15</v>
      </c>
      <c r="L79" s="21"/>
      <c r="M79" s="21"/>
      <c r="N79" s="21"/>
      <c r="O79" s="90"/>
      <c r="P79" s="90"/>
      <c r="Q79" s="90"/>
      <c r="R79" s="104">
        <f t="shared" si="51"/>
        <v>35</v>
      </c>
      <c r="S79" s="223">
        <f t="shared" si="53"/>
        <v>15</v>
      </c>
      <c r="T79" s="207">
        <f t="shared" si="54"/>
        <v>50</v>
      </c>
      <c r="U79" s="229">
        <f t="shared" si="48"/>
        <v>2</v>
      </c>
      <c r="V79" s="151">
        <v>15</v>
      </c>
      <c r="W79" s="90"/>
      <c r="X79" s="90"/>
      <c r="Y79" s="90"/>
      <c r="Z79" s="90"/>
      <c r="AA79" s="90"/>
      <c r="AB79" s="90"/>
      <c r="AC79" s="104">
        <f t="shared" si="52"/>
        <v>35</v>
      </c>
      <c r="AD79" s="244">
        <f t="shared" si="50"/>
        <v>15</v>
      </c>
      <c r="AE79" s="237">
        <f t="shared" si="49"/>
        <v>50</v>
      </c>
      <c r="AF79" s="2"/>
    </row>
    <row r="80" spans="1:32" ht="48" customHeight="1" x14ac:dyDescent="0.3">
      <c r="A80" s="74"/>
      <c r="B80" s="259"/>
      <c r="C80" s="261"/>
      <c r="D80" s="21" t="s">
        <v>102</v>
      </c>
      <c r="E80" s="100" t="s">
        <v>23</v>
      </c>
      <c r="F80" s="87" t="s">
        <v>62</v>
      </c>
      <c r="G80" s="87" t="s">
        <v>81</v>
      </c>
      <c r="H80" s="87"/>
      <c r="I80" s="104">
        <v>3</v>
      </c>
      <c r="J80" s="207">
        <v>3</v>
      </c>
      <c r="K80" s="163"/>
      <c r="L80" s="21">
        <v>15</v>
      </c>
      <c r="M80" s="21"/>
      <c r="N80" s="21"/>
      <c r="O80" s="90"/>
      <c r="P80" s="90"/>
      <c r="Q80" s="90"/>
      <c r="R80" s="104">
        <f t="shared" si="51"/>
        <v>60</v>
      </c>
      <c r="S80" s="223">
        <f t="shared" si="53"/>
        <v>15</v>
      </c>
      <c r="T80" s="207">
        <f t="shared" si="54"/>
        <v>75</v>
      </c>
      <c r="U80" s="229">
        <f t="shared" si="48"/>
        <v>3</v>
      </c>
      <c r="V80" s="151"/>
      <c r="W80" s="90">
        <v>15</v>
      </c>
      <c r="X80" s="90"/>
      <c r="Y80" s="90"/>
      <c r="Z80" s="90"/>
      <c r="AA80" s="90"/>
      <c r="AB80" s="90"/>
      <c r="AC80" s="104">
        <f t="shared" si="52"/>
        <v>60</v>
      </c>
      <c r="AD80" s="244">
        <f t="shared" si="50"/>
        <v>15</v>
      </c>
      <c r="AE80" s="237">
        <f t="shared" si="49"/>
        <v>75</v>
      </c>
      <c r="AF80" s="2"/>
    </row>
    <row r="81" spans="1:32" ht="37.5" customHeight="1" x14ac:dyDescent="0.3">
      <c r="A81" s="74"/>
      <c r="B81" s="259"/>
      <c r="C81" s="261"/>
      <c r="D81" s="21" t="s">
        <v>103</v>
      </c>
      <c r="E81" s="100" t="s">
        <v>23</v>
      </c>
      <c r="F81" s="87" t="s">
        <v>31</v>
      </c>
      <c r="G81" s="87" t="s">
        <v>81</v>
      </c>
      <c r="H81" s="87"/>
      <c r="I81" s="104"/>
      <c r="J81" s="207">
        <v>2</v>
      </c>
      <c r="K81" s="163">
        <v>15</v>
      </c>
      <c r="L81" s="21"/>
      <c r="M81" s="21"/>
      <c r="N81" s="21"/>
      <c r="O81" s="90"/>
      <c r="P81" s="90"/>
      <c r="Q81" s="90"/>
      <c r="R81" s="104">
        <f t="shared" si="51"/>
        <v>35</v>
      </c>
      <c r="S81" s="223">
        <f t="shared" si="53"/>
        <v>15</v>
      </c>
      <c r="T81" s="207">
        <f t="shared" si="54"/>
        <v>50</v>
      </c>
      <c r="U81" s="229">
        <f t="shared" si="48"/>
        <v>2</v>
      </c>
      <c r="V81" s="151">
        <v>15</v>
      </c>
      <c r="W81" s="90"/>
      <c r="X81" s="90"/>
      <c r="Y81" s="90"/>
      <c r="Z81" s="90"/>
      <c r="AA81" s="90"/>
      <c r="AB81" s="90"/>
      <c r="AC81" s="104">
        <f t="shared" si="52"/>
        <v>35</v>
      </c>
      <c r="AD81" s="244">
        <f t="shared" si="50"/>
        <v>15</v>
      </c>
      <c r="AE81" s="237">
        <f t="shared" si="49"/>
        <v>50</v>
      </c>
      <c r="AF81" s="2"/>
    </row>
    <row r="82" spans="1:32" ht="48" customHeight="1" x14ac:dyDescent="0.3">
      <c r="A82" s="74"/>
      <c r="B82" s="259"/>
      <c r="C82" s="261"/>
      <c r="D82" s="21" t="s">
        <v>104</v>
      </c>
      <c r="E82" s="100" t="s">
        <v>23</v>
      </c>
      <c r="F82" s="87" t="s">
        <v>62</v>
      </c>
      <c r="G82" s="87" t="s">
        <v>81</v>
      </c>
      <c r="H82" s="87"/>
      <c r="I82" s="104">
        <v>3</v>
      </c>
      <c r="J82" s="207">
        <v>3</v>
      </c>
      <c r="K82" s="163"/>
      <c r="L82" s="21">
        <v>15</v>
      </c>
      <c r="M82" s="21"/>
      <c r="N82" s="21"/>
      <c r="O82" s="90"/>
      <c r="P82" s="90"/>
      <c r="Q82" s="90"/>
      <c r="R82" s="104">
        <f t="shared" si="51"/>
        <v>60</v>
      </c>
      <c r="S82" s="223">
        <f t="shared" si="53"/>
        <v>15</v>
      </c>
      <c r="T82" s="207">
        <f t="shared" si="54"/>
        <v>75</v>
      </c>
      <c r="U82" s="229">
        <f t="shared" si="48"/>
        <v>3</v>
      </c>
      <c r="V82" s="151"/>
      <c r="W82" s="90">
        <v>15</v>
      </c>
      <c r="X82" s="90"/>
      <c r="Y82" s="90"/>
      <c r="Z82" s="90"/>
      <c r="AA82" s="90"/>
      <c r="AB82" s="90"/>
      <c r="AC82" s="104">
        <f t="shared" si="52"/>
        <v>60</v>
      </c>
      <c r="AD82" s="244">
        <f t="shared" si="50"/>
        <v>15</v>
      </c>
      <c r="AE82" s="237">
        <f t="shared" si="49"/>
        <v>75</v>
      </c>
      <c r="AF82" s="2"/>
    </row>
    <row r="83" spans="1:32" ht="40.5" customHeight="1" x14ac:dyDescent="0.3">
      <c r="A83" s="74"/>
      <c r="B83" s="259"/>
      <c r="C83" s="261"/>
      <c r="D83" s="21" t="s">
        <v>105</v>
      </c>
      <c r="E83" s="100" t="s">
        <v>23</v>
      </c>
      <c r="F83" s="87" t="s">
        <v>31</v>
      </c>
      <c r="G83" s="87" t="s">
        <v>81</v>
      </c>
      <c r="H83" s="87"/>
      <c r="I83" s="104"/>
      <c r="J83" s="207">
        <v>2</v>
      </c>
      <c r="K83" s="163">
        <v>15</v>
      </c>
      <c r="L83" s="21"/>
      <c r="M83" s="21"/>
      <c r="N83" s="21"/>
      <c r="O83" s="90"/>
      <c r="P83" s="90"/>
      <c r="Q83" s="90"/>
      <c r="R83" s="104">
        <f t="shared" si="51"/>
        <v>35</v>
      </c>
      <c r="S83" s="223">
        <f t="shared" si="53"/>
        <v>15</v>
      </c>
      <c r="T83" s="207">
        <f t="shared" si="54"/>
        <v>50</v>
      </c>
      <c r="U83" s="229">
        <f t="shared" si="48"/>
        <v>2</v>
      </c>
      <c r="V83" s="151">
        <v>15</v>
      </c>
      <c r="W83" s="90"/>
      <c r="X83" s="90"/>
      <c r="Y83" s="90"/>
      <c r="Z83" s="90"/>
      <c r="AA83" s="90"/>
      <c r="AB83" s="90"/>
      <c r="AC83" s="104">
        <f t="shared" si="52"/>
        <v>35</v>
      </c>
      <c r="AD83" s="244">
        <f t="shared" si="50"/>
        <v>15</v>
      </c>
      <c r="AE83" s="237">
        <f t="shared" si="49"/>
        <v>50</v>
      </c>
      <c r="AF83" s="2"/>
    </row>
    <row r="84" spans="1:32" ht="42" customHeight="1" thickBot="1" x14ac:dyDescent="0.35">
      <c r="A84" s="74"/>
      <c r="B84" s="260"/>
      <c r="C84" s="267"/>
      <c r="D84" s="111" t="s">
        <v>106</v>
      </c>
      <c r="E84" s="138" t="s">
        <v>23</v>
      </c>
      <c r="F84" s="138" t="s">
        <v>62</v>
      </c>
      <c r="G84" s="138" t="s">
        <v>81</v>
      </c>
      <c r="H84" s="138"/>
      <c r="I84" s="114">
        <v>3</v>
      </c>
      <c r="J84" s="210">
        <v>3</v>
      </c>
      <c r="K84" s="197"/>
      <c r="L84" s="111">
        <v>15</v>
      </c>
      <c r="M84" s="111"/>
      <c r="N84" s="111"/>
      <c r="O84" s="91"/>
      <c r="P84" s="91"/>
      <c r="Q84" s="91"/>
      <c r="R84" s="114">
        <f t="shared" si="51"/>
        <v>60</v>
      </c>
      <c r="S84" s="225">
        <f t="shared" si="53"/>
        <v>15</v>
      </c>
      <c r="T84" s="210">
        <f t="shared" si="54"/>
        <v>75</v>
      </c>
      <c r="U84" s="231">
        <f t="shared" si="48"/>
        <v>3</v>
      </c>
      <c r="V84" s="159"/>
      <c r="W84" s="91">
        <v>15</v>
      </c>
      <c r="X84" s="91"/>
      <c r="Y84" s="91"/>
      <c r="Z84" s="91"/>
      <c r="AA84" s="91"/>
      <c r="AB84" s="91"/>
      <c r="AC84" s="114">
        <f t="shared" si="52"/>
        <v>60</v>
      </c>
      <c r="AD84" s="247">
        <f t="shared" si="50"/>
        <v>15</v>
      </c>
      <c r="AE84" s="240">
        <f t="shared" si="49"/>
        <v>75</v>
      </c>
      <c r="AF84" s="2"/>
    </row>
    <row r="85" spans="1:32" ht="49.5" customHeight="1" thickBot="1" x14ac:dyDescent="0.35">
      <c r="A85" s="84"/>
      <c r="B85" s="98" t="s">
        <v>211</v>
      </c>
      <c r="C85" s="24" t="s">
        <v>192</v>
      </c>
      <c r="D85" s="24" t="s">
        <v>266</v>
      </c>
      <c r="E85" s="24" t="s">
        <v>23</v>
      </c>
      <c r="F85" s="24" t="s">
        <v>62</v>
      </c>
      <c r="G85" s="24" t="s">
        <v>81</v>
      </c>
      <c r="H85" s="24"/>
      <c r="I85" s="109">
        <v>2</v>
      </c>
      <c r="J85" s="46">
        <v>2</v>
      </c>
      <c r="K85" s="200"/>
      <c r="L85" s="25"/>
      <c r="M85" s="25"/>
      <c r="N85" s="25"/>
      <c r="O85" s="24">
        <v>15</v>
      </c>
      <c r="P85" s="24"/>
      <c r="Q85" s="24"/>
      <c r="R85" s="109">
        <f>J85*25-S85</f>
        <v>35</v>
      </c>
      <c r="S85" s="184">
        <f>SUM(K85:Q85)</f>
        <v>15</v>
      </c>
      <c r="T85" s="46">
        <f>SUM(K85:R85)</f>
        <v>50</v>
      </c>
      <c r="U85" s="185">
        <f>J85</f>
        <v>2</v>
      </c>
      <c r="V85" s="205"/>
      <c r="W85" s="24"/>
      <c r="X85" s="24"/>
      <c r="Y85" s="24"/>
      <c r="Z85" s="24">
        <v>15</v>
      </c>
      <c r="AA85" s="24"/>
      <c r="AB85" s="24"/>
      <c r="AC85" s="220">
        <f>U85*25-AD85</f>
        <v>35</v>
      </c>
      <c r="AD85" s="49">
        <f>SUM(V85:AB85)</f>
        <v>15</v>
      </c>
      <c r="AE85" s="241">
        <f>SUM(V85:AC85)</f>
        <v>50</v>
      </c>
      <c r="AF85" s="2"/>
    </row>
    <row r="86" spans="1:32" ht="42" customHeight="1" x14ac:dyDescent="0.3">
      <c r="A86" s="74"/>
      <c r="B86" s="258" t="s">
        <v>174</v>
      </c>
      <c r="C86" s="265" t="s">
        <v>163</v>
      </c>
      <c r="D86" s="119" t="s">
        <v>64</v>
      </c>
      <c r="E86" s="97" t="s">
        <v>20</v>
      </c>
      <c r="F86" s="73" t="s">
        <v>31</v>
      </c>
      <c r="G86" s="73" t="s">
        <v>81</v>
      </c>
      <c r="H86" s="73"/>
      <c r="I86" s="107"/>
      <c r="J86" s="206">
        <v>3</v>
      </c>
      <c r="K86" s="164">
        <v>20</v>
      </c>
      <c r="L86" s="119"/>
      <c r="M86" s="119"/>
      <c r="N86" s="119"/>
      <c r="O86" s="136"/>
      <c r="P86" s="136"/>
      <c r="Q86" s="136"/>
      <c r="R86" s="107">
        <f t="shared" si="51"/>
        <v>55</v>
      </c>
      <c r="S86" s="226">
        <f t="shared" si="53"/>
        <v>20</v>
      </c>
      <c r="T86" s="206">
        <f t="shared" si="54"/>
        <v>75</v>
      </c>
      <c r="U86" s="232">
        <f t="shared" si="48"/>
        <v>3</v>
      </c>
      <c r="V86" s="162">
        <v>20</v>
      </c>
      <c r="W86" s="136"/>
      <c r="X86" s="136"/>
      <c r="Y86" s="136"/>
      <c r="Z86" s="136"/>
      <c r="AA86" s="136"/>
      <c r="AB86" s="136"/>
      <c r="AC86" s="107">
        <f t="shared" si="52"/>
        <v>55</v>
      </c>
      <c r="AD86" s="243">
        <f t="shared" si="50"/>
        <v>20</v>
      </c>
      <c r="AE86" s="236">
        <f t="shared" si="49"/>
        <v>75</v>
      </c>
      <c r="AF86" s="2"/>
    </row>
    <row r="87" spans="1:32" ht="34.5" customHeight="1" thickBot="1" x14ac:dyDescent="0.35">
      <c r="A87" s="74"/>
      <c r="B87" s="255"/>
      <c r="C87" s="268"/>
      <c r="D87" s="23" t="s">
        <v>65</v>
      </c>
      <c r="E87" s="88" t="s">
        <v>23</v>
      </c>
      <c r="F87" s="88" t="s">
        <v>62</v>
      </c>
      <c r="G87" s="88" t="s">
        <v>81</v>
      </c>
      <c r="H87" s="88"/>
      <c r="I87" s="105">
        <v>4</v>
      </c>
      <c r="J87" s="210">
        <v>4</v>
      </c>
      <c r="K87" s="197"/>
      <c r="L87" s="111">
        <v>40</v>
      </c>
      <c r="M87" s="111"/>
      <c r="N87" s="111"/>
      <c r="O87" s="91"/>
      <c r="P87" s="91"/>
      <c r="Q87" s="91"/>
      <c r="R87" s="114">
        <f t="shared" si="51"/>
        <v>60</v>
      </c>
      <c r="S87" s="225">
        <f t="shared" si="53"/>
        <v>40</v>
      </c>
      <c r="T87" s="210">
        <f t="shared" si="54"/>
        <v>100</v>
      </c>
      <c r="U87" s="231">
        <f t="shared" si="48"/>
        <v>4</v>
      </c>
      <c r="V87" s="159"/>
      <c r="W87" s="91">
        <v>40</v>
      </c>
      <c r="X87" s="91"/>
      <c r="Y87" s="91"/>
      <c r="Z87" s="91"/>
      <c r="AA87" s="91"/>
      <c r="AB87" s="91"/>
      <c r="AC87" s="114">
        <f t="shared" si="52"/>
        <v>60</v>
      </c>
      <c r="AD87" s="247">
        <f t="shared" si="50"/>
        <v>40</v>
      </c>
      <c r="AE87" s="240">
        <f t="shared" si="49"/>
        <v>100</v>
      </c>
      <c r="AF87" s="2"/>
    </row>
    <row r="88" spans="1:32" ht="22.2" customHeight="1" thickBot="1" x14ac:dyDescent="0.35">
      <c r="A88" s="30"/>
      <c r="B88" s="251" t="s">
        <v>7</v>
      </c>
      <c r="C88" s="252"/>
      <c r="D88" s="252"/>
      <c r="E88" s="252"/>
      <c r="F88" s="252"/>
      <c r="G88" s="252"/>
      <c r="H88" s="252"/>
      <c r="I88" s="253"/>
      <c r="J88" s="46">
        <f t="shared" ref="J88:AE88" si="55">SUM(J89:J101)</f>
        <v>34</v>
      </c>
      <c r="K88" s="149">
        <f t="shared" si="55"/>
        <v>95</v>
      </c>
      <c r="L88" s="118">
        <f t="shared" si="55"/>
        <v>135</v>
      </c>
      <c r="M88" s="118">
        <f t="shared" si="55"/>
        <v>0</v>
      </c>
      <c r="N88" s="118">
        <f t="shared" si="55"/>
        <v>0</v>
      </c>
      <c r="O88" s="118">
        <f t="shared" si="55"/>
        <v>55</v>
      </c>
      <c r="P88" s="118">
        <f t="shared" si="55"/>
        <v>0</v>
      </c>
      <c r="Q88" s="118">
        <f t="shared" si="55"/>
        <v>0</v>
      </c>
      <c r="R88" s="190">
        <f t="shared" si="55"/>
        <v>565</v>
      </c>
      <c r="S88" s="190">
        <f t="shared" si="55"/>
        <v>285</v>
      </c>
      <c r="T88" s="46">
        <f t="shared" si="55"/>
        <v>850</v>
      </c>
      <c r="U88" s="191">
        <f t="shared" si="55"/>
        <v>34</v>
      </c>
      <c r="V88" s="149">
        <f t="shared" si="55"/>
        <v>95</v>
      </c>
      <c r="W88" s="118">
        <f t="shared" si="55"/>
        <v>135</v>
      </c>
      <c r="X88" s="118">
        <f t="shared" si="55"/>
        <v>0</v>
      </c>
      <c r="Y88" s="118">
        <f t="shared" si="55"/>
        <v>0</v>
      </c>
      <c r="Z88" s="118">
        <f t="shared" si="55"/>
        <v>50</v>
      </c>
      <c r="AA88" s="118">
        <f t="shared" si="55"/>
        <v>0</v>
      </c>
      <c r="AB88" s="118">
        <f t="shared" si="55"/>
        <v>0</v>
      </c>
      <c r="AC88" s="190">
        <f t="shared" si="55"/>
        <v>570</v>
      </c>
      <c r="AD88" s="46">
        <f t="shared" si="55"/>
        <v>280</v>
      </c>
      <c r="AE88" s="191">
        <f t="shared" si="55"/>
        <v>850</v>
      </c>
    </row>
    <row r="89" spans="1:32" ht="66" customHeight="1" thickBot="1" x14ac:dyDescent="0.35">
      <c r="A89" s="123">
        <v>14</v>
      </c>
      <c r="B89" s="249" t="s">
        <v>212</v>
      </c>
      <c r="C89" s="250" t="s">
        <v>272</v>
      </c>
      <c r="D89" s="24" t="s">
        <v>267</v>
      </c>
      <c r="E89" s="24" t="s">
        <v>23</v>
      </c>
      <c r="F89" s="24" t="s">
        <v>30</v>
      </c>
      <c r="G89" s="24" t="s">
        <v>81</v>
      </c>
      <c r="H89" s="24"/>
      <c r="I89" s="148"/>
      <c r="J89" s="192">
        <v>1</v>
      </c>
      <c r="K89" s="204"/>
      <c r="L89" s="189"/>
      <c r="M89" s="189"/>
      <c r="N89" s="189"/>
      <c r="O89" s="189">
        <v>15</v>
      </c>
      <c r="P89" s="189"/>
      <c r="Q89" s="189"/>
      <c r="R89" s="112">
        <f t="shared" ref="R89" si="56">J89*25-S89</f>
        <v>10</v>
      </c>
      <c r="S89" s="217">
        <f t="shared" ref="S89" si="57">SUM(K89:Q89)</f>
        <v>15</v>
      </c>
      <c r="T89" s="192">
        <f>SUM(K89:R89)</f>
        <v>25</v>
      </c>
      <c r="U89" s="55">
        <f t="shared" ref="U89" si="58">J89</f>
        <v>1</v>
      </c>
      <c r="V89" s="204"/>
      <c r="W89" s="189"/>
      <c r="X89" s="189"/>
      <c r="Y89" s="189"/>
      <c r="Z89" s="189">
        <v>10</v>
      </c>
      <c r="AA89" s="189"/>
      <c r="AB89" s="189"/>
      <c r="AC89" s="112">
        <f>U89*25-AD89</f>
        <v>15</v>
      </c>
      <c r="AD89" s="248">
        <f t="shared" ref="AD89" si="59">SUM(V89:AB89)</f>
        <v>10</v>
      </c>
      <c r="AE89" s="242">
        <f t="shared" ref="AE89" si="60">SUM(V89:AC89)</f>
        <v>25</v>
      </c>
    </row>
    <row r="90" spans="1:32" ht="32.25" customHeight="1" x14ac:dyDescent="0.3">
      <c r="A90" s="72"/>
      <c r="B90" s="258" t="s">
        <v>213</v>
      </c>
      <c r="C90" s="265" t="s">
        <v>161</v>
      </c>
      <c r="D90" s="99" t="s">
        <v>107</v>
      </c>
      <c r="E90" s="73" t="s">
        <v>23</v>
      </c>
      <c r="F90" s="73" t="s">
        <v>31</v>
      </c>
      <c r="G90" s="73" t="s">
        <v>81</v>
      </c>
      <c r="H90" s="73"/>
      <c r="I90" s="107"/>
      <c r="J90" s="206">
        <v>2</v>
      </c>
      <c r="K90" s="162">
        <v>15</v>
      </c>
      <c r="L90" s="136"/>
      <c r="M90" s="136"/>
      <c r="N90" s="136"/>
      <c r="O90" s="136"/>
      <c r="P90" s="136"/>
      <c r="Q90" s="136"/>
      <c r="R90" s="107">
        <f t="shared" ref="R90:R101" si="61">J90*25-S90</f>
        <v>35</v>
      </c>
      <c r="S90" s="226">
        <f t="shared" ref="S90:S94" si="62">SUM(K90:Q90)</f>
        <v>15</v>
      </c>
      <c r="T90" s="206">
        <f t="shared" ref="T90:T95" si="63">SUM(K90:R90)</f>
        <v>50</v>
      </c>
      <c r="U90" s="232">
        <f t="shared" ref="U90:U101" si="64">J90</f>
        <v>2</v>
      </c>
      <c r="V90" s="162">
        <v>15</v>
      </c>
      <c r="W90" s="136"/>
      <c r="X90" s="136"/>
      <c r="Y90" s="136"/>
      <c r="Z90" s="136"/>
      <c r="AA90" s="136"/>
      <c r="AB90" s="136"/>
      <c r="AC90" s="107">
        <f t="shared" ref="AC90:AC95" si="65">U90*25-AD90</f>
        <v>35</v>
      </c>
      <c r="AD90" s="243">
        <f t="shared" ref="AD90:AD101" si="66">SUM(V90:AB90)</f>
        <v>15</v>
      </c>
      <c r="AE90" s="236">
        <f t="shared" ref="AE90:AE101" si="67">SUM(V90:AC90)</f>
        <v>50</v>
      </c>
    </row>
    <row r="91" spans="1:32" ht="32.25" customHeight="1" x14ac:dyDescent="0.3">
      <c r="A91" s="72"/>
      <c r="B91" s="259"/>
      <c r="C91" s="265"/>
      <c r="D91" s="100" t="s">
        <v>108</v>
      </c>
      <c r="E91" s="87" t="s">
        <v>23</v>
      </c>
      <c r="F91" s="87" t="s">
        <v>62</v>
      </c>
      <c r="G91" s="87" t="s">
        <v>81</v>
      </c>
      <c r="H91" s="87"/>
      <c r="I91" s="104">
        <v>3</v>
      </c>
      <c r="J91" s="207">
        <v>3</v>
      </c>
      <c r="K91" s="151"/>
      <c r="L91" s="90">
        <v>15</v>
      </c>
      <c r="M91" s="90"/>
      <c r="N91" s="90"/>
      <c r="O91" s="90"/>
      <c r="P91" s="90"/>
      <c r="Q91" s="90"/>
      <c r="R91" s="104">
        <f t="shared" si="61"/>
        <v>60</v>
      </c>
      <c r="S91" s="223">
        <f t="shared" si="62"/>
        <v>15</v>
      </c>
      <c r="T91" s="207">
        <f t="shared" si="63"/>
        <v>75</v>
      </c>
      <c r="U91" s="229">
        <f t="shared" si="64"/>
        <v>3</v>
      </c>
      <c r="V91" s="151"/>
      <c r="W91" s="90">
        <v>15</v>
      </c>
      <c r="X91" s="90"/>
      <c r="Y91" s="90"/>
      <c r="Z91" s="90"/>
      <c r="AA91" s="90"/>
      <c r="AB91" s="90"/>
      <c r="AC91" s="104">
        <f t="shared" si="65"/>
        <v>60</v>
      </c>
      <c r="AD91" s="244">
        <f t="shared" si="66"/>
        <v>15</v>
      </c>
      <c r="AE91" s="237">
        <f t="shared" si="67"/>
        <v>75</v>
      </c>
    </row>
    <row r="92" spans="1:32" ht="28.5" customHeight="1" x14ac:dyDescent="0.3">
      <c r="A92" s="72"/>
      <c r="B92" s="259"/>
      <c r="C92" s="265"/>
      <c r="D92" s="100" t="s">
        <v>109</v>
      </c>
      <c r="E92" s="87" t="s">
        <v>23</v>
      </c>
      <c r="F92" s="87" t="s">
        <v>31</v>
      </c>
      <c r="G92" s="87" t="s">
        <v>81</v>
      </c>
      <c r="H92" s="87"/>
      <c r="I92" s="104"/>
      <c r="J92" s="207">
        <v>2</v>
      </c>
      <c r="K92" s="151">
        <v>15</v>
      </c>
      <c r="L92" s="90"/>
      <c r="M92" s="90"/>
      <c r="N92" s="90"/>
      <c r="O92" s="90"/>
      <c r="P92" s="90"/>
      <c r="Q92" s="90"/>
      <c r="R92" s="104">
        <f t="shared" si="61"/>
        <v>35</v>
      </c>
      <c r="S92" s="223">
        <f t="shared" si="62"/>
        <v>15</v>
      </c>
      <c r="T92" s="207">
        <f t="shared" si="63"/>
        <v>50</v>
      </c>
      <c r="U92" s="229">
        <f t="shared" si="64"/>
        <v>2</v>
      </c>
      <c r="V92" s="151">
        <v>15</v>
      </c>
      <c r="W92" s="90"/>
      <c r="X92" s="90"/>
      <c r="Y92" s="90"/>
      <c r="Z92" s="90"/>
      <c r="AA92" s="90"/>
      <c r="AB92" s="90"/>
      <c r="AC92" s="104">
        <f t="shared" si="65"/>
        <v>35</v>
      </c>
      <c r="AD92" s="244">
        <f t="shared" si="66"/>
        <v>15</v>
      </c>
      <c r="AE92" s="237">
        <f t="shared" si="67"/>
        <v>50</v>
      </c>
    </row>
    <row r="93" spans="1:32" ht="33" customHeight="1" x14ac:dyDescent="0.3">
      <c r="A93" s="72"/>
      <c r="B93" s="259"/>
      <c r="C93" s="265"/>
      <c r="D93" s="100" t="s">
        <v>110</v>
      </c>
      <c r="E93" s="87" t="s">
        <v>23</v>
      </c>
      <c r="F93" s="87" t="s">
        <v>62</v>
      </c>
      <c r="G93" s="87" t="s">
        <v>81</v>
      </c>
      <c r="H93" s="87"/>
      <c r="I93" s="104">
        <v>3</v>
      </c>
      <c r="J93" s="207">
        <v>3</v>
      </c>
      <c r="K93" s="151"/>
      <c r="L93" s="90">
        <v>45</v>
      </c>
      <c r="M93" s="90"/>
      <c r="N93" s="90"/>
      <c r="O93" s="90"/>
      <c r="P93" s="90"/>
      <c r="Q93" s="90"/>
      <c r="R93" s="104">
        <f t="shared" si="61"/>
        <v>30</v>
      </c>
      <c r="S93" s="223">
        <f t="shared" si="62"/>
        <v>45</v>
      </c>
      <c r="T93" s="207">
        <f t="shared" si="63"/>
        <v>75</v>
      </c>
      <c r="U93" s="229">
        <f t="shared" si="64"/>
        <v>3</v>
      </c>
      <c r="V93" s="151"/>
      <c r="W93" s="90">
        <v>45</v>
      </c>
      <c r="X93" s="90"/>
      <c r="Y93" s="90"/>
      <c r="Z93" s="90"/>
      <c r="AA93" s="90"/>
      <c r="AB93" s="90"/>
      <c r="AC93" s="104">
        <f t="shared" si="65"/>
        <v>30</v>
      </c>
      <c r="AD93" s="244">
        <f t="shared" si="66"/>
        <v>45</v>
      </c>
      <c r="AE93" s="237">
        <f t="shared" si="67"/>
        <v>75</v>
      </c>
    </row>
    <row r="94" spans="1:32" ht="33" customHeight="1" x14ac:dyDescent="0.3">
      <c r="A94" s="72"/>
      <c r="B94" s="259"/>
      <c r="C94" s="265"/>
      <c r="D94" s="100" t="s">
        <v>111</v>
      </c>
      <c r="E94" s="87" t="s">
        <v>23</v>
      </c>
      <c r="F94" s="87" t="s">
        <v>31</v>
      </c>
      <c r="G94" s="87" t="s">
        <v>81</v>
      </c>
      <c r="H94" s="87"/>
      <c r="I94" s="104"/>
      <c r="J94" s="207">
        <v>2</v>
      </c>
      <c r="K94" s="151">
        <v>15</v>
      </c>
      <c r="L94" s="90"/>
      <c r="M94" s="90"/>
      <c r="N94" s="90"/>
      <c r="O94" s="90"/>
      <c r="P94" s="90"/>
      <c r="Q94" s="90"/>
      <c r="R94" s="104">
        <f t="shared" si="61"/>
        <v>35</v>
      </c>
      <c r="S94" s="223">
        <f t="shared" si="62"/>
        <v>15</v>
      </c>
      <c r="T94" s="207">
        <f t="shared" si="63"/>
        <v>50</v>
      </c>
      <c r="U94" s="229">
        <f t="shared" si="64"/>
        <v>2</v>
      </c>
      <c r="V94" s="151">
        <v>15</v>
      </c>
      <c r="W94" s="90"/>
      <c r="X94" s="90"/>
      <c r="Y94" s="90"/>
      <c r="Z94" s="90"/>
      <c r="AA94" s="90"/>
      <c r="AB94" s="90"/>
      <c r="AC94" s="104">
        <f t="shared" si="65"/>
        <v>35</v>
      </c>
      <c r="AD94" s="244">
        <f t="shared" si="66"/>
        <v>15</v>
      </c>
      <c r="AE94" s="237">
        <f t="shared" si="67"/>
        <v>50</v>
      </c>
    </row>
    <row r="95" spans="1:32" ht="33" customHeight="1" thickBot="1" x14ac:dyDescent="0.35">
      <c r="A95" s="72"/>
      <c r="B95" s="255"/>
      <c r="C95" s="268"/>
      <c r="D95" s="101" t="s">
        <v>112</v>
      </c>
      <c r="E95" s="88" t="s">
        <v>23</v>
      </c>
      <c r="F95" s="88" t="s">
        <v>62</v>
      </c>
      <c r="G95" s="88" t="s">
        <v>81</v>
      </c>
      <c r="H95" s="88"/>
      <c r="I95" s="105">
        <v>3</v>
      </c>
      <c r="J95" s="210">
        <v>3</v>
      </c>
      <c r="K95" s="159"/>
      <c r="L95" s="91">
        <v>15</v>
      </c>
      <c r="M95" s="91"/>
      <c r="N95" s="91"/>
      <c r="O95" s="91"/>
      <c r="P95" s="91"/>
      <c r="Q95" s="91"/>
      <c r="R95" s="114">
        <f t="shared" si="61"/>
        <v>60</v>
      </c>
      <c r="S95" s="225">
        <f t="shared" ref="S95:S101" si="68">SUM(K95:Q95)</f>
        <v>15</v>
      </c>
      <c r="T95" s="210">
        <f t="shared" si="63"/>
        <v>75</v>
      </c>
      <c r="U95" s="231">
        <f t="shared" si="64"/>
        <v>3</v>
      </c>
      <c r="V95" s="159"/>
      <c r="W95" s="91">
        <v>15</v>
      </c>
      <c r="X95" s="91"/>
      <c r="Y95" s="91"/>
      <c r="Z95" s="91"/>
      <c r="AA95" s="91"/>
      <c r="AB95" s="91"/>
      <c r="AC95" s="114">
        <f t="shared" si="65"/>
        <v>60</v>
      </c>
      <c r="AD95" s="247">
        <f t="shared" si="66"/>
        <v>15</v>
      </c>
      <c r="AE95" s="240">
        <f t="shared" si="67"/>
        <v>75</v>
      </c>
    </row>
    <row r="96" spans="1:32" ht="42" customHeight="1" x14ac:dyDescent="0.3">
      <c r="A96" s="83"/>
      <c r="B96" s="258" t="s">
        <v>214</v>
      </c>
      <c r="C96" s="264" t="s">
        <v>164</v>
      </c>
      <c r="D96" s="99" t="s">
        <v>43</v>
      </c>
      <c r="E96" s="97" t="s">
        <v>20</v>
      </c>
      <c r="F96" s="73" t="s">
        <v>31</v>
      </c>
      <c r="G96" s="73" t="s">
        <v>81</v>
      </c>
      <c r="H96" s="73"/>
      <c r="I96" s="107"/>
      <c r="J96" s="209">
        <v>3</v>
      </c>
      <c r="K96" s="150">
        <v>20</v>
      </c>
      <c r="L96" s="89"/>
      <c r="M96" s="89"/>
      <c r="N96" s="89"/>
      <c r="O96" s="89"/>
      <c r="P96" s="89"/>
      <c r="Q96" s="89"/>
      <c r="R96" s="103">
        <f t="shared" si="61"/>
        <v>55</v>
      </c>
      <c r="S96" s="222">
        <f t="shared" si="68"/>
        <v>20</v>
      </c>
      <c r="T96" s="209">
        <f t="shared" ref="T96:T101" si="69">SUM(K96:R96)</f>
        <v>75</v>
      </c>
      <c r="U96" s="228">
        <f>J96</f>
        <v>3</v>
      </c>
      <c r="V96" s="195">
        <v>20</v>
      </c>
      <c r="W96" s="43"/>
      <c r="X96" s="43"/>
      <c r="Y96" s="43"/>
      <c r="Z96" s="43"/>
      <c r="AA96" s="43"/>
      <c r="AB96" s="43"/>
      <c r="AC96" s="215">
        <f t="shared" ref="AC96:AC101" si="70">U96*25-AD96</f>
        <v>55</v>
      </c>
      <c r="AD96" s="246">
        <f>SUM(V96:AB96)</f>
        <v>20</v>
      </c>
      <c r="AE96" s="239">
        <f>SUM(V96:AC96)</f>
        <v>75</v>
      </c>
    </row>
    <row r="97" spans="1:32" ht="42" customHeight="1" thickBot="1" x14ac:dyDescent="0.35">
      <c r="A97" s="83"/>
      <c r="B97" s="255"/>
      <c r="C97" s="268"/>
      <c r="D97" s="101" t="s">
        <v>66</v>
      </c>
      <c r="E97" s="88" t="s">
        <v>23</v>
      </c>
      <c r="F97" s="88" t="s">
        <v>62</v>
      </c>
      <c r="G97" s="88" t="s">
        <v>81</v>
      </c>
      <c r="H97" s="88"/>
      <c r="I97" s="105">
        <v>4</v>
      </c>
      <c r="J97" s="210">
        <v>4</v>
      </c>
      <c r="K97" s="159"/>
      <c r="L97" s="91"/>
      <c r="M97" s="91"/>
      <c r="N97" s="91"/>
      <c r="O97" s="91">
        <v>40</v>
      </c>
      <c r="P97" s="91"/>
      <c r="Q97" s="91"/>
      <c r="R97" s="114">
        <f t="shared" si="61"/>
        <v>60</v>
      </c>
      <c r="S97" s="225">
        <f t="shared" si="68"/>
        <v>40</v>
      </c>
      <c r="T97" s="210">
        <f t="shared" si="69"/>
        <v>100</v>
      </c>
      <c r="U97" s="231">
        <f>J97</f>
        <v>4</v>
      </c>
      <c r="V97" s="196"/>
      <c r="W97" s="106"/>
      <c r="X97" s="106"/>
      <c r="Y97" s="106"/>
      <c r="Z97" s="106">
        <v>40</v>
      </c>
      <c r="AA97" s="106"/>
      <c r="AB97" s="106"/>
      <c r="AC97" s="216">
        <f t="shared" si="70"/>
        <v>60</v>
      </c>
      <c r="AD97" s="247">
        <f>SUM(V97:AB97)</f>
        <v>40</v>
      </c>
      <c r="AE97" s="240">
        <f>SUM(V97:AC97)</f>
        <v>100</v>
      </c>
    </row>
    <row r="98" spans="1:32" ht="45.75" customHeight="1" x14ac:dyDescent="0.3">
      <c r="A98" s="72"/>
      <c r="B98" s="258" t="s">
        <v>215</v>
      </c>
      <c r="C98" s="264" t="s">
        <v>185</v>
      </c>
      <c r="D98" s="99" t="s">
        <v>44</v>
      </c>
      <c r="E98" s="97" t="s">
        <v>20</v>
      </c>
      <c r="F98" s="73" t="s">
        <v>31</v>
      </c>
      <c r="G98" s="73" t="s">
        <v>81</v>
      </c>
      <c r="H98" s="73"/>
      <c r="I98" s="107"/>
      <c r="J98" s="209">
        <v>2</v>
      </c>
      <c r="K98" s="150">
        <v>15</v>
      </c>
      <c r="L98" s="89"/>
      <c r="M98" s="89"/>
      <c r="N98" s="89"/>
      <c r="O98" s="89"/>
      <c r="P98" s="89"/>
      <c r="Q98" s="89"/>
      <c r="R98" s="103">
        <f t="shared" si="61"/>
        <v>35</v>
      </c>
      <c r="S98" s="222">
        <f t="shared" si="68"/>
        <v>15</v>
      </c>
      <c r="T98" s="209">
        <f t="shared" si="69"/>
        <v>50</v>
      </c>
      <c r="U98" s="228">
        <f t="shared" si="64"/>
        <v>2</v>
      </c>
      <c r="V98" s="195">
        <v>15</v>
      </c>
      <c r="W98" s="43"/>
      <c r="X98" s="43"/>
      <c r="Y98" s="43"/>
      <c r="Z98" s="43"/>
      <c r="AA98" s="43"/>
      <c r="AB98" s="43"/>
      <c r="AC98" s="215">
        <f t="shared" si="70"/>
        <v>35</v>
      </c>
      <c r="AD98" s="246">
        <f t="shared" si="66"/>
        <v>15</v>
      </c>
      <c r="AE98" s="239">
        <f t="shared" si="67"/>
        <v>50</v>
      </c>
    </row>
    <row r="99" spans="1:32" ht="37.5" customHeight="1" x14ac:dyDescent="0.3">
      <c r="A99" s="72"/>
      <c r="B99" s="259"/>
      <c r="C99" s="265"/>
      <c r="D99" s="100" t="s">
        <v>169</v>
      </c>
      <c r="E99" s="87" t="s">
        <v>23</v>
      </c>
      <c r="F99" s="87" t="s">
        <v>62</v>
      </c>
      <c r="G99" s="87" t="s">
        <v>81</v>
      </c>
      <c r="H99" s="87"/>
      <c r="I99" s="104">
        <v>4</v>
      </c>
      <c r="J99" s="207">
        <v>4</v>
      </c>
      <c r="K99" s="151"/>
      <c r="L99" s="90">
        <v>30</v>
      </c>
      <c r="M99" s="90"/>
      <c r="N99" s="90"/>
      <c r="O99" s="90"/>
      <c r="P99" s="90"/>
      <c r="Q99" s="90"/>
      <c r="R99" s="104">
        <f t="shared" si="61"/>
        <v>70</v>
      </c>
      <c r="S99" s="223">
        <f t="shared" si="68"/>
        <v>30</v>
      </c>
      <c r="T99" s="207">
        <f t="shared" si="69"/>
        <v>100</v>
      </c>
      <c r="U99" s="229">
        <f t="shared" si="64"/>
        <v>4</v>
      </c>
      <c r="V99" s="194"/>
      <c r="W99" s="44">
        <v>30</v>
      </c>
      <c r="X99" s="44"/>
      <c r="Y99" s="44"/>
      <c r="Z99" s="44"/>
      <c r="AA99" s="44"/>
      <c r="AB99" s="44"/>
      <c r="AC99" s="213">
        <f t="shared" si="70"/>
        <v>70</v>
      </c>
      <c r="AD99" s="244">
        <f t="shared" si="66"/>
        <v>30</v>
      </c>
      <c r="AE99" s="237">
        <f t="shared" si="67"/>
        <v>100</v>
      </c>
    </row>
    <row r="100" spans="1:32" ht="41.25" customHeight="1" x14ac:dyDescent="0.3">
      <c r="A100" s="72"/>
      <c r="B100" s="259"/>
      <c r="C100" s="265"/>
      <c r="D100" s="100" t="s">
        <v>113</v>
      </c>
      <c r="E100" s="75" t="s">
        <v>20</v>
      </c>
      <c r="F100" s="87" t="s">
        <v>31</v>
      </c>
      <c r="G100" s="87" t="s">
        <v>81</v>
      </c>
      <c r="H100" s="87"/>
      <c r="I100" s="104"/>
      <c r="J100" s="207">
        <v>2</v>
      </c>
      <c r="K100" s="151">
        <v>15</v>
      </c>
      <c r="L100" s="90"/>
      <c r="M100" s="90"/>
      <c r="N100" s="90"/>
      <c r="O100" s="90"/>
      <c r="P100" s="90"/>
      <c r="Q100" s="90"/>
      <c r="R100" s="104">
        <f t="shared" si="61"/>
        <v>35</v>
      </c>
      <c r="S100" s="223">
        <f t="shared" si="68"/>
        <v>15</v>
      </c>
      <c r="T100" s="207">
        <f t="shared" si="69"/>
        <v>50</v>
      </c>
      <c r="U100" s="229">
        <f t="shared" si="64"/>
        <v>2</v>
      </c>
      <c r="V100" s="151">
        <v>15</v>
      </c>
      <c r="W100" s="90"/>
      <c r="X100" s="90"/>
      <c r="Y100" s="90"/>
      <c r="Z100" s="90"/>
      <c r="AA100" s="90"/>
      <c r="AB100" s="90"/>
      <c r="AC100" s="104">
        <f t="shared" si="70"/>
        <v>35</v>
      </c>
      <c r="AD100" s="244">
        <f t="shared" si="66"/>
        <v>15</v>
      </c>
      <c r="AE100" s="237">
        <f t="shared" si="67"/>
        <v>50</v>
      </c>
    </row>
    <row r="101" spans="1:32" ht="37.5" customHeight="1" thickBot="1" x14ac:dyDescent="0.35">
      <c r="A101" s="72"/>
      <c r="B101" s="255"/>
      <c r="C101" s="268"/>
      <c r="D101" s="101" t="s">
        <v>114</v>
      </c>
      <c r="E101" s="88" t="s">
        <v>23</v>
      </c>
      <c r="F101" s="88" t="s">
        <v>62</v>
      </c>
      <c r="G101" s="88" t="s">
        <v>81</v>
      </c>
      <c r="H101" s="88"/>
      <c r="I101" s="105">
        <v>3</v>
      </c>
      <c r="J101" s="210">
        <v>3</v>
      </c>
      <c r="K101" s="159"/>
      <c r="L101" s="91">
        <v>30</v>
      </c>
      <c r="M101" s="91"/>
      <c r="N101" s="91"/>
      <c r="O101" s="91"/>
      <c r="P101" s="91"/>
      <c r="Q101" s="91"/>
      <c r="R101" s="114">
        <f t="shared" si="61"/>
        <v>45</v>
      </c>
      <c r="S101" s="225">
        <f t="shared" si="68"/>
        <v>30</v>
      </c>
      <c r="T101" s="210">
        <f t="shared" si="69"/>
        <v>75</v>
      </c>
      <c r="U101" s="231">
        <f t="shared" si="64"/>
        <v>3</v>
      </c>
      <c r="V101" s="159"/>
      <c r="W101" s="91">
        <v>30</v>
      </c>
      <c r="X101" s="91"/>
      <c r="Y101" s="91"/>
      <c r="Z101" s="91"/>
      <c r="AA101" s="91"/>
      <c r="AB101" s="91"/>
      <c r="AC101" s="114">
        <f t="shared" si="70"/>
        <v>45</v>
      </c>
      <c r="AD101" s="247">
        <f t="shared" si="66"/>
        <v>30</v>
      </c>
      <c r="AE101" s="240">
        <f t="shared" si="67"/>
        <v>75</v>
      </c>
    </row>
    <row r="102" spans="1:32" s="3" customFormat="1" ht="23.1" customHeight="1" thickBot="1" x14ac:dyDescent="0.3">
      <c r="A102" s="51"/>
      <c r="B102" s="251" t="s">
        <v>8</v>
      </c>
      <c r="C102" s="252"/>
      <c r="D102" s="252"/>
      <c r="E102" s="252"/>
      <c r="F102" s="252"/>
      <c r="G102" s="252"/>
      <c r="H102" s="252"/>
      <c r="I102" s="253"/>
      <c r="J102" s="46">
        <f>SUM(J103:J117)</f>
        <v>37</v>
      </c>
      <c r="K102" s="149">
        <f t="shared" ref="K102:AE102" si="71">SUM(K103:K117)</f>
        <v>90</v>
      </c>
      <c r="L102" s="118">
        <f t="shared" si="71"/>
        <v>200</v>
      </c>
      <c r="M102" s="118">
        <f t="shared" si="71"/>
        <v>0</v>
      </c>
      <c r="N102" s="118">
        <f t="shared" si="71"/>
        <v>50</v>
      </c>
      <c r="O102" s="118">
        <f t="shared" si="71"/>
        <v>0</v>
      </c>
      <c r="P102" s="118">
        <f t="shared" si="71"/>
        <v>0</v>
      </c>
      <c r="Q102" s="118">
        <f t="shared" si="71"/>
        <v>30</v>
      </c>
      <c r="R102" s="184">
        <f t="shared" si="71"/>
        <v>535</v>
      </c>
      <c r="S102" s="184">
        <f t="shared" si="71"/>
        <v>370</v>
      </c>
      <c r="T102" s="46">
        <f t="shared" si="71"/>
        <v>905</v>
      </c>
      <c r="U102" s="185">
        <f t="shared" si="71"/>
        <v>37</v>
      </c>
      <c r="V102" s="149">
        <f t="shared" si="71"/>
        <v>90</v>
      </c>
      <c r="W102" s="118">
        <f t="shared" si="71"/>
        <v>200</v>
      </c>
      <c r="X102" s="118">
        <f t="shared" si="71"/>
        <v>0</v>
      </c>
      <c r="Y102" s="118">
        <f t="shared" si="71"/>
        <v>45</v>
      </c>
      <c r="Z102" s="118">
        <f t="shared" si="71"/>
        <v>0</v>
      </c>
      <c r="AA102" s="118">
        <f t="shared" si="71"/>
        <v>0</v>
      </c>
      <c r="AB102" s="118">
        <f t="shared" si="71"/>
        <v>30</v>
      </c>
      <c r="AC102" s="184">
        <f t="shared" si="71"/>
        <v>540</v>
      </c>
      <c r="AD102" s="46">
        <f t="shared" si="71"/>
        <v>365</v>
      </c>
      <c r="AE102" s="185">
        <f t="shared" si="71"/>
        <v>905</v>
      </c>
      <c r="AF102" s="1"/>
    </row>
    <row r="103" spans="1:32" s="3" customFormat="1" ht="65.25" customHeight="1" thickBot="1" x14ac:dyDescent="0.3">
      <c r="A103" s="51"/>
      <c r="B103" s="98" t="s">
        <v>243</v>
      </c>
      <c r="C103" s="24" t="s">
        <v>242</v>
      </c>
      <c r="D103" s="25" t="s">
        <v>268</v>
      </c>
      <c r="E103" s="24" t="s">
        <v>23</v>
      </c>
      <c r="F103" s="24" t="s">
        <v>70</v>
      </c>
      <c r="G103" s="24" t="s">
        <v>81</v>
      </c>
      <c r="H103" s="24"/>
      <c r="I103" s="109">
        <v>1</v>
      </c>
      <c r="J103" s="180">
        <v>1</v>
      </c>
      <c r="K103" s="202"/>
      <c r="L103" s="187"/>
      <c r="M103" s="187"/>
      <c r="N103" s="77">
        <v>15</v>
      </c>
      <c r="O103" s="188"/>
      <c r="P103" s="188"/>
      <c r="Q103" s="176"/>
      <c r="R103" s="78">
        <f>J103*25-S103</f>
        <v>10</v>
      </c>
      <c r="S103" s="227">
        <f>SUM(K103:Q103)</f>
        <v>15</v>
      </c>
      <c r="T103" s="180">
        <f>SUM(K103:R103)</f>
        <v>25</v>
      </c>
      <c r="U103" s="234">
        <f>J103</f>
        <v>1</v>
      </c>
      <c r="V103" s="161"/>
      <c r="W103" s="176"/>
      <c r="X103" s="176"/>
      <c r="Y103" s="176">
        <v>10</v>
      </c>
      <c r="Z103" s="176"/>
      <c r="AA103" s="176"/>
      <c r="AB103" s="176"/>
      <c r="AC103" s="78">
        <f>U103*25-AD103</f>
        <v>15</v>
      </c>
      <c r="AD103" s="40">
        <f>SUM(V103:AB103)</f>
        <v>10</v>
      </c>
      <c r="AE103" s="41">
        <f>SUM(V103:AC103)</f>
        <v>25</v>
      </c>
      <c r="AF103" s="1"/>
    </row>
    <row r="104" spans="1:32" s="3" customFormat="1" ht="61.5" customHeight="1" x14ac:dyDescent="0.25">
      <c r="A104" s="51"/>
      <c r="B104" s="254" t="s">
        <v>224</v>
      </c>
      <c r="C104" s="256" t="s">
        <v>74</v>
      </c>
      <c r="D104" s="22" t="s">
        <v>200</v>
      </c>
      <c r="E104" s="144" t="s">
        <v>29</v>
      </c>
      <c r="F104" s="144" t="s">
        <v>70</v>
      </c>
      <c r="G104" s="144" t="s">
        <v>81</v>
      </c>
      <c r="H104" s="144"/>
      <c r="I104" s="115">
        <v>1</v>
      </c>
      <c r="J104" s="209">
        <v>1</v>
      </c>
      <c r="K104" s="203"/>
      <c r="L104" s="167"/>
      <c r="M104" s="167"/>
      <c r="N104" s="167"/>
      <c r="O104" s="168"/>
      <c r="P104" s="168"/>
      <c r="Q104" s="144">
        <v>15</v>
      </c>
      <c r="R104" s="103"/>
      <c r="S104" s="222">
        <f>SUM(K104:Q104)</f>
        <v>15</v>
      </c>
      <c r="T104" s="209">
        <f>SUM(K104:R104)</f>
        <v>15</v>
      </c>
      <c r="U104" s="228">
        <f>J104</f>
        <v>1</v>
      </c>
      <c r="V104" s="150"/>
      <c r="W104" s="144"/>
      <c r="X104" s="144"/>
      <c r="Y104" s="144"/>
      <c r="Z104" s="144"/>
      <c r="AA104" s="144"/>
      <c r="AB104" s="144">
        <v>15</v>
      </c>
      <c r="AC104" s="103"/>
      <c r="AD104" s="246">
        <f>SUM(V104:AB104)</f>
        <v>15</v>
      </c>
      <c r="AE104" s="239">
        <f>SUM(V104:AC104)</f>
        <v>15</v>
      </c>
      <c r="AF104" s="1"/>
    </row>
    <row r="105" spans="1:32" s="3" customFormat="1" ht="60" customHeight="1" thickBot="1" x14ac:dyDescent="0.3">
      <c r="A105" s="51"/>
      <c r="B105" s="255"/>
      <c r="C105" s="257"/>
      <c r="D105" s="23" t="s">
        <v>201</v>
      </c>
      <c r="E105" s="143" t="s">
        <v>29</v>
      </c>
      <c r="F105" s="143" t="s">
        <v>70</v>
      </c>
      <c r="G105" s="143" t="s">
        <v>81</v>
      </c>
      <c r="H105" s="143"/>
      <c r="I105" s="117">
        <v>1</v>
      </c>
      <c r="J105" s="208">
        <v>1</v>
      </c>
      <c r="K105" s="199"/>
      <c r="L105" s="170"/>
      <c r="M105" s="170"/>
      <c r="N105" s="170"/>
      <c r="O105" s="171"/>
      <c r="P105" s="171"/>
      <c r="Q105" s="143">
        <v>15</v>
      </c>
      <c r="R105" s="105"/>
      <c r="S105" s="224">
        <f>SUM(K105:Q105)</f>
        <v>15</v>
      </c>
      <c r="T105" s="208">
        <f>SUM(K105:R105)</f>
        <v>15</v>
      </c>
      <c r="U105" s="230">
        <f>J105</f>
        <v>1</v>
      </c>
      <c r="V105" s="152"/>
      <c r="W105" s="143"/>
      <c r="X105" s="143"/>
      <c r="Y105" s="143"/>
      <c r="Z105" s="143"/>
      <c r="AA105" s="143"/>
      <c r="AB105" s="143">
        <v>15</v>
      </c>
      <c r="AC105" s="105"/>
      <c r="AD105" s="245">
        <f>SUM(V105:AB105)</f>
        <v>15</v>
      </c>
      <c r="AE105" s="238">
        <f>SUM(V105:AC105)</f>
        <v>15</v>
      </c>
      <c r="AF105" s="1"/>
    </row>
    <row r="106" spans="1:32" s="3" customFormat="1" ht="84.75" customHeight="1" thickBot="1" x14ac:dyDescent="0.3">
      <c r="A106" s="51"/>
      <c r="B106" s="141" t="s">
        <v>225</v>
      </c>
      <c r="C106" s="145" t="s">
        <v>184</v>
      </c>
      <c r="D106" s="145" t="s">
        <v>269</v>
      </c>
      <c r="E106" s="145" t="s">
        <v>23</v>
      </c>
      <c r="F106" s="145" t="s">
        <v>62</v>
      </c>
      <c r="G106" s="145" t="s">
        <v>81</v>
      </c>
      <c r="H106" s="145"/>
      <c r="I106" s="112">
        <v>3</v>
      </c>
      <c r="J106" s="181">
        <v>3</v>
      </c>
      <c r="K106" s="204"/>
      <c r="L106" s="145">
        <v>30</v>
      </c>
      <c r="M106" s="145"/>
      <c r="N106" s="145"/>
      <c r="O106" s="145"/>
      <c r="P106" s="145"/>
      <c r="Q106" s="145"/>
      <c r="R106" s="112">
        <f>J106*25-S106</f>
        <v>45</v>
      </c>
      <c r="S106" s="217">
        <f>SUM(K106:Q106)</f>
        <v>30</v>
      </c>
      <c r="T106" s="181">
        <f>SUM(K106:R106)</f>
        <v>75</v>
      </c>
      <c r="U106" s="55">
        <f>J106</f>
        <v>3</v>
      </c>
      <c r="V106" s="219"/>
      <c r="W106" s="169">
        <v>30</v>
      </c>
      <c r="X106" s="169"/>
      <c r="Y106" s="169"/>
      <c r="Z106" s="169"/>
      <c r="AA106" s="169"/>
      <c r="AB106" s="169"/>
      <c r="AC106" s="221">
        <f>U106*25-AD106</f>
        <v>45</v>
      </c>
      <c r="AD106" s="248">
        <f>SUM(V106:AB106)</f>
        <v>30</v>
      </c>
      <c r="AE106" s="242">
        <f>SUM(V106:AC106)</f>
        <v>75</v>
      </c>
      <c r="AF106" s="1"/>
    </row>
    <row r="107" spans="1:32" s="3" customFormat="1" ht="30" customHeight="1" x14ac:dyDescent="0.25">
      <c r="A107" s="51"/>
      <c r="B107" s="258" t="s">
        <v>226</v>
      </c>
      <c r="C107" s="266" t="s">
        <v>165</v>
      </c>
      <c r="D107" s="119" t="s">
        <v>115</v>
      </c>
      <c r="E107" s="73" t="s">
        <v>23</v>
      </c>
      <c r="F107" s="73" t="s">
        <v>31</v>
      </c>
      <c r="G107" s="73" t="s">
        <v>81</v>
      </c>
      <c r="H107" s="73"/>
      <c r="I107" s="107"/>
      <c r="J107" s="206">
        <v>2</v>
      </c>
      <c r="K107" s="164">
        <v>15</v>
      </c>
      <c r="L107" s="119"/>
      <c r="M107" s="119"/>
      <c r="N107" s="119"/>
      <c r="O107" s="136"/>
      <c r="P107" s="136"/>
      <c r="Q107" s="136"/>
      <c r="R107" s="107">
        <f t="shared" ref="R107:R117" si="72">J107*25-S107</f>
        <v>35</v>
      </c>
      <c r="S107" s="226">
        <f t="shared" ref="S107:S112" si="73">SUM(K107:Q107)</f>
        <v>15</v>
      </c>
      <c r="T107" s="206">
        <f t="shared" ref="T107:T112" si="74">SUM(K107:R107)</f>
        <v>50</v>
      </c>
      <c r="U107" s="232">
        <f t="shared" ref="U107:U117" si="75">J107</f>
        <v>2</v>
      </c>
      <c r="V107" s="162">
        <v>15</v>
      </c>
      <c r="W107" s="136"/>
      <c r="X107" s="136"/>
      <c r="Y107" s="136"/>
      <c r="Z107" s="136"/>
      <c r="AA107" s="136"/>
      <c r="AB107" s="136"/>
      <c r="AC107" s="107">
        <f t="shared" ref="AC107:AC112" si="76">U107*25-AD107</f>
        <v>35</v>
      </c>
      <c r="AD107" s="243">
        <f t="shared" ref="AD107:AD117" si="77">SUM(V107:AB107)</f>
        <v>15</v>
      </c>
      <c r="AE107" s="236">
        <f t="shared" ref="AE107:AE117" si="78">SUM(V107:AC107)</f>
        <v>50</v>
      </c>
      <c r="AF107" s="1"/>
    </row>
    <row r="108" spans="1:32" s="3" customFormat="1" ht="26.25" customHeight="1" x14ac:dyDescent="0.25">
      <c r="A108" s="51"/>
      <c r="B108" s="259"/>
      <c r="C108" s="261"/>
      <c r="D108" s="21" t="s">
        <v>147</v>
      </c>
      <c r="E108" s="87" t="s">
        <v>23</v>
      </c>
      <c r="F108" s="87" t="s">
        <v>62</v>
      </c>
      <c r="G108" s="87" t="s">
        <v>81</v>
      </c>
      <c r="H108" s="87"/>
      <c r="I108" s="104">
        <v>4</v>
      </c>
      <c r="J108" s="207">
        <v>4</v>
      </c>
      <c r="K108" s="163"/>
      <c r="L108" s="21">
        <v>45</v>
      </c>
      <c r="M108" s="21"/>
      <c r="N108" s="21"/>
      <c r="O108" s="90"/>
      <c r="P108" s="90"/>
      <c r="Q108" s="90"/>
      <c r="R108" s="104">
        <f t="shared" si="72"/>
        <v>55</v>
      </c>
      <c r="S108" s="223">
        <f t="shared" si="73"/>
        <v>45</v>
      </c>
      <c r="T108" s="207">
        <f t="shared" si="74"/>
        <v>100</v>
      </c>
      <c r="U108" s="229">
        <f t="shared" si="75"/>
        <v>4</v>
      </c>
      <c r="V108" s="151"/>
      <c r="W108" s="90">
        <v>45</v>
      </c>
      <c r="X108" s="90"/>
      <c r="Y108" s="90"/>
      <c r="Z108" s="90"/>
      <c r="AA108" s="90"/>
      <c r="AB108" s="90"/>
      <c r="AC108" s="104">
        <f t="shared" si="76"/>
        <v>55</v>
      </c>
      <c r="AD108" s="244">
        <f t="shared" si="77"/>
        <v>45</v>
      </c>
      <c r="AE108" s="237">
        <f t="shared" si="78"/>
        <v>100</v>
      </c>
      <c r="AF108" s="1"/>
    </row>
    <row r="109" spans="1:32" s="3" customFormat="1" ht="23.25" customHeight="1" x14ac:dyDescent="0.25">
      <c r="A109" s="51"/>
      <c r="B109" s="259"/>
      <c r="C109" s="261"/>
      <c r="D109" s="21" t="s">
        <v>116</v>
      </c>
      <c r="E109" s="100" t="s">
        <v>23</v>
      </c>
      <c r="F109" s="87" t="s">
        <v>31</v>
      </c>
      <c r="G109" s="87" t="s">
        <v>81</v>
      </c>
      <c r="H109" s="87"/>
      <c r="I109" s="104"/>
      <c r="J109" s="207">
        <v>2</v>
      </c>
      <c r="K109" s="163">
        <v>15</v>
      </c>
      <c r="L109" s="21"/>
      <c r="M109" s="21"/>
      <c r="N109" s="21"/>
      <c r="O109" s="90"/>
      <c r="P109" s="90"/>
      <c r="Q109" s="90"/>
      <c r="R109" s="104">
        <f t="shared" si="72"/>
        <v>35</v>
      </c>
      <c r="S109" s="223">
        <f t="shared" si="73"/>
        <v>15</v>
      </c>
      <c r="T109" s="207">
        <f t="shared" si="74"/>
        <v>50</v>
      </c>
      <c r="U109" s="229">
        <f t="shared" si="75"/>
        <v>2</v>
      </c>
      <c r="V109" s="151">
        <v>15</v>
      </c>
      <c r="W109" s="90"/>
      <c r="X109" s="90"/>
      <c r="Y109" s="90"/>
      <c r="Z109" s="90"/>
      <c r="AA109" s="90"/>
      <c r="AB109" s="90"/>
      <c r="AC109" s="104">
        <f t="shared" si="76"/>
        <v>35</v>
      </c>
      <c r="AD109" s="244">
        <f t="shared" si="77"/>
        <v>15</v>
      </c>
      <c r="AE109" s="237">
        <f t="shared" si="78"/>
        <v>50</v>
      </c>
      <c r="AF109" s="1"/>
    </row>
    <row r="110" spans="1:32" s="3" customFormat="1" ht="38.25" customHeight="1" x14ac:dyDescent="0.25">
      <c r="A110" s="51"/>
      <c r="B110" s="259"/>
      <c r="C110" s="261"/>
      <c r="D110" s="21" t="s">
        <v>117</v>
      </c>
      <c r="E110" s="100" t="s">
        <v>23</v>
      </c>
      <c r="F110" s="87" t="s">
        <v>62</v>
      </c>
      <c r="G110" s="87" t="s">
        <v>81</v>
      </c>
      <c r="H110" s="87"/>
      <c r="I110" s="104">
        <v>4</v>
      </c>
      <c r="J110" s="207">
        <v>4</v>
      </c>
      <c r="K110" s="163"/>
      <c r="L110" s="21">
        <v>45</v>
      </c>
      <c r="M110" s="21"/>
      <c r="N110" s="21"/>
      <c r="O110" s="90"/>
      <c r="P110" s="90"/>
      <c r="Q110" s="90"/>
      <c r="R110" s="104">
        <f t="shared" si="72"/>
        <v>55</v>
      </c>
      <c r="S110" s="223">
        <f t="shared" si="73"/>
        <v>45</v>
      </c>
      <c r="T110" s="207">
        <f t="shared" si="74"/>
        <v>100</v>
      </c>
      <c r="U110" s="229">
        <f t="shared" si="75"/>
        <v>4</v>
      </c>
      <c r="V110" s="151"/>
      <c r="W110" s="90">
        <v>45</v>
      </c>
      <c r="X110" s="90"/>
      <c r="Y110" s="90"/>
      <c r="Z110" s="90"/>
      <c r="AA110" s="90"/>
      <c r="AB110" s="90"/>
      <c r="AC110" s="104">
        <f t="shared" si="76"/>
        <v>55</v>
      </c>
      <c r="AD110" s="244">
        <f t="shared" si="77"/>
        <v>45</v>
      </c>
      <c r="AE110" s="237">
        <f t="shared" si="78"/>
        <v>100</v>
      </c>
      <c r="AF110" s="1"/>
    </row>
    <row r="111" spans="1:32" s="3" customFormat="1" ht="24.75" customHeight="1" x14ac:dyDescent="0.25">
      <c r="A111" s="51"/>
      <c r="B111" s="259"/>
      <c r="C111" s="261"/>
      <c r="D111" s="21" t="s">
        <v>118</v>
      </c>
      <c r="E111" s="100" t="s">
        <v>23</v>
      </c>
      <c r="F111" s="87" t="s">
        <v>31</v>
      </c>
      <c r="G111" s="87" t="s">
        <v>81</v>
      </c>
      <c r="H111" s="87"/>
      <c r="I111" s="104"/>
      <c r="J111" s="207">
        <v>2</v>
      </c>
      <c r="K111" s="163">
        <v>15</v>
      </c>
      <c r="L111" s="21"/>
      <c r="M111" s="21"/>
      <c r="N111" s="21"/>
      <c r="O111" s="90"/>
      <c r="P111" s="90"/>
      <c r="Q111" s="90"/>
      <c r="R111" s="104">
        <f t="shared" si="72"/>
        <v>35</v>
      </c>
      <c r="S111" s="223">
        <f t="shared" si="73"/>
        <v>15</v>
      </c>
      <c r="T111" s="207">
        <f t="shared" si="74"/>
        <v>50</v>
      </c>
      <c r="U111" s="229">
        <f t="shared" si="75"/>
        <v>2</v>
      </c>
      <c r="V111" s="151">
        <v>15</v>
      </c>
      <c r="W111" s="90"/>
      <c r="X111" s="90"/>
      <c r="Y111" s="90"/>
      <c r="Z111" s="90"/>
      <c r="AA111" s="90"/>
      <c r="AB111" s="90"/>
      <c r="AC111" s="104">
        <f t="shared" si="76"/>
        <v>35</v>
      </c>
      <c r="AD111" s="244">
        <f t="shared" si="77"/>
        <v>15</v>
      </c>
      <c r="AE111" s="237">
        <f t="shared" si="78"/>
        <v>50</v>
      </c>
      <c r="AF111" s="1"/>
    </row>
    <row r="112" spans="1:32" s="3" customFormat="1" ht="33.75" customHeight="1" thickBot="1" x14ac:dyDescent="0.3">
      <c r="A112" s="51"/>
      <c r="B112" s="260"/>
      <c r="C112" s="267"/>
      <c r="D112" s="111" t="s">
        <v>119</v>
      </c>
      <c r="E112" s="100" t="s">
        <v>23</v>
      </c>
      <c r="F112" s="91" t="s">
        <v>62</v>
      </c>
      <c r="G112" s="91" t="s">
        <v>81</v>
      </c>
      <c r="H112" s="91"/>
      <c r="I112" s="114">
        <v>4</v>
      </c>
      <c r="J112" s="210">
        <v>4</v>
      </c>
      <c r="K112" s="197"/>
      <c r="L112" s="111">
        <v>45</v>
      </c>
      <c r="M112" s="111"/>
      <c r="N112" s="111"/>
      <c r="O112" s="91"/>
      <c r="P112" s="91"/>
      <c r="Q112" s="91"/>
      <c r="R112" s="114">
        <f t="shared" si="72"/>
        <v>55</v>
      </c>
      <c r="S112" s="225">
        <f t="shared" si="73"/>
        <v>45</v>
      </c>
      <c r="T112" s="210">
        <f t="shared" si="74"/>
        <v>100</v>
      </c>
      <c r="U112" s="231">
        <f t="shared" si="75"/>
        <v>4</v>
      </c>
      <c r="V112" s="159"/>
      <c r="W112" s="91">
        <v>45</v>
      </c>
      <c r="X112" s="91"/>
      <c r="Y112" s="91"/>
      <c r="Z112" s="91"/>
      <c r="AA112" s="91"/>
      <c r="AB112" s="91"/>
      <c r="AC112" s="114">
        <f t="shared" si="76"/>
        <v>55</v>
      </c>
      <c r="AD112" s="247">
        <f t="shared" si="77"/>
        <v>45</v>
      </c>
      <c r="AE112" s="240">
        <f t="shared" si="78"/>
        <v>100</v>
      </c>
      <c r="AF112" s="1"/>
    </row>
    <row r="113" spans="1:35" s="3" customFormat="1" ht="145.5" customHeight="1" thickBot="1" x14ac:dyDescent="0.3">
      <c r="A113" s="51"/>
      <c r="B113" s="98" t="s">
        <v>227</v>
      </c>
      <c r="C113" s="24" t="s">
        <v>182</v>
      </c>
      <c r="D113" s="24" t="s">
        <v>152</v>
      </c>
      <c r="E113" s="147" t="s">
        <v>20</v>
      </c>
      <c r="F113" s="24" t="s">
        <v>31</v>
      </c>
      <c r="G113" s="24" t="s">
        <v>81</v>
      </c>
      <c r="H113" s="24"/>
      <c r="I113" s="148"/>
      <c r="J113" s="46">
        <v>2</v>
      </c>
      <c r="K113" s="205">
        <v>15</v>
      </c>
      <c r="L113" s="24"/>
      <c r="M113" s="121"/>
      <c r="N113" s="121"/>
      <c r="O113" s="121"/>
      <c r="P113" s="121"/>
      <c r="Q113" s="121"/>
      <c r="R113" s="109">
        <f t="shared" si="72"/>
        <v>35</v>
      </c>
      <c r="S113" s="184">
        <f>SUM(K113:Q113)</f>
        <v>15</v>
      </c>
      <c r="T113" s="46">
        <f>SUM(K113:R113)</f>
        <v>50</v>
      </c>
      <c r="U113" s="185">
        <f t="shared" si="75"/>
        <v>2</v>
      </c>
      <c r="V113" s="205">
        <v>15</v>
      </c>
      <c r="W113" s="24"/>
      <c r="X113" s="24"/>
      <c r="Y113" s="24"/>
      <c r="Z113" s="24"/>
      <c r="AA113" s="24"/>
      <c r="AB113" s="24"/>
      <c r="AC113" s="109">
        <f>U113*25-AD113</f>
        <v>35</v>
      </c>
      <c r="AD113" s="49">
        <f t="shared" si="77"/>
        <v>15</v>
      </c>
      <c r="AE113" s="241">
        <f t="shared" si="78"/>
        <v>50</v>
      </c>
      <c r="AF113" s="1"/>
    </row>
    <row r="114" spans="1:35" s="3" customFormat="1" ht="48.75" customHeight="1" x14ac:dyDescent="0.25">
      <c r="A114" s="51"/>
      <c r="B114" s="258" t="s">
        <v>228</v>
      </c>
      <c r="C114" s="266" t="s">
        <v>166</v>
      </c>
      <c r="D114" s="99" t="s">
        <v>172</v>
      </c>
      <c r="E114" s="97" t="s">
        <v>20</v>
      </c>
      <c r="F114" s="73" t="s">
        <v>31</v>
      </c>
      <c r="G114" s="73" t="s">
        <v>81</v>
      </c>
      <c r="H114" s="73"/>
      <c r="I114" s="107"/>
      <c r="J114" s="206">
        <v>2</v>
      </c>
      <c r="K114" s="162">
        <v>15</v>
      </c>
      <c r="L114" s="96"/>
      <c r="M114" s="96"/>
      <c r="N114" s="96"/>
      <c r="O114" s="96"/>
      <c r="P114" s="96"/>
      <c r="Q114" s="96"/>
      <c r="R114" s="107">
        <f t="shared" si="72"/>
        <v>35</v>
      </c>
      <c r="S114" s="226">
        <f>SUM(K114:Q114)</f>
        <v>15</v>
      </c>
      <c r="T114" s="206">
        <f>SUM(K114:R114)</f>
        <v>50</v>
      </c>
      <c r="U114" s="232">
        <f t="shared" si="75"/>
        <v>2</v>
      </c>
      <c r="V114" s="162">
        <v>15</v>
      </c>
      <c r="W114" s="96"/>
      <c r="X114" s="96"/>
      <c r="Y114" s="96"/>
      <c r="Z114" s="96"/>
      <c r="AA114" s="96"/>
      <c r="AB114" s="96"/>
      <c r="AC114" s="107">
        <f>U114*25-AD114</f>
        <v>35</v>
      </c>
      <c r="AD114" s="243">
        <f t="shared" si="77"/>
        <v>15</v>
      </c>
      <c r="AE114" s="236">
        <f t="shared" si="78"/>
        <v>50</v>
      </c>
      <c r="AF114" s="1"/>
    </row>
    <row r="115" spans="1:35" s="3" customFormat="1" ht="53.25" customHeight="1" x14ac:dyDescent="0.25">
      <c r="A115" s="51"/>
      <c r="B115" s="259"/>
      <c r="C115" s="261"/>
      <c r="D115" s="100" t="s">
        <v>173</v>
      </c>
      <c r="E115" s="87" t="s">
        <v>23</v>
      </c>
      <c r="F115" s="87" t="s">
        <v>62</v>
      </c>
      <c r="G115" s="87" t="s">
        <v>81</v>
      </c>
      <c r="H115" s="87"/>
      <c r="I115" s="104">
        <v>3</v>
      </c>
      <c r="J115" s="207">
        <v>3</v>
      </c>
      <c r="K115" s="151"/>
      <c r="L115" s="90">
        <v>35</v>
      </c>
      <c r="M115" s="90"/>
      <c r="N115" s="90"/>
      <c r="O115" s="90"/>
      <c r="P115" s="90"/>
      <c r="Q115" s="90"/>
      <c r="R115" s="104">
        <f t="shared" si="72"/>
        <v>40</v>
      </c>
      <c r="S115" s="223">
        <f>SUM(K115:Q115)</f>
        <v>35</v>
      </c>
      <c r="T115" s="207">
        <f>SUM(K115:R115)</f>
        <v>75</v>
      </c>
      <c r="U115" s="229">
        <f t="shared" si="75"/>
        <v>3</v>
      </c>
      <c r="V115" s="151"/>
      <c r="W115" s="90">
        <v>35</v>
      </c>
      <c r="X115" s="90"/>
      <c r="Y115" s="90"/>
      <c r="Z115" s="90"/>
      <c r="AA115" s="90"/>
      <c r="AB115" s="90"/>
      <c r="AC115" s="104">
        <f>U115*25-AD115</f>
        <v>40</v>
      </c>
      <c r="AD115" s="244">
        <f t="shared" si="77"/>
        <v>35</v>
      </c>
      <c r="AE115" s="237">
        <f t="shared" si="78"/>
        <v>75</v>
      </c>
      <c r="AF115" s="1"/>
    </row>
    <row r="116" spans="1:35" s="3" customFormat="1" ht="36" customHeight="1" x14ac:dyDescent="0.25">
      <c r="A116" s="51"/>
      <c r="B116" s="259"/>
      <c r="C116" s="261"/>
      <c r="D116" s="100" t="s">
        <v>142</v>
      </c>
      <c r="E116" s="75" t="s">
        <v>23</v>
      </c>
      <c r="F116" s="87" t="s">
        <v>31</v>
      </c>
      <c r="G116" s="87" t="s">
        <v>81</v>
      </c>
      <c r="H116" s="87"/>
      <c r="I116" s="104"/>
      <c r="J116" s="207">
        <v>2</v>
      </c>
      <c r="K116" s="151">
        <v>15</v>
      </c>
      <c r="L116" s="90"/>
      <c r="M116" s="90"/>
      <c r="N116" s="90"/>
      <c r="O116" s="90"/>
      <c r="P116" s="90"/>
      <c r="Q116" s="90"/>
      <c r="R116" s="104">
        <f t="shared" si="72"/>
        <v>35</v>
      </c>
      <c r="S116" s="223">
        <f>SUM(K116:Q116)</f>
        <v>15</v>
      </c>
      <c r="T116" s="207">
        <f>SUM(K116:R116)</f>
        <v>50</v>
      </c>
      <c r="U116" s="229">
        <f t="shared" si="75"/>
        <v>2</v>
      </c>
      <c r="V116" s="151">
        <v>15</v>
      </c>
      <c r="W116" s="90"/>
      <c r="X116" s="90"/>
      <c r="Y116" s="90"/>
      <c r="Z116" s="90"/>
      <c r="AA116" s="90"/>
      <c r="AB116" s="90"/>
      <c r="AC116" s="104">
        <f>U116*25-AD116</f>
        <v>35</v>
      </c>
      <c r="AD116" s="244">
        <f t="shared" si="77"/>
        <v>15</v>
      </c>
      <c r="AE116" s="237">
        <f t="shared" si="78"/>
        <v>50</v>
      </c>
      <c r="AF116" s="1"/>
    </row>
    <row r="117" spans="1:35" s="3" customFormat="1" ht="37.5" customHeight="1" thickBot="1" x14ac:dyDescent="0.3">
      <c r="A117" s="51"/>
      <c r="B117" s="255"/>
      <c r="C117" s="257"/>
      <c r="D117" s="101" t="s">
        <v>148</v>
      </c>
      <c r="E117" s="88" t="s">
        <v>23</v>
      </c>
      <c r="F117" s="88" t="s">
        <v>62</v>
      </c>
      <c r="G117" s="88" t="s">
        <v>81</v>
      </c>
      <c r="H117" s="88"/>
      <c r="I117" s="105">
        <v>4</v>
      </c>
      <c r="J117" s="210">
        <v>4</v>
      </c>
      <c r="K117" s="159"/>
      <c r="L117" s="91"/>
      <c r="M117" s="91"/>
      <c r="N117" s="91">
        <v>35</v>
      </c>
      <c r="O117" s="91"/>
      <c r="P117" s="91"/>
      <c r="Q117" s="91"/>
      <c r="R117" s="114">
        <f t="shared" si="72"/>
        <v>65</v>
      </c>
      <c r="S117" s="225">
        <f>SUM(K117:Q117)</f>
        <v>35</v>
      </c>
      <c r="T117" s="210">
        <f>SUM(K117:R117)</f>
        <v>100</v>
      </c>
      <c r="U117" s="231">
        <f t="shared" si="75"/>
        <v>4</v>
      </c>
      <c r="V117" s="159"/>
      <c r="W117" s="91"/>
      <c r="X117" s="91"/>
      <c r="Y117" s="91">
        <v>35</v>
      </c>
      <c r="Z117" s="91"/>
      <c r="AA117" s="91"/>
      <c r="AB117" s="91"/>
      <c r="AC117" s="114">
        <f>U117*25-AD117</f>
        <v>65</v>
      </c>
      <c r="AD117" s="247">
        <f t="shared" si="77"/>
        <v>35</v>
      </c>
      <c r="AE117" s="240">
        <f t="shared" si="78"/>
        <v>100</v>
      </c>
      <c r="AF117" s="1"/>
    </row>
    <row r="118" spans="1:35" s="18" customFormat="1" ht="39" customHeight="1" thickBot="1" x14ac:dyDescent="0.3">
      <c r="A118" s="51"/>
      <c r="B118" s="251" t="s">
        <v>52</v>
      </c>
      <c r="C118" s="252"/>
      <c r="D118" s="252"/>
      <c r="E118" s="252"/>
      <c r="F118" s="252"/>
      <c r="G118" s="252"/>
      <c r="H118" s="252"/>
      <c r="I118" s="253"/>
      <c r="J118" s="46">
        <f>SUM(J119:J133)</f>
        <v>37</v>
      </c>
      <c r="K118" s="149">
        <f t="shared" ref="K118:AE118" si="79">SUM(K119:K133)</f>
        <v>75</v>
      </c>
      <c r="L118" s="118">
        <f t="shared" si="79"/>
        <v>140</v>
      </c>
      <c r="M118" s="118">
        <f t="shared" si="79"/>
        <v>0</v>
      </c>
      <c r="N118" s="118">
        <f t="shared" si="79"/>
        <v>15</v>
      </c>
      <c r="O118" s="118">
        <f t="shared" si="79"/>
        <v>45</v>
      </c>
      <c r="P118" s="118">
        <f t="shared" si="79"/>
        <v>15</v>
      </c>
      <c r="Q118" s="118">
        <f t="shared" si="79"/>
        <v>0</v>
      </c>
      <c r="R118" s="184">
        <f t="shared" si="79"/>
        <v>635</v>
      </c>
      <c r="S118" s="184">
        <f t="shared" si="79"/>
        <v>290</v>
      </c>
      <c r="T118" s="46">
        <f t="shared" si="79"/>
        <v>925</v>
      </c>
      <c r="U118" s="185">
        <f t="shared" si="79"/>
        <v>37</v>
      </c>
      <c r="V118" s="149">
        <f t="shared" si="79"/>
        <v>75</v>
      </c>
      <c r="W118" s="118">
        <f t="shared" si="79"/>
        <v>140</v>
      </c>
      <c r="X118" s="118">
        <f t="shared" si="79"/>
        <v>0</v>
      </c>
      <c r="Y118" s="118">
        <f t="shared" si="79"/>
        <v>15</v>
      </c>
      <c r="Z118" s="118">
        <f t="shared" si="79"/>
        <v>45</v>
      </c>
      <c r="AA118" s="118">
        <f t="shared" si="79"/>
        <v>15</v>
      </c>
      <c r="AB118" s="118">
        <f t="shared" si="79"/>
        <v>0</v>
      </c>
      <c r="AC118" s="184">
        <f t="shared" si="79"/>
        <v>635</v>
      </c>
      <c r="AD118" s="46">
        <f t="shared" si="79"/>
        <v>290</v>
      </c>
      <c r="AE118" s="185">
        <f t="shared" si="79"/>
        <v>925</v>
      </c>
      <c r="AF118" s="17"/>
      <c r="AG118" s="17"/>
      <c r="AH118" s="17"/>
      <c r="AI118" s="17"/>
    </row>
    <row r="119" spans="1:35" s="18" customFormat="1" ht="48" customHeight="1" x14ac:dyDescent="0.25">
      <c r="A119" s="51"/>
      <c r="B119" s="254" t="s">
        <v>229</v>
      </c>
      <c r="C119" s="256" t="s">
        <v>187</v>
      </c>
      <c r="D119" s="22" t="s">
        <v>171</v>
      </c>
      <c r="E119" s="134" t="s">
        <v>23</v>
      </c>
      <c r="F119" s="134" t="s">
        <v>31</v>
      </c>
      <c r="G119" s="134" t="s">
        <v>81</v>
      </c>
      <c r="H119" s="134"/>
      <c r="I119" s="103"/>
      <c r="J119" s="209">
        <v>3</v>
      </c>
      <c r="K119" s="158">
        <v>15</v>
      </c>
      <c r="L119" s="22"/>
      <c r="M119" s="22"/>
      <c r="N119" s="22"/>
      <c r="O119" s="134"/>
      <c r="P119" s="134"/>
      <c r="Q119" s="134"/>
      <c r="R119" s="103">
        <f t="shared" ref="R119:R133" si="80">J119*25-S119</f>
        <v>60</v>
      </c>
      <c r="S119" s="222">
        <f t="shared" ref="S119:S125" si="81">SUM(K119:Q119)</f>
        <v>15</v>
      </c>
      <c r="T119" s="209">
        <f t="shared" ref="T119:T125" si="82">SUM(K119:R119)</f>
        <v>75</v>
      </c>
      <c r="U119" s="228">
        <f t="shared" ref="U119:U132" si="83">J119</f>
        <v>3</v>
      </c>
      <c r="V119" s="150">
        <v>15</v>
      </c>
      <c r="W119" s="134"/>
      <c r="X119" s="134"/>
      <c r="Y119" s="134"/>
      <c r="Z119" s="134"/>
      <c r="AA119" s="134"/>
      <c r="AB119" s="134"/>
      <c r="AC119" s="103">
        <f t="shared" ref="AC119:AC132" si="84">U119*25-AD119</f>
        <v>60</v>
      </c>
      <c r="AD119" s="246">
        <f t="shared" ref="AD119:AD133" si="85">SUM(V119:AB119)</f>
        <v>15</v>
      </c>
      <c r="AE119" s="239">
        <f t="shared" ref="AE119:AE133" si="86">SUM(V119:AC119)</f>
        <v>75</v>
      </c>
      <c r="AF119" s="17"/>
      <c r="AG119" s="17"/>
      <c r="AH119" s="17"/>
      <c r="AI119" s="17"/>
    </row>
    <row r="120" spans="1:35" s="18" customFormat="1" ht="48" customHeight="1" thickBot="1" x14ac:dyDescent="0.3">
      <c r="A120" s="51"/>
      <c r="B120" s="259"/>
      <c r="C120" s="261"/>
      <c r="D120" s="21" t="s">
        <v>170</v>
      </c>
      <c r="E120" s="135" t="s">
        <v>23</v>
      </c>
      <c r="F120" s="135" t="s">
        <v>62</v>
      </c>
      <c r="G120" s="135" t="s">
        <v>81</v>
      </c>
      <c r="H120" s="135"/>
      <c r="I120" s="104">
        <v>3</v>
      </c>
      <c r="J120" s="207">
        <v>3</v>
      </c>
      <c r="K120" s="163"/>
      <c r="L120" s="21">
        <v>30</v>
      </c>
      <c r="M120" s="21"/>
      <c r="N120" s="21"/>
      <c r="O120" s="135"/>
      <c r="P120" s="135"/>
      <c r="Q120" s="135"/>
      <c r="R120" s="104">
        <f t="shared" si="80"/>
        <v>45</v>
      </c>
      <c r="S120" s="223">
        <f t="shared" si="81"/>
        <v>30</v>
      </c>
      <c r="T120" s="207">
        <f t="shared" si="82"/>
        <v>75</v>
      </c>
      <c r="U120" s="229">
        <f t="shared" si="83"/>
        <v>3</v>
      </c>
      <c r="V120" s="151"/>
      <c r="W120" s="135">
        <v>30</v>
      </c>
      <c r="X120" s="135"/>
      <c r="Y120" s="135"/>
      <c r="Z120" s="135"/>
      <c r="AA120" s="135"/>
      <c r="AB120" s="135"/>
      <c r="AC120" s="104">
        <f t="shared" si="84"/>
        <v>45</v>
      </c>
      <c r="AD120" s="244">
        <f t="shared" si="85"/>
        <v>30</v>
      </c>
      <c r="AE120" s="237">
        <f t="shared" si="86"/>
        <v>75</v>
      </c>
      <c r="AF120" s="17"/>
      <c r="AG120" s="17"/>
      <c r="AH120" s="17"/>
      <c r="AI120" s="17"/>
    </row>
    <row r="121" spans="1:35" s="3" customFormat="1" ht="58.5" customHeight="1" thickBot="1" x14ac:dyDescent="0.3">
      <c r="A121" s="52"/>
      <c r="B121" s="259"/>
      <c r="C121" s="261"/>
      <c r="D121" s="135" t="s">
        <v>120</v>
      </c>
      <c r="E121" s="135" t="s">
        <v>23</v>
      </c>
      <c r="F121" s="135" t="s">
        <v>31</v>
      </c>
      <c r="G121" s="135" t="s">
        <v>81</v>
      </c>
      <c r="H121" s="135"/>
      <c r="I121" s="104"/>
      <c r="J121" s="207">
        <v>3</v>
      </c>
      <c r="K121" s="151">
        <v>15</v>
      </c>
      <c r="L121" s="135"/>
      <c r="M121" s="135"/>
      <c r="N121" s="135"/>
      <c r="O121" s="135"/>
      <c r="P121" s="135"/>
      <c r="Q121" s="135"/>
      <c r="R121" s="104">
        <f>J121*25-S121</f>
        <v>60</v>
      </c>
      <c r="S121" s="223">
        <f>SUM(K121:Q121)</f>
        <v>15</v>
      </c>
      <c r="T121" s="207">
        <f>SUM(K121:R121)</f>
        <v>75</v>
      </c>
      <c r="U121" s="229">
        <f>J121</f>
        <v>3</v>
      </c>
      <c r="V121" s="151">
        <v>15</v>
      </c>
      <c r="W121" s="135"/>
      <c r="X121" s="135"/>
      <c r="Y121" s="135"/>
      <c r="Z121" s="135"/>
      <c r="AA121" s="135"/>
      <c r="AB121" s="135"/>
      <c r="AC121" s="104">
        <f>U121*25-AD121</f>
        <v>60</v>
      </c>
      <c r="AD121" s="244">
        <f>SUM(V121:AB121)</f>
        <v>15</v>
      </c>
      <c r="AE121" s="237">
        <f>SUM(V121:AC121)</f>
        <v>75</v>
      </c>
    </row>
    <row r="122" spans="1:35" s="3" customFormat="1" ht="61.5" customHeight="1" thickBot="1" x14ac:dyDescent="0.3">
      <c r="A122" s="52"/>
      <c r="B122" s="259"/>
      <c r="C122" s="261"/>
      <c r="D122" s="135" t="s">
        <v>121</v>
      </c>
      <c r="E122" s="135" t="s">
        <v>23</v>
      </c>
      <c r="F122" s="135" t="s">
        <v>62</v>
      </c>
      <c r="G122" s="135" t="s">
        <v>81</v>
      </c>
      <c r="H122" s="135"/>
      <c r="I122" s="104">
        <v>3</v>
      </c>
      <c r="J122" s="207">
        <v>3</v>
      </c>
      <c r="K122" s="151"/>
      <c r="L122" s="135">
        <v>30</v>
      </c>
      <c r="M122" s="135"/>
      <c r="N122" s="135"/>
      <c r="O122" s="135"/>
      <c r="P122" s="135"/>
      <c r="Q122" s="135"/>
      <c r="R122" s="104">
        <f>J122*25-S122</f>
        <v>45</v>
      </c>
      <c r="S122" s="223">
        <f>SUM(K122:Q122)</f>
        <v>30</v>
      </c>
      <c r="T122" s="207">
        <f>SUM(K122:R122)</f>
        <v>75</v>
      </c>
      <c r="U122" s="229">
        <f>J122</f>
        <v>3</v>
      </c>
      <c r="V122" s="151"/>
      <c r="W122" s="135">
        <v>30</v>
      </c>
      <c r="X122" s="135"/>
      <c r="Y122" s="135"/>
      <c r="Z122" s="135"/>
      <c r="AA122" s="135"/>
      <c r="AB122" s="135"/>
      <c r="AC122" s="104">
        <f>U122*25-AD122</f>
        <v>45</v>
      </c>
      <c r="AD122" s="244">
        <f>SUM(V122:AB122)</f>
        <v>30</v>
      </c>
      <c r="AE122" s="237">
        <f>SUM(V122:AC122)</f>
        <v>75</v>
      </c>
    </row>
    <row r="123" spans="1:35" s="3" customFormat="1" ht="39.75" customHeight="1" thickBot="1" x14ac:dyDescent="0.3">
      <c r="A123" s="52"/>
      <c r="B123" s="259"/>
      <c r="C123" s="261"/>
      <c r="D123" s="119" t="s">
        <v>126</v>
      </c>
      <c r="E123" s="136" t="s">
        <v>23</v>
      </c>
      <c r="F123" s="136" t="s">
        <v>31</v>
      </c>
      <c r="G123" s="136" t="s">
        <v>81</v>
      </c>
      <c r="H123" s="136"/>
      <c r="I123" s="107"/>
      <c r="J123" s="206">
        <v>2</v>
      </c>
      <c r="K123" s="162">
        <v>15</v>
      </c>
      <c r="L123" s="136"/>
      <c r="M123" s="136"/>
      <c r="N123" s="136"/>
      <c r="O123" s="136"/>
      <c r="P123" s="136"/>
      <c r="Q123" s="136"/>
      <c r="R123" s="107">
        <f>J123*25-S123</f>
        <v>35</v>
      </c>
      <c r="S123" s="226">
        <f>SUM(K123:Q123)</f>
        <v>15</v>
      </c>
      <c r="T123" s="206">
        <f>SUM(K123:R123)</f>
        <v>50</v>
      </c>
      <c r="U123" s="232">
        <f>J123</f>
        <v>2</v>
      </c>
      <c r="V123" s="162">
        <v>15</v>
      </c>
      <c r="W123" s="136"/>
      <c r="X123" s="136"/>
      <c r="Y123" s="136"/>
      <c r="Z123" s="136"/>
      <c r="AA123" s="136"/>
      <c r="AB123" s="136"/>
      <c r="AC123" s="107">
        <f>U123*25-AD123</f>
        <v>35</v>
      </c>
      <c r="AD123" s="243">
        <f>SUM(V123:AB123)</f>
        <v>15</v>
      </c>
      <c r="AE123" s="236">
        <f>SUM(V123:AC123)</f>
        <v>50</v>
      </c>
    </row>
    <row r="124" spans="1:35" s="3" customFormat="1" ht="39.75" customHeight="1" thickBot="1" x14ac:dyDescent="0.3">
      <c r="A124" s="52"/>
      <c r="B124" s="259"/>
      <c r="C124" s="261"/>
      <c r="D124" s="21" t="s">
        <v>127</v>
      </c>
      <c r="E124" s="135" t="s">
        <v>23</v>
      </c>
      <c r="F124" s="135" t="s">
        <v>62</v>
      </c>
      <c r="G124" s="135" t="s">
        <v>81</v>
      </c>
      <c r="H124" s="135"/>
      <c r="I124" s="104">
        <v>3</v>
      </c>
      <c r="J124" s="207">
        <v>3</v>
      </c>
      <c r="K124" s="151"/>
      <c r="L124" s="135">
        <v>15</v>
      </c>
      <c r="M124" s="135"/>
      <c r="N124" s="135"/>
      <c r="O124" s="135"/>
      <c r="P124" s="135"/>
      <c r="Q124" s="135"/>
      <c r="R124" s="104">
        <f>J124*25-S124</f>
        <v>60</v>
      </c>
      <c r="S124" s="223">
        <f>SUM(K124:Q124)</f>
        <v>15</v>
      </c>
      <c r="T124" s="207">
        <f>SUM(K124:R124)</f>
        <v>75</v>
      </c>
      <c r="U124" s="229">
        <f>J124</f>
        <v>3</v>
      </c>
      <c r="V124" s="151"/>
      <c r="W124" s="135">
        <v>15</v>
      </c>
      <c r="X124" s="135"/>
      <c r="Y124" s="135"/>
      <c r="Z124" s="135"/>
      <c r="AA124" s="135"/>
      <c r="AB124" s="135"/>
      <c r="AC124" s="104">
        <f>U124*25-AD124</f>
        <v>60</v>
      </c>
      <c r="AD124" s="244">
        <f>SUM(V124:AB124)</f>
        <v>15</v>
      </c>
      <c r="AE124" s="237">
        <f>SUM(V124:AC124)</f>
        <v>75</v>
      </c>
    </row>
    <row r="125" spans="1:35" s="3" customFormat="1" ht="39.75" customHeight="1" thickBot="1" x14ac:dyDescent="0.3">
      <c r="A125" s="52"/>
      <c r="B125" s="259"/>
      <c r="C125" s="261"/>
      <c r="D125" s="135" t="s">
        <v>124</v>
      </c>
      <c r="E125" s="135" t="s">
        <v>23</v>
      </c>
      <c r="F125" s="135" t="s">
        <v>31</v>
      </c>
      <c r="G125" s="135" t="s">
        <v>81</v>
      </c>
      <c r="H125" s="135"/>
      <c r="I125" s="104">
        <v>2</v>
      </c>
      <c r="J125" s="207">
        <v>2</v>
      </c>
      <c r="K125" s="151">
        <v>15</v>
      </c>
      <c r="L125" s="135"/>
      <c r="M125" s="135"/>
      <c r="N125" s="135"/>
      <c r="O125" s="135"/>
      <c r="P125" s="135"/>
      <c r="Q125" s="135"/>
      <c r="R125" s="104">
        <f t="shared" si="80"/>
        <v>35</v>
      </c>
      <c r="S125" s="223">
        <f t="shared" si="81"/>
        <v>15</v>
      </c>
      <c r="T125" s="207">
        <f t="shared" si="82"/>
        <v>50</v>
      </c>
      <c r="U125" s="229">
        <f t="shared" si="83"/>
        <v>2</v>
      </c>
      <c r="V125" s="151">
        <v>15</v>
      </c>
      <c r="W125" s="135"/>
      <c r="X125" s="135"/>
      <c r="Y125" s="135"/>
      <c r="Z125" s="135"/>
      <c r="AA125" s="135"/>
      <c r="AB125" s="135"/>
      <c r="AC125" s="104">
        <f t="shared" si="84"/>
        <v>35</v>
      </c>
      <c r="AD125" s="244">
        <f t="shared" si="85"/>
        <v>15</v>
      </c>
      <c r="AE125" s="237">
        <f t="shared" si="86"/>
        <v>50</v>
      </c>
    </row>
    <row r="126" spans="1:35" s="3" customFormat="1" ht="36.75" customHeight="1" thickBot="1" x14ac:dyDescent="0.3">
      <c r="A126" s="52"/>
      <c r="B126" s="255"/>
      <c r="C126" s="257"/>
      <c r="D126" s="137" t="s">
        <v>125</v>
      </c>
      <c r="E126" s="137" t="s">
        <v>23</v>
      </c>
      <c r="F126" s="137" t="s">
        <v>62</v>
      </c>
      <c r="G126" s="137" t="s">
        <v>81</v>
      </c>
      <c r="H126" s="137"/>
      <c r="I126" s="105">
        <v>3</v>
      </c>
      <c r="J126" s="208">
        <v>3</v>
      </c>
      <c r="K126" s="152"/>
      <c r="L126" s="137">
        <v>30</v>
      </c>
      <c r="M126" s="137"/>
      <c r="N126" s="137"/>
      <c r="O126" s="137"/>
      <c r="P126" s="137"/>
      <c r="Q126" s="137"/>
      <c r="R126" s="105">
        <f t="shared" si="80"/>
        <v>45</v>
      </c>
      <c r="S126" s="224">
        <f t="shared" ref="S126:S132" si="87">SUM(K126:Q126)</f>
        <v>30</v>
      </c>
      <c r="T126" s="208">
        <f t="shared" ref="T126:T133" si="88">SUM(K126:R126)</f>
        <v>75</v>
      </c>
      <c r="U126" s="230">
        <f t="shared" si="83"/>
        <v>3</v>
      </c>
      <c r="V126" s="152"/>
      <c r="W126" s="137">
        <v>30</v>
      </c>
      <c r="X126" s="137"/>
      <c r="Y126" s="137"/>
      <c r="Z126" s="137"/>
      <c r="AA126" s="137"/>
      <c r="AB126" s="137"/>
      <c r="AC126" s="105">
        <f t="shared" si="84"/>
        <v>45</v>
      </c>
      <c r="AD126" s="245">
        <f t="shared" si="85"/>
        <v>30</v>
      </c>
      <c r="AE126" s="238">
        <f t="shared" si="86"/>
        <v>75</v>
      </c>
    </row>
    <row r="127" spans="1:35" s="3" customFormat="1" ht="59.25" customHeight="1" thickBot="1" x14ac:dyDescent="0.3">
      <c r="A127" s="52"/>
      <c r="B127" s="263" t="s">
        <v>230</v>
      </c>
      <c r="C127" s="265" t="s">
        <v>183</v>
      </c>
      <c r="D127" s="119" t="s">
        <v>196</v>
      </c>
      <c r="E127" s="136" t="s">
        <v>23</v>
      </c>
      <c r="F127" s="136" t="s">
        <v>62</v>
      </c>
      <c r="G127" s="136" t="s">
        <v>81</v>
      </c>
      <c r="H127" s="136"/>
      <c r="I127" s="153">
        <v>2</v>
      </c>
      <c r="J127" s="209">
        <v>2</v>
      </c>
      <c r="K127" s="164"/>
      <c r="L127" s="119"/>
      <c r="M127" s="154"/>
      <c r="N127" s="119"/>
      <c r="O127" s="136">
        <v>15</v>
      </c>
      <c r="P127" s="146"/>
      <c r="Q127" s="146"/>
      <c r="R127" s="107">
        <f>J127*25-S127</f>
        <v>35</v>
      </c>
      <c r="S127" s="226">
        <f t="shared" si="87"/>
        <v>15</v>
      </c>
      <c r="T127" s="206">
        <f>SUM(K127:R127)</f>
        <v>50</v>
      </c>
      <c r="U127" s="232">
        <f>J127</f>
        <v>2</v>
      </c>
      <c r="V127" s="162"/>
      <c r="W127" s="136"/>
      <c r="X127" s="136"/>
      <c r="Y127" s="136"/>
      <c r="Z127" s="136">
        <v>15</v>
      </c>
      <c r="AA127" s="136"/>
      <c r="AB127" s="136"/>
      <c r="AC127" s="107">
        <f>U127*25-AD127</f>
        <v>35</v>
      </c>
      <c r="AD127" s="243">
        <f>SUM(V127:AB127)</f>
        <v>15</v>
      </c>
      <c r="AE127" s="236">
        <f>SUM(V127:AC127)</f>
        <v>50</v>
      </c>
    </row>
    <row r="128" spans="1:35" s="3" customFormat="1" ht="47.25" customHeight="1" thickBot="1" x14ac:dyDescent="0.3">
      <c r="A128" s="52"/>
      <c r="B128" s="263"/>
      <c r="C128" s="265"/>
      <c r="D128" s="100" t="s">
        <v>153</v>
      </c>
      <c r="E128" s="100" t="s">
        <v>23</v>
      </c>
      <c r="F128" s="100" t="s">
        <v>62</v>
      </c>
      <c r="G128" s="100" t="s">
        <v>81</v>
      </c>
      <c r="H128" s="100"/>
      <c r="I128" s="116">
        <v>2</v>
      </c>
      <c r="J128" s="207">
        <v>2</v>
      </c>
      <c r="K128" s="151"/>
      <c r="L128" s="90"/>
      <c r="M128" s="113"/>
      <c r="N128" s="90">
        <v>15</v>
      </c>
      <c r="O128" s="90"/>
      <c r="P128" s="113"/>
      <c r="Q128" s="113"/>
      <c r="R128" s="104">
        <f>J128*25-S128</f>
        <v>35</v>
      </c>
      <c r="S128" s="223">
        <f>SUM(K128:Q128)</f>
        <v>15</v>
      </c>
      <c r="T128" s="207">
        <f>SUM(K128:R128)</f>
        <v>50</v>
      </c>
      <c r="U128" s="229">
        <f>J128</f>
        <v>2</v>
      </c>
      <c r="V128" s="151"/>
      <c r="W128" s="90"/>
      <c r="X128" s="90"/>
      <c r="Y128" s="90">
        <v>15</v>
      </c>
      <c r="Z128" s="90"/>
      <c r="AA128" s="90"/>
      <c r="AB128" s="90"/>
      <c r="AC128" s="104">
        <f>U128*25-AD128</f>
        <v>35</v>
      </c>
      <c r="AD128" s="244">
        <f>SUM(V128:AB128)</f>
        <v>15</v>
      </c>
      <c r="AE128" s="237">
        <f>SUM(V128:AC128)</f>
        <v>50</v>
      </c>
    </row>
    <row r="129" spans="1:35" s="3" customFormat="1" ht="48" customHeight="1" thickBot="1" x14ac:dyDescent="0.3">
      <c r="A129" s="52"/>
      <c r="B129" s="277"/>
      <c r="C129" s="268"/>
      <c r="D129" s="101" t="s">
        <v>197</v>
      </c>
      <c r="E129" s="101" t="s">
        <v>23</v>
      </c>
      <c r="F129" s="101" t="s">
        <v>62</v>
      </c>
      <c r="G129" s="101" t="s">
        <v>81</v>
      </c>
      <c r="H129" s="101"/>
      <c r="I129" s="117">
        <v>1</v>
      </c>
      <c r="J129" s="208">
        <v>1</v>
      </c>
      <c r="K129" s="165"/>
      <c r="L129" s="45"/>
      <c r="M129" s="45"/>
      <c r="N129" s="45"/>
      <c r="O129" s="45">
        <v>15</v>
      </c>
      <c r="P129" s="45"/>
      <c r="Q129" s="45"/>
      <c r="R129" s="214">
        <f>J129*25-S129</f>
        <v>10</v>
      </c>
      <c r="S129" s="224">
        <f t="shared" si="87"/>
        <v>15</v>
      </c>
      <c r="T129" s="208">
        <f>SUM(K129:R129)</f>
        <v>25</v>
      </c>
      <c r="U129" s="230">
        <v>1</v>
      </c>
      <c r="V129" s="165"/>
      <c r="W129" s="45"/>
      <c r="X129" s="45"/>
      <c r="Y129" s="45"/>
      <c r="Z129" s="45">
        <v>15</v>
      </c>
      <c r="AA129" s="45"/>
      <c r="AB129" s="45"/>
      <c r="AC129" s="214">
        <f>U129*25-AD129</f>
        <v>10</v>
      </c>
      <c r="AD129" s="245">
        <f>SUM(V129:AB129)</f>
        <v>15</v>
      </c>
      <c r="AE129" s="238">
        <f>SUM(V129:AC129)</f>
        <v>25</v>
      </c>
    </row>
    <row r="130" spans="1:35" s="3" customFormat="1" ht="42" customHeight="1" thickBot="1" x14ac:dyDescent="0.3">
      <c r="A130" s="52"/>
      <c r="B130" s="254" t="s">
        <v>231</v>
      </c>
      <c r="C130" s="256" t="s">
        <v>179</v>
      </c>
      <c r="D130" s="22" t="s">
        <v>134</v>
      </c>
      <c r="E130" s="120" t="s">
        <v>20</v>
      </c>
      <c r="F130" s="131" t="s">
        <v>31</v>
      </c>
      <c r="G130" s="131" t="s">
        <v>81</v>
      </c>
      <c r="H130" s="131"/>
      <c r="I130" s="103"/>
      <c r="J130" s="209">
        <v>2</v>
      </c>
      <c r="K130" s="158">
        <v>15</v>
      </c>
      <c r="L130" s="22"/>
      <c r="M130" s="22"/>
      <c r="N130" s="22"/>
      <c r="O130" s="131"/>
      <c r="P130" s="131"/>
      <c r="Q130" s="131"/>
      <c r="R130" s="103">
        <f t="shared" si="80"/>
        <v>35</v>
      </c>
      <c r="S130" s="222">
        <f t="shared" si="87"/>
        <v>15</v>
      </c>
      <c r="T130" s="209">
        <f t="shared" si="88"/>
        <v>50</v>
      </c>
      <c r="U130" s="228">
        <f t="shared" si="83"/>
        <v>2</v>
      </c>
      <c r="V130" s="150">
        <v>15</v>
      </c>
      <c r="W130" s="131"/>
      <c r="X130" s="131"/>
      <c r="Y130" s="131"/>
      <c r="Z130" s="131"/>
      <c r="AA130" s="131"/>
      <c r="AB130" s="131"/>
      <c r="AC130" s="103">
        <f t="shared" si="84"/>
        <v>35</v>
      </c>
      <c r="AD130" s="246">
        <f t="shared" si="85"/>
        <v>15</v>
      </c>
      <c r="AE130" s="239">
        <f t="shared" si="86"/>
        <v>50</v>
      </c>
    </row>
    <row r="131" spans="1:35" s="3" customFormat="1" ht="42" customHeight="1" thickBot="1" x14ac:dyDescent="0.3">
      <c r="A131" s="52"/>
      <c r="B131" s="259"/>
      <c r="C131" s="261"/>
      <c r="D131" s="21" t="s">
        <v>135</v>
      </c>
      <c r="E131" s="128" t="s">
        <v>23</v>
      </c>
      <c r="F131" s="128" t="s">
        <v>62</v>
      </c>
      <c r="G131" s="128" t="s">
        <v>81</v>
      </c>
      <c r="H131" s="128"/>
      <c r="I131" s="104">
        <v>3</v>
      </c>
      <c r="J131" s="207">
        <v>3</v>
      </c>
      <c r="K131" s="163"/>
      <c r="L131" s="21">
        <v>35</v>
      </c>
      <c r="M131" s="21"/>
      <c r="N131" s="21"/>
      <c r="O131" s="128"/>
      <c r="P131" s="128"/>
      <c r="Q131" s="128"/>
      <c r="R131" s="104">
        <f t="shared" si="80"/>
        <v>40</v>
      </c>
      <c r="S131" s="223">
        <f t="shared" si="87"/>
        <v>35</v>
      </c>
      <c r="T131" s="207">
        <f t="shared" si="88"/>
        <v>75</v>
      </c>
      <c r="U131" s="229">
        <f t="shared" si="83"/>
        <v>3</v>
      </c>
      <c r="V131" s="151"/>
      <c r="W131" s="128">
        <v>35</v>
      </c>
      <c r="X131" s="128"/>
      <c r="Y131" s="128"/>
      <c r="Z131" s="128"/>
      <c r="AA131" s="128"/>
      <c r="AB131" s="128"/>
      <c r="AC131" s="104">
        <f t="shared" si="84"/>
        <v>40</v>
      </c>
      <c r="AD131" s="244">
        <f t="shared" si="85"/>
        <v>35</v>
      </c>
      <c r="AE131" s="237">
        <f t="shared" si="86"/>
        <v>75</v>
      </c>
    </row>
    <row r="132" spans="1:35" s="3" customFormat="1" ht="36.75" customHeight="1" thickBot="1" x14ac:dyDescent="0.3">
      <c r="A132" s="52"/>
      <c r="B132" s="255"/>
      <c r="C132" s="257"/>
      <c r="D132" s="23" t="s">
        <v>270</v>
      </c>
      <c r="E132" s="129" t="s">
        <v>23</v>
      </c>
      <c r="F132" s="129" t="s">
        <v>62</v>
      </c>
      <c r="G132" s="129" t="s">
        <v>81</v>
      </c>
      <c r="H132" s="129"/>
      <c r="I132" s="105">
        <v>2</v>
      </c>
      <c r="J132" s="208">
        <v>2</v>
      </c>
      <c r="K132" s="166"/>
      <c r="L132" s="23"/>
      <c r="M132" s="23"/>
      <c r="N132" s="23"/>
      <c r="O132" s="129">
        <v>15</v>
      </c>
      <c r="P132" s="129"/>
      <c r="Q132" s="129"/>
      <c r="R132" s="105">
        <f t="shared" si="80"/>
        <v>35</v>
      </c>
      <c r="S132" s="224">
        <f t="shared" si="87"/>
        <v>15</v>
      </c>
      <c r="T132" s="208">
        <f t="shared" si="88"/>
        <v>50</v>
      </c>
      <c r="U132" s="230">
        <f t="shared" si="83"/>
        <v>2</v>
      </c>
      <c r="V132" s="152"/>
      <c r="W132" s="129"/>
      <c r="X132" s="129"/>
      <c r="Y132" s="129"/>
      <c r="Z132" s="129">
        <v>15</v>
      </c>
      <c r="AA132" s="129"/>
      <c r="AB132" s="129"/>
      <c r="AC132" s="105">
        <f t="shared" si="84"/>
        <v>35</v>
      </c>
      <c r="AD132" s="245">
        <f t="shared" si="85"/>
        <v>15</v>
      </c>
      <c r="AE132" s="238">
        <f t="shared" si="86"/>
        <v>50</v>
      </c>
    </row>
    <row r="133" spans="1:35" s="3" customFormat="1" ht="63.75" customHeight="1" thickBot="1" x14ac:dyDescent="0.3">
      <c r="A133" s="52">
        <v>26</v>
      </c>
      <c r="B133" s="94" t="s">
        <v>232</v>
      </c>
      <c r="C133" s="82" t="s">
        <v>68</v>
      </c>
      <c r="D133" s="95" t="s">
        <v>59</v>
      </c>
      <c r="E133" s="82" t="s">
        <v>23</v>
      </c>
      <c r="F133" s="82" t="s">
        <v>217</v>
      </c>
      <c r="G133" s="82" t="s">
        <v>81</v>
      </c>
      <c r="H133" s="82">
        <v>2</v>
      </c>
      <c r="I133" s="112"/>
      <c r="J133" s="181">
        <v>3</v>
      </c>
      <c r="K133" s="161"/>
      <c r="L133" s="130"/>
      <c r="M133" s="130"/>
      <c r="N133" s="130"/>
      <c r="O133" s="130"/>
      <c r="P133" s="130">
        <v>15</v>
      </c>
      <c r="Q133" s="130"/>
      <c r="R133" s="78">
        <f t="shared" si="80"/>
        <v>60</v>
      </c>
      <c r="S133" s="227">
        <f>SUM(K133:Q133)</f>
        <v>15</v>
      </c>
      <c r="T133" s="180">
        <f t="shared" si="88"/>
        <v>75</v>
      </c>
      <c r="U133" s="234">
        <v>3</v>
      </c>
      <c r="V133" s="161"/>
      <c r="W133" s="130"/>
      <c r="X133" s="130"/>
      <c r="Y133" s="130"/>
      <c r="Z133" s="130"/>
      <c r="AA133" s="130">
        <v>15</v>
      </c>
      <c r="AB133" s="130"/>
      <c r="AC133" s="78">
        <f>U133*25-AD133</f>
        <v>60</v>
      </c>
      <c r="AD133" s="40">
        <f t="shared" si="85"/>
        <v>15</v>
      </c>
      <c r="AE133" s="41">
        <f t="shared" si="86"/>
        <v>75</v>
      </c>
    </row>
    <row r="134" spans="1:35" s="18" customFormat="1" ht="23.1" customHeight="1" thickBot="1" x14ac:dyDescent="0.3">
      <c r="A134" s="51"/>
      <c r="B134" s="287" t="s">
        <v>53</v>
      </c>
      <c r="C134" s="288"/>
      <c r="D134" s="288"/>
      <c r="E134" s="288"/>
      <c r="F134" s="288"/>
      <c r="G134" s="288"/>
      <c r="H134" s="288"/>
      <c r="I134" s="289"/>
      <c r="J134" s="211">
        <f>SUM(J135:J147)</f>
        <v>35</v>
      </c>
      <c r="K134" s="201">
        <f t="shared" ref="K134:AE134" si="89">SUM(K135:K147)</f>
        <v>75</v>
      </c>
      <c r="L134" s="93">
        <f t="shared" si="89"/>
        <v>155</v>
      </c>
      <c r="M134" s="93">
        <f t="shared" si="89"/>
        <v>0</v>
      </c>
      <c r="N134" s="93">
        <f t="shared" si="89"/>
        <v>35</v>
      </c>
      <c r="O134" s="93">
        <f t="shared" si="89"/>
        <v>0</v>
      </c>
      <c r="P134" s="93">
        <f t="shared" si="89"/>
        <v>15</v>
      </c>
      <c r="Q134" s="93">
        <f t="shared" si="89"/>
        <v>90</v>
      </c>
      <c r="R134" s="186">
        <f t="shared" si="89"/>
        <v>505</v>
      </c>
      <c r="S134" s="186">
        <f t="shared" si="89"/>
        <v>370</v>
      </c>
      <c r="T134" s="211">
        <f t="shared" si="89"/>
        <v>875</v>
      </c>
      <c r="U134" s="233">
        <f t="shared" si="89"/>
        <v>35</v>
      </c>
      <c r="V134" s="201">
        <f t="shared" si="89"/>
        <v>75</v>
      </c>
      <c r="W134" s="93">
        <f t="shared" si="89"/>
        <v>155</v>
      </c>
      <c r="X134" s="93">
        <f t="shared" si="89"/>
        <v>0</v>
      </c>
      <c r="Y134" s="93">
        <f t="shared" si="89"/>
        <v>35</v>
      </c>
      <c r="Z134" s="93">
        <f t="shared" si="89"/>
        <v>0</v>
      </c>
      <c r="AA134" s="93">
        <f t="shared" si="89"/>
        <v>15</v>
      </c>
      <c r="AB134" s="93">
        <f t="shared" si="89"/>
        <v>90</v>
      </c>
      <c r="AC134" s="186">
        <f t="shared" si="89"/>
        <v>505</v>
      </c>
      <c r="AD134" s="211">
        <f t="shared" si="89"/>
        <v>370</v>
      </c>
      <c r="AE134" s="233">
        <f t="shared" si="89"/>
        <v>875</v>
      </c>
      <c r="AF134" s="17"/>
      <c r="AG134" s="17"/>
      <c r="AH134" s="17"/>
      <c r="AI134" s="17"/>
    </row>
    <row r="135" spans="1:35" s="18" customFormat="1" ht="23.1" customHeight="1" x14ac:dyDescent="0.25">
      <c r="A135" s="51"/>
      <c r="B135" s="262" t="s">
        <v>233</v>
      </c>
      <c r="C135" s="264" t="s">
        <v>186</v>
      </c>
      <c r="D135" s="100" t="s">
        <v>122</v>
      </c>
      <c r="E135" s="100" t="s">
        <v>23</v>
      </c>
      <c r="F135" s="87" t="s">
        <v>31</v>
      </c>
      <c r="G135" s="87" t="s">
        <v>81</v>
      </c>
      <c r="H135" s="87"/>
      <c r="I135" s="104"/>
      <c r="J135" s="209">
        <v>3</v>
      </c>
      <c r="K135" s="151">
        <v>15</v>
      </c>
      <c r="L135" s="90"/>
      <c r="M135" s="90"/>
      <c r="N135" s="90"/>
      <c r="O135" s="90"/>
      <c r="P135" s="90"/>
      <c r="Q135" s="90"/>
      <c r="R135" s="104">
        <f>J135*25-S135</f>
        <v>60</v>
      </c>
      <c r="S135" s="223">
        <f>SUM(K135:Q135)</f>
        <v>15</v>
      </c>
      <c r="T135" s="207">
        <f>SUM(K135:R135)</f>
        <v>75</v>
      </c>
      <c r="U135" s="229">
        <f>J135</f>
        <v>3</v>
      </c>
      <c r="V135" s="151">
        <v>15</v>
      </c>
      <c r="W135" s="90"/>
      <c r="X135" s="90"/>
      <c r="Y135" s="90"/>
      <c r="Z135" s="90"/>
      <c r="AA135" s="90"/>
      <c r="AB135" s="90"/>
      <c r="AC135" s="104">
        <f t="shared" ref="AC135:AC140" si="90">U135*25-AD135</f>
        <v>60</v>
      </c>
      <c r="AD135" s="244">
        <f>SUM(V135:AB135)</f>
        <v>15</v>
      </c>
      <c r="AE135" s="237">
        <f>SUM(V135:AC135)</f>
        <v>75</v>
      </c>
      <c r="AF135" s="17"/>
      <c r="AG135" s="17"/>
      <c r="AH135" s="17"/>
      <c r="AI135" s="17"/>
    </row>
    <row r="136" spans="1:35" s="18" customFormat="1" ht="32.25" customHeight="1" x14ac:dyDescent="0.25">
      <c r="A136" s="51"/>
      <c r="B136" s="263"/>
      <c r="C136" s="265"/>
      <c r="D136" s="100" t="s">
        <v>123</v>
      </c>
      <c r="E136" s="100" t="s">
        <v>23</v>
      </c>
      <c r="F136" s="87" t="s">
        <v>62</v>
      </c>
      <c r="G136" s="87" t="s">
        <v>81</v>
      </c>
      <c r="H136" s="87"/>
      <c r="I136" s="104">
        <v>3</v>
      </c>
      <c r="J136" s="207">
        <v>3</v>
      </c>
      <c r="K136" s="151"/>
      <c r="L136" s="90">
        <v>30</v>
      </c>
      <c r="M136" s="90"/>
      <c r="N136" s="90"/>
      <c r="O136" s="90"/>
      <c r="P136" s="90"/>
      <c r="Q136" s="90"/>
      <c r="R136" s="104">
        <f>J136*25-S136</f>
        <v>45</v>
      </c>
      <c r="S136" s="223">
        <f>SUM(K136:Q136)</f>
        <v>30</v>
      </c>
      <c r="T136" s="207">
        <f>SUM(K136:R136)</f>
        <v>75</v>
      </c>
      <c r="U136" s="229">
        <f>J136</f>
        <v>3</v>
      </c>
      <c r="V136" s="151"/>
      <c r="W136" s="90">
        <v>30</v>
      </c>
      <c r="X136" s="90"/>
      <c r="Y136" s="90"/>
      <c r="Z136" s="90"/>
      <c r="AA136" s="90"/>
      <c r="AB136" s="90"/>
      <c r="AC136" s="104">
        <f t="shared" si="90"/>
        <v>45</v>
      </c>
      <c r="AD136" s="244">
        <f>SUM(V136:AB136)</f>
        <v>30</v>
      </c>
      <c r="AE136" s="237">
        <f>SUM(V136:AC136)</f>
        <v>75</v>
      </c>
      <c r="AF136" s="17"/>
      <c r="AG136" s="17"/>
      <c r="AH136" s="17"/>
      <c r="AI136" s="17"/>
    </row>
    <row r="137" spans="1:35" s="18" customFormat="1" ht="23.1" customHeight="1" x14ac:dyDescent="0.25">
      <c r="A137" s="51"/>
      <c r="B137" s="263"/>
      <c r="C137" s="265"/>
      <c r="D137" s="21" t="s">
        <v>128</v>
      </c>
      <c r="E137" s="100" t="s">
        <v>23</v>
      </c>
      <c r="F137" s="87" t="s">
        <v>31</v>
      </c>
      <c r="G137" s="87" t="s">
        <v>81</v>
      </c>
      <c r="H137" s="87"/>
      <c r="I137" s="104"/>
      <c r="J137" s="207">
        <v>2</v>
      </c>
      <c r="K137" s="151">
        <v>15</v>
      </c>
      <c r="L137" s="90"/>
      <c r="M137" s="90"/>
      <c r="N137" s="90"/>
      <c r="O137" s="90"/>
      <c r="P137" s="90"/>
      <c r="Q137" s="90"/>
      <c r="R137" s="104">
        <f t="shared" ref="R137:R147" si="91">J137*25-S137</f>
        <v>35</v>
      </c>
      <c r="S137" s="223">
        <f>SUM(K137:Q137)</f>
        <v>15</v>
      </c>
      <c r="T137" s="207">
        <f>SUM(K137:R137)</f>
        <v>50</v>
      </c>
      <c r="U137" s="229">
        <f t="shared" ref="U137:U147" si="92">J137</f>
        <v>2</v>
      </c>
      <c r="V137" s="151">
        <v>15</v>
      </c>
      <c r="W137" s="90"/>
      <c r="X137" s="90"/>
      <c r="Y137" s="90"/>
      <c r="Z137" s="90"/>
      <c r="AA137" s="90"/>
      <c r="AB137" s="90"/>
      <c r="AC137" s="104">
        <f t="shared" si="90"/>
        <v>35</v>
      </c>
      <c r="AD137" s="244">
        <f t="shared" ref="AD137:AD147" si="93">SUM(V137:AB137)</f>
        <v>15</v>
      </c>
      <c r="AE137" s="237">
        <f t="shared" ref="AE137:AE147" si="94">SUM(V137:AC137)</f>
        <v>50</v>
      </c>
      <c r="AF137" s="17"/>
      <c r="AG137" s="17"/>
      <c r="AH137" s="17"/>
      <c r="AI137" s="17"/>
    </row>
    <row r="138" spans="1:35" s="18" customFormat="1" ht="33" customHeight="1" x14ac:dyDescent="0.25">
      <c r="A138" s="51"/>
      <c r="B138" s="263"/>
      <c r="C138" s="265"/>
      <c r="D138" s="21" t="s">
        <v>129</v>
      </c>
      <c r="E138" s="100" t="s">
        <v>23</v>
      </c>
      <c r="F138" s="87" t="s">
        <v>62</v>
      </c>
      <c r="G138" s="87" t="s">
        <v>81</v>
      </c>
      <c r="H138" s="87"/>
      <c r="I138" s="104">
        <v>4</v>
      </c>
      <c r="J138" s="207">
        <v>4</v>
      </c>
      <c r="K138" s="151"/>
      <c r="L138" s="90">
        <v>45</v>
      </c>
      <c r="M138" s="90"/>
      <c r="N138" s="90"/>
      <c r="O138" s="90"/>
      <c r="P138" s="90"/>
      <c r="Q138" s="90"/>
      <c r="R138" s="104">
        <f t="shared" si="91"/>
        <v>55</v>
      </c>
      <c r="S138" s="223">
        <f>SUM(K138:Q138)</f>
        <v>45</v>
      </c>
      <c r="T138" s="207">
        <f>SUM(K138:R138)</f>
        <v>100</v>
      </c>
      <c r="U138" s="229">
        <f t="shared" si="92"/>
        <v>4</v>
      </c>
      <c r="V138" s="151"/>
      <c r="W138" s="90">
        <v>45</v>
      </c>
      <c r="X138" s="90"/>
      <c r="Y138" s="90"/>
      <c r="Z138" s="90"/>
      <c r="AA138" s="90"/>
      <c r="AB138" s="90"/>
      <c r="AC138" s="104">
        <f t="shared" si="90"/>
        <v>55</v>
      </c>
      <c r="AD138" s="244">
        <f t="shared" si="93"/>
        <v>45</v>
      </c>
      <c r="AE138" s="237">
        <f t="shared" si="94"/>
        <v>100</v>
      </c>
      <c r="AF138" s="17"/>
      <c r="AG138" s="17"/>
      <c r="AH138" s="17"/>
      <c r="AI138" s="17"/>
    </row>
    <row r="139" spans="1:35" s="18" customFormat="1" ht="37.5" customHeight="1" x14ac:dyDescent="0.25">
      <c r="A139" s="51"/>
      <c r="B139" s="263"/>
      <c r="C139" s="265"/>
      <c r="D139" s="21" t="s">
        <v>130</v>
      </c>
      <c r="E139" s="100" t="s">
        <v>23</v>
      </c>
      <c r="F139" s="87" t="s">
        <v>31</v>
      </c>
      <c r="G139" s="87" t="s">
        <v>81</v>
      </c>
      <c r="H139" s="87"/>
      <c r="I139" s="104"/>
      <c r="J139" s="207">
        <v>2</v>
      </c>
      <c r="K139" s="151">
        <v>15</v>
      </c>
      <c r="L139" s="90"/>
      <c r="M139" s="90"/>
      <c r="N139" s="90"/>
      <c r="O139" s="90"/>
      <c r="P139" s="90"/>
      <c r="Q139" s="90"/>
      <c r="R139" s="104">
        <f>J139*25-S139</f>
        <v>35</v>
      </c>
      <c r="S139" s="223">
        <f t="shared" ref="S139:S144" si="95">SUM(K139:Q139)</f>
        <v>15</v>
      </c>
      <c r="T139" s="207">
        <f t="shared" ref="T139:T144" si="96">SUM(K139:R139)</f>
        <v>50</v>
      </c>
      <c r="U139" s="229">
        <f>J139</f>
        <v>2</v>
      </c>
      <c r="V139" s="151">
        <v>15</v>
      </c>
      <c r="W139" s="90"/>
      <c r="X139" s="90"/>
      <c r="Y139" s="90"/>
      <c r="Z139" s="90"/>
      <c r="AA139" s="90"/>
      <c r="AB139" s="90"/>
      <c r="AC139" s="104">
        <f t="shared" si="90"/>
        <v>35</v>
      </c>
      <c r="AD139" s="244">
        <f>SUM(V139:AB139)</f>
        <v>15</v>
      </c>
      <c r="AE139" s="237">
        <f>SUM(V139:AC139)</f>
        <v>50</v>
      </c>
      <c r="AF139" s="17"/>
      <c r="AG139" s="17"/>
      <c r="AH139" s="17"/>
      <c r="AI139" s="17"/>
    </row>
    <row r="140" spans="1:35" s="18" customFormat="1" ht="22.5" customHeight="1" thickBot="1" x14ac:dyDescent="0.3">
      <c r="A140" s="51"/>
      <c r="B140" s="277"/>
      <c r="C140" s="268"/>
      <c r="D140" s="111" t="s">
        <v>131</v>
      </c>
      <c r="E140" s="86" t="s">
        <v>23</v>
      </c>
      <c r="F140" s="86" t="s">
        <v>62</v>
      </c>
      <c r="G140" s="86" t="s">
        <v>81</v>
      </c>
      <c r="H140" s="86"/>
      <c r="I140" s="114">
        <v>3</v>
      </c>
      <c r="J140" s="210">
        <v>3</v>
      </c>
      <c r="K140" s="159"/>
      <c r="L140" s="91">
        <v>15</v>
      </c>
      <c r="M140" s="91"/>
      <c r="N140" s="91"/>
      <c r="O140" s="91"/>
      <c r="P140" s="91"/>
      <c r="Q140" s="91"/>
      <c r="R140" s="114">
        <f>J140*25-S140</f>
        <v>60</v>
      </c>
      <c r="S140" s="225">
        <f t="shared" si="95"/>
        <v>15</v>
      </c>
      <c r="T140" s="210">
        <f t="shared" si="96"/>
        <v>75</v>
      </c>
      <c r="U140" s="231">
        <f>J140</f>
        <v>3</v>
      </c>
      <c r="V140" s="159"/>
      <c r="W140" s="91">
        <v>15</v>
      </c>
      <c r="X140" s="91"/>
      <c r="Y140" s="91"/>
      <c r="Z140" s="91"/>
      <c r="AA140" s="91"/>
      <c r="AB140" s="91"/>
      <c r="AC140" s="114">
        <f t="shared" si="90"/>
        <v>60</v>
      </c>
      <c r="AD140" s="247">
        <f>SUM(V140:AB140)</f>
        <v>15</v>
      </c>
      <c r="AE140" s="240">
        <f>SUM(V140:AC140)</f>
        <v>75</v>
      </c>
      <c r="AF140" s="17"/>
      <c r="AG140" s="17"/>
      <c r="AH140" s="17"/>
      <c r="AI140" s="17"/>
    </row>
    <row r="141" spans="1:35" s="18" customFormat="1" ht="135.75" customHeight="1" thickBot="1" x14ac:dyDescent="0.3">
      <c r="A141" s="51"/>
      <c r="B141" s="139" t="s">
        <v>234</v>
      </c>
      <c r="C141" s="132" t="s">
        <v>74</v>
      </c>
      <c r="D141" s="172" t="s">
        <v>198</v>
      </c>
      <c r="E141" s="132" t="s">
        <v>29</v>
      </c>
      <c r="F141" s="132" t="s">
        <v>70</v>
      </c>
      <c r="G141" s="132" t="s">
        <v>81</v>
      </c>
      <c r="H141" s="132"/>
      <c r="I141" s="140">
        <v>3</v>
      </c>
      <c r="J141" s="211">
        <v>3</v>
      </c>
      <c r="K141" s="160"/>
      <c r="L141" s="92"/>
      <c r="M141" s="92"/>
      <c r="N141" s="92"/>
      <c r="O141" s="92"/>
      <c r="P141" s="92"/>
      <c r="Q141" s="92">
        <v>90</v>
      </c>
      <c r="R141" s="140">
        <f t="shared" si="91"/>
        <v>-15</v>
      </c>
      <c r="S141" s="186">
        <f t="shared" si="95"/>
        <v>90</v>
      </c>
      <c r="T141" s="211">
        <f t="shared" si="96"/>
        <v>75</v>
      </c>
      <c r="U141" s="233">
        <f t="shared" si="92"/>
        <v>3</v>
      </c>
      <c r="V141" s="160"/>
      <c r="W141" s="92"/>
      <c r="X141" s="92"/>
      <c r="Y141" s="92"/>
      <c r="Z141" s="92"/>
      <c r="AA141" s="92"/>
      <c r="AB141" s="92">
        <v>90</v>
      </c>
      <c r="AC141" s="140">
        <f t="shared" ref="AC141:AC147" si="97">U141*25-AD141</f>
        <v>-15</v>
      </c>
      <c r="AD141" s="36">
        <f t="shared" si="93"/>
        <v>90</v>
      </c>
      <c r="AE141" s="235">
        <f t="shared" si="94"/>
        <v>75</v>
      </c>
      <c r="AF141" s="17"/>
      <c r="AG141" s="17"/>
      <c r="AH141" s="17"/>
      <c r="AI141" s="17"/>
    </row>
    <row r="142" spans="1:35" s="18" customFormat="1" ht="75.75" customHeight="1" x14ac:dyDescent="0.25">
      <c r="A142" s="51"/>
      <c r="B142" s="254" t="s">
        <v>235</v>
      </c>
      <c r="C142" s="256" t="s">
        <v>180</v>
      </c>
      <c r="D142" s="22" t="s">
        <v>271</v>
      </c>
      <c r="E142" s="131" t="s">
        <v>23</v>
      </c>
      <c r="F142" s="131" t="s">
        <v>62</v>
      </c>
      <c r="G142" s="131" t="s">
        <v>81</v>
      </c>
      <c r="H142" s="131"/>
      <c r="I142" s="103">
        <v>3</v>
      </c>
      <c r="J142" s="209">
        <v>3</v>
      </c>
      <c r="K142" s="158"/>
      <c r="L142" s="22">
        <v>35</v>
      </c>
      <c r="M142" s="22"/>
      <c r="N142" s="22"/>
      <c r="O142" s="131"/>
      <c r="P142" s="131"/>
      <c r="Q142" s="131"/>
      <c r="R142" s="103">
        <f>J142*25-S142</f>
        <v>40</v>
      </c>
      <c r="S142" s="222">
        <f t="shared" si="95"/>
        <v>35</v>
      </c>
      <c r="T142" s="209">
        <f t="shared" si="96"/>
        <v>75</v>
      </c>
      <c r="U142" s="228">
        <f>J142</f>
        <v>3</v>
      </c>
      <c r="V142" s="150"/>
      <c r="W142" s="131">
        <v>35</v>
      </c>
      <c r="X142" s="131"/>
      <c r="Y142" s="131"/>
      <c r="Z142" s="131"/>
      <c r="AA142" s="131"/>
      <c r="AB142" s="131"/>
      <c r="AC142" s="103">
        <f t="shared" si="97"/>
        <v>40</v>
      </c>
      <c r="AD142" s="246">
        <f>SUM(V142:AB142)</f>
        <v>35</v>
      </c>
      <c r="AE142" s="239">
        <f>SUM(V142:AC142)</f>
        <v>75</v>
      </c>
      <c r="AF142" s="17"/>
      <c r="AG142" s="17"/>
      <c r="AH142" s="17"/>
      <c r="AI142" s="17"/>
    </row>
    <row r="143" spans="1:35" s="18" customFormat="1" ht="61.5" customHeight="1" x14ac:dyDescent="0.25">
      <c r="A143" s="51"/>
      <c r="B143" s="259"/>
      <c r="C143" s="261"/>
      <c r="D143" s="128" t="s">
        <v>140</v>
      </c>
      <c r="E143" s="75" t="s">
        <v>20</v>
      </c>
      <c r="F143" s="128" t="s">
        <v>31</v>
      </c>
      <c r="G143" s="128" t="s">
        <v>81</v>
      </c>
      <c r="H143" s="128"/>
      <c r="I143" s="104"/>
      <c r="J143" s="207">
        <v>2</v>
      </c>
      <c r="K143" s="151">
        <v>15</v>
      </c>
      <c r="L143" s="128"/>
      <c r="M143" s="128"/>
      <c r="N143" s="128"/>
      <c r="O143" s="128"/>
      <c r="P143" s="128"/>
      <c r="Q143" s="128"/>
      <c r="R143" s="104">
        <f t="shared" si="91"/>
        <v>35</v>
      </c>
      <c r="S143" s="223">
        <f t="shared" si="95"/>
        <v>15</v>
      </c>
      <c r="T143" s="207">
        <f t="shared" si="96"/>
        <v>50</v>
      </c>
      <c r="U143" s="229">
        <f t="shared" si="92"/>
        <v>2</v>
      </c>
      <c r="V143" s="151">
        <v>15</v>
      </c>
      <c r="W143" s="128"/>
      <c r="X143" s="128"/>
      <c r="Y143" s="128"/>
      <c r="Z143" s="128"/>
      <c r="AA143" s="128"/>
      <c r="AB143" s="128"/>
      <c r="AC143" s="104">
        <f t="shared" si="97"/>
        <v>35</v>
      </c>
      <c r="AD143" s="244">
        <f t="shared" si="93"/>
        <v>15</v>
      </c>
      <c r="AE143" s="237">
        <f t="shared" si="94"/>
        <v>50</v>
      </c>
      <c r="AF143" s="17"/>
      <c r="AG143" s="17"/>
      <c r="AH143" s="17"/>
      <c r="AI143" s="17"/>
    </row>
    <row r="144" spans="1:35" s="18" customFormat="1" ht="49.5" customHeight="1" thickBot="1" x14ac:dyDescent="0.3">
      <c r="A144" s="51"/>
      <c r="B144" s="255"/>
      <c r="C144" s="257"/>
      <c r="D144" s="129" t="s">
        <v>141</v>
      </c>
      <c r="E144" s="129" t="s">
        <v>23</v>
      </c>
      <c r="F144" s="129" t="s">
        <v>62</v>
      </c>
      <c r="G144" s="129" t="s">
        <v>81</v>
      </c>
      <c r="H144" s="129"/>
      <c r="I144" s="105">
        <v>4</v>
      </c>
      <c r="J144" s="208">
        <v>4</v>
      </c>
      <c r="K144" s="152"/>
      <c r="L144" s="129"/>
      <c r="M144" s="129"/>
      <c r="N144" s="129">
        <v>35</v>
      </c>
      <c r="O144" s="129"/>
      <c r="P144" s="129"/>
      <c r="Q144" s="129"/>
      <c r="R144" s="105">
        <f t="shared" si="91"/>
        <v>65</v>
      </c>
      <c r="S144" s="224">
        <f t="shared" si="95"/>
        <v>35</v>
      </c>
      <c r="T144" s="208">
        <f t="shared" si="96"/>
        <v>100</v>
      </c>
      <c r="U144" s="230">
        <f t="shared" si="92"/>
        <v>4</v>
      </c>
      <c r="V144" s="152"/>
      <c r="W144" s="129"/>
      <c r="X144" s="129"/>
      <c r="Y144" s="129">
        <v>35</v>
      </c>
      <c r="Z144" s="129"/>
      <c r="AA144" s="129"/>
      <c r="AB144" s="129"/>
      <c r="AC144" s="105">
        <f t="shared" si="97"/>
        <v>65</v>
      </c>
      <c r="AD144" s="245">
        <f t="shared" si="93"/>
        <v>35</v>
      </c>
      <c r="AE144" s="238">
        <f t="shared" si="94"/>
        <v>100</v>
      </c>
      <c r="AF144" s="17"/>
      <c r="AG144" s="17"/>
      <c r="AH144" s="17"/>
      <c r="AI144" s="17"/>
    </row>
    <row r="145" spans="1:35" s="3" customFormat="1" ht="58.5" customHeight="1" thickBot="1" x14ac:dyDescent="0.3">
      <c r="A145" s="52">
        <v>31</v>
      </c>
      <c r="B145" s="80" t="s">
        <v>236</v>
      </c>
      <c r="C145" s="81" t="s">
        <v>68</v>
      </c>
      <c r="D145" s="77" t="s">
        <v>48</v>
      </c>
      <c r="E145" s="81" t="s">
        <v>23</v>
      </c>
      <c r="F145" s="81" t="s">
        <v>217</v>
      </c>
      <c r="G145" s="81" t="s">
        <v>81</v>
      </c>
      <c r="H145" s="81">
        <v>2</v>
      </c>
      <c r="I145" s="78"/>
      <c r="J145" s="180">
        <v>3</v>
      </c>
      <c r="K145" s="161"/>
      <c r="L145" s="130"/>
      <c r="M145" s="130"/>
      <c r="N145" s="130"/>
      <c r="O145" s="130"/>
      <c r="P145" s="130">
        <v>15</v>
      </c>
      <c r="Q145" s="130"/>
      <c r="R145" s="78">
        <f t="shared" si="91"/>
        <v>60</v>
      </c>
      <c r="S145" s="227">
        <f>SUM(K145:Q145)</f>
        <v>15</v>
      </c>
      <c r="T145" s="180">
        <f>SUM(K145:R145)</f>
        <v>75</v>
      </c>
      <c r="U145" s="234">
        <f t="shared" si="92"/>
        <v>3</v>
      </c>
      <c r="V145" s="161"/>
      <c r="W145" s="130"/>
      <c r="X145" s="130"/>
      <c r="Y145" s="130"/>
      <c r="Z145" s="130"/>
      <c r="AA145" s="130">
        <v>15</v>
      </c>
      <c r="AB145" s="130"/>
      <c r="AC145" s="78">
        <f t="shared" si="97"/>
        <v>60</v>
      </c>
      <c r="AD145" s="40">
        <f t="shared" si="93"/>
        <v>15</v>
      </c>
      <c r="AE145" s="41">
        <f t="shared" si="94"/>
        <v>75</v>
      </c>
    </row>
    <row r="146" spans="1:35" s="3" customFormat="1" ht="82.5" customHeight="1" thickBot="1" x14ac:dyDescent="0.3">
      <c r="A146" s="52"/>
      <c r="B146" s="284" t="s">
        <v>237</v>
      </c>
      <c r="C146" s="264" t="s">
        <v>167</v>
      </c>
      <c r="D146" s="22" t="s">
        <v>175</v>
      </c>
      <c r="E146" s="120" t="s">
        <v>20</v>
      </c>
      <c r="F146" s="85" t="s">
        <v>31</v>
      </c>
      <c r="G146" s="85" t="s">
        <v>81</v>
      </c>
      <c r="H146" s="85"/>
      <c r="I146" s="103"/>
      <c r="J146" s="209">
        <v>1</v>
      </c>
      <c r="K146" s="150">
        <v>15</v>
      </c>
      <c r="L146" s="89"/>
      <c r="M146" s="89"/>
      <c r="N146" s="89"/>
      <c r="O146" s="89"/>
      <c r="P146" s="89"/>
      <c r="Q146" s="89"/>
      <c r="R146" s="103">
        <f t="shared" si="91"/>
        <v>10</v>
      </c>
      <c r="S146" s="222">
        <f>SUM(K146:Q146)</f>
        <v>15</v>
      </c>
      <c r="T146" s="209">
        <f>SUM(K146:R146)</f>
        <v>25</v>
      </c>
      <c r="U146" s="228">
        <f t="shared" si="92"/>
        <v>1</v>
      </c>
      <c r="V146" s="150">
        <v>15</v>
      </c>
      <c r="W146" s="89"/>
      <c r="X146" s="89"/>
      <c r="Y146" s="89"/>
      <c r="Z146" s="89"/>
      <c r="AA146" s="89"/>
      <c r="AB146" s="89"/>
      <c r="AC146" s="103">
        <f t="shared" si="97"/>
        <v>10</v>
      </c>
      <c r="AD146" s="246">
        <f t="shared" si="93"/>
        <v>15</v>
      </c>
      <c r="AE146" s="239">
        <f t="shared" si="94"/>
        <v>25</v>
      </c>
    </row>
    <row r="147" spans="1:35" s="3" customFormat="1" ht="83.25" customHeight="1" thickBot="1" x14ac:dyDescent="0.3">
      <c r="A147" s="52"/>
      <c r="B147" s="285"/>
      <c r="C147" s="268"/>
      <c r="D147" s="23" t="s">
        <v>176</v>
      </c>
      <c r="E147" s="88" t="s">
        <v>23</v>
      </c>
      <c r="F147" s="88" t="s">
        <v>62</v>
      </c>
      <c r="G147" s="88" t="s">
        <v>81</v>
      </c>
      <c r="H147" s="88"/>
      <c r="I147" s="105">
        <v>2</v>
      </c>
      <c r="J147" s="208">
        <v>2</v>
      </c>
      <c r="K147" s="159"/>
      <c r="L147" s="91">
        <v>30</v>
      </c>
      <c r="M147" s="91"/>
      <c r="N147" s="91"/>
      <c r="O147" s="91"/>
      <c r="P147" s="91"/>
      <c r="Q147" s="91"/>
      <c r="R147" s="114">
        <f t="shared" si="91"/>
        <v>20</v>
      </c>
      <c r="S147" s="225">
        <f>SUM(K147:Q147)</f>
        <v>30</v>
      </c>
      <c r="T147" s="210">
        <f>SUM(K147:R147)</f>
        <v>50</v>
      </c>
      <c r="U147" s="231">
        <f t="shared" si="92"/>
        <v>2</v>
      </c>
      <c r="V147" s="159"/>
      <c r="W147" s="91">
        <v>30</v>
      </c>
      <c r="X147" s="91"/>
      <c r="Y147" s="91"/>
      <c r="Z147" s="91"/>
      <c r="AA147" s="91"/>
      <c r="AB147" s="91"/>
      <c r="AC147" s="114">
        <f t="shared" si="97"/>
        <v>20</v>
      </c>
      <c r="AD147" s="247">
        <f t="shared" si="93"/>
        <v>30</v>
      </c>
      <c r="AE147" s="240">
        <f t="shared" si="94"/>
        <v>50</v>
      </c>
    </row>
    <row r="148" spans="1:35" s="3" customFormat="1" ht="30" customHeight="1" thickBot="1" x14ac:dyDescent="0.3">
      <c r="A148" s="51"/>
      <c r="B148" s="251" t="s">
        <v>54</v>
      </c>
      <c r="C148" s="252"/>
      <c r="D148" s="252"/>
      <c r="E148" s="252"/>
      <c r="F148" s="252"/>
      <c r="G148" s="252"/>
      <c r="H148" s="252"/>
      <c r="I148" s="253"/>
      <c r="J148" s="46">
        <f>SUM(J149:J158)</f>
        <v>31</v>
      </c>
      <c r="K148" s="149">
        <f t="shared" ref="K148:AE148" si="98">SUM(K149:K158)</f>
        <v>75</v>
      </c>
      <c r="L148" s="118">
        <f t="shared" si="98"/>
        <v>45</v>
      </c>
      <c r="M148" s="118">
        <f t="shared" si="98"/>
        <v>0</v>
      </c>
      <c r="N148" s="118">
        <f t="shared" si="98"/>
        <v>75</v>
      </c>
      <c r="O148" s="118">
        <f t="shared" si="98"/>
        <v>30</v>
      </c>
      <c r="P148" s="118">
        <f t="shared" si="98"/>
        <v>15</v>
      </c>
      <c r="Q148" s="118">
        <f t="shared" si="98"/>
        <v>90</v>
      </c>
      <c r="R148" s="184">
        <f t="shared" si="98"/>
        <v>445</v>
      </c>
      <c r="S148" s="184">
        <f t="shared" si="98"/>
        <v>330</v>
      </c>
      <c r="T148" s="46">
        <f t="shared" si="98"/>
        <v>775</v>
      </c>
      <c r="U148" s="185">
        <f t="shared" si="98"/>
        <v>31</v>
      </c>
      <c r="V148" s="149">
        <f t="shared" si="98"/>
        <v>75</v>
      </c>
      <c r="W148" s="118">
        <f t="shared" si="98"/>
        <v>45</v>
      </c>
      <c r="X148" s="118">
        <f t="shared" si="98"/>
        <v>0</v>
      </c>
      <c r="Y148" s="118">
        <f t="shared" si="98"/>
        <v>75</v>
      </c>
      <c r="Z148" s="118">
        <f t="shared" si="98"/>
        <v>30</v>
      </c>
      <c r="AA148" s="118">
        <f t="shared" si="98"/>
        <v>15</v>
      </c>
      <c r="AB148" s="118">
        <f t="shared" si="98"/>
        <v>90</v>
      </c>
      <c r="AC148" s="184">
        <f t="shared" si="98"/>
        <v>445</v>
      </c>
      <c r="AD148" s="46">
        <f t="shared" si="98"/>
        <v>330</v>
      </c>
      <c r="AE148" s="185">
        <f t="shared" si="98"/>
        <v>775</v>
      </c>
      <c r="AF148" s="1"/>
      <c r="AG148" s="1"/>
      <c r="AH148" s="1"/>
      <c r="AI148" s="1"/>
    </row>
    <row r="149" spans="1:35" s="3" customFormat="1" ht="114.75" customHeight="1" thickBot="1" x14ac:dyDescent="0.3">
      <c r="A149" s="52">
        <v>36</v>
      </c>
      <c r="B149" s="50" t="s">
        <v>238</v>
      </c>
      <c r="C149" s="24" t="s">
        <v>74</v>
      </c>
      <c r="D149" s="25" t="s">
        <v>199</v>
      </c>
      <c r="E149" s="24" t="s">
        <v>29</v>
      </c>
      <c r="F149" s="24" t="s">
        <v>70</v>
      </c>
      <c r="G149" s="24" t="s">
        <v>81</v>
      </c>
      <c r="H149" s="24"/>
      <c r="I149" s="109">
        <v>3</v>
      </c>
      <c r="J149" s="211">
        <v>3</v>
      </c>
      <c r="K149" s="161"/>
      <c r="L149" s="102"/>
      <c r="M149" s="102"/>
      <c r="N149" s="102"/>
      <c r="O149" s="102"/>
      <c r="P149" s="102"/>
      <c r="Q149" s="102">
        <v>90</v>
      </c>
      <c r="R149" s="78">
        <f t="shared" ref="R149:R158" si="99">J149*25-S149</f>
        <v>-15</v>
      </c>
      <c r="S149" s="227">
        <f>SUM(K149:Q149)</f>
        <v>90</v>
      </c>
      <c r="T149" s="180">
        <f>SUM(K149:R149)</f>
        <v>75</v>
      </c>
      <c r="U149" s="234">
        <f t="shared" ref="U149:U158" si="100">J149</f>
        <v>3</v>
      </c>
      <c r="V149" s="161"/>
      <c r="W149" s="102"/>
      <c r="X149" s="102"/>
      <c r="Y149" s="102"/>
      <c r="Z149" s="102"/>
      <c r="AA149" s="102"/>
      <c r="AB149" s="102">
        <v>90</v>
      </c>
      <c r="AC149" s="78">
        <f t="shared" ref="AC149:AC158" si="101">U149*25-AD149</f>
        <v>-15</v>
      </c>
      <c r="AD149" s="40">
        <f t="shared" ref="AD149:AD158" si="102">SUM(V149:AB149)</f>
        <v>90</v>
      </c>
      <c r="AE149" s="41">
        <f t="shared" ref="AE149:AE158" si="103">SUM(V149:AC149)</f>
        <v>75</v>
      </c>
    </row>
    <row r="150" spans="1:35" s="3" customFormat="1" ht="60.75" customHeight="1" thickBot="1" x14ac:dyDescent="0.3">
      <c r="A150" s="52"/>
      <c r="B150" s="274" t="s">
        <v>239</v>
      </c>
      <c r="C150" s="266" t="s">
        <v>181</v>
      </c>
      <c r="D150" s="99" t="s">
        <v>138</v>
      </c>
      <c r="E150" s="97" t="s">
        <v>20</v>
      </c>
      <c r="F150" s="73" t="s">
        <v>31</v>
      </c>
      <c r="G150" s="73" t="s">
        <v>81</v>
      </c>
      <c r="H150" s="73"/>
      <c r="I150" s="107"/>
      <c r="J150" s="209">
        <v>2</v>
      </c>
      <c r="K150" s="150">
        <v>15</v>
      </c>
      <c r="L150" s="89"/>
      <c r="M150" s="89"/>
      <c r="N150" s="89"/>
      <c r="O150" s="89"/>
      <c r="P150" s="89"/>
      <c r="Q150" s="89"/>
      <c r="R150" s="103">
        <f t="shared" si="99"/>
        <v>35</v>
      </c>
      <c r="S150" s="222">
        <f t="shared" ref="S150:S155" si="104">SUM(K150:Q150)</f>
        <v>15</v>
      </c>
      <c r="T150" s="209">
        <f t="shared" ref="T150:T155" si="105">SUM(K150:R150)</f>
        <v>50</v>
      </c>
      <c r="U150" s="228">
        <f t="shared" si="100"/>
        <v>2</v>
      </c>
      <c r="V150" s="150">
        <v>15</v>
      </c>
      <c r="W150" s="89"/>
      <c r="X150" s="89"/>
      <c r="Y150" s="89"/>
      <c r="Z150" s="89"/>
      <c r="AA150" s="89"/>
      <c r="AB150" s="89"/>
      <c r="AC150" s="103">
        <f t="shared" si="101"/>
        <v>35</v>
      </c>
      <c r="AD150" s="246">
        <f t="shared" si="102"/>
        <v>15</v>
      </c>
      <c r="AE150" s="239">
        <f t="shared" si="103"/>
        <v>50</v>
      </c>
    </row>
    <row r="151" spans="1:35" s="3" customFormat="1" ht="55.5" customHeight="1" thickBot="1" x14ac:dyDescent="0.3">
      <c r="A151" s="52"/>
      <c r="B151" s="275"/>
      <c r="C151" s="261"/>
      <c r="D151" s="100" t="s">
        <v>139</v>
      </c>
      <c r="E151" s="87" t="s">
        <v>23</v>
      </c>
      <c r="F151" s="87" t="s">
        <v>62</v>
      </c>
      <c r="G151" s="87" t="s">
        <v>81</v>
      </c>
      <c r="H151" s="87"/>
      <c r="I151" s="104">
        <v>4</v>
      </c>
      <c r="J151" s="207">
        <v>4</v>
      </c>
      <c r="K151" s="151"/>
      <c r="L151" s="90"/>
      <c r="M151" s="90"/>
      <c r="N151" s="90">
        <v>35</v>
      </c>
      <c r="O151" s="90"/>
      <c r="P151" s="90"/>
      <c r="Q151" s="90"/>
      <c r="R151" s="104">
        <f t="shared" si="99"/>
        <v>65</v>
      </c>
      <c r="S151" s="223">
        <f t="shared" si="104"/>
        <v>35</v>
      </c>
      <c r="T151" s="207">
        <f t="shared" si="105"/>
        <v>100</v>
      </c>
      <c r="U151" s="229">
        <f t="shared" si="100"/>
        <v>4</v>
      </c>
      <c r="V151" s="151"/>
      <c r="W151" s="90"/>
      <c r="X151" s="90"/>
      <c r="Y151" s="90">
        <v>35</v>
      </c>
      <c r="Z151" s="90"/>
      <c r="AA151" s="90"/>
      <c r="AB151" s="90"/>
      <c r="AC151" s="104">
        <f t="shared" si="101"/>
        <v>65</v>
      </c>
      <c r="AD151" s="244">
        <f t="shared" si="102"/>
        <v>35</v>
      </c>
      <c r="AE151" s="237">
        <f t="shared" si="103"/>
        <v>100</v>
      </c>
    </row>
    <row r="152" spans="1:35" s="3" customFormat="1" ht="47.25" customHeight="1" thickBot="1" x14ac:dyDescent="0.3">
      <c r="A152" s="52"/>
      <c r="B152" s="275"/>
      <c r="C152" s="261"/>
      <c r="D152" s="100" t="s">
        <v>136</v>
      </c>
      <c r="E152" s="75" t="s">
        <v>20</v>
      </c>
      <c r="F152" s="87" t="s">
        <v>31</v>
      </c>
      <c r="G152" s="87" t="s">
        <v>81</v>
      </c>
      <c r="H152" s="87"/>
      <c r="I152" s="104"/>
      <c r="J152" s="207">
        <v>2</v>
      </c>
      <c r="K152" s="151">
        <v>15</v>
      </c>
      <c r="L152" s="90"/>
      <c r="M152" s="90"/>
      <c r="N152" s="90"/>
      <c r="O152" s="90"/>
      <c r="P152" s="90"/>
      <c r="Q152" s="90"/>
      <c r="R152" s="104">
        <f>J152*25-S152</f>
        <v>35</v>
      </c>
      <c r="S152" s="223">
        <f t="shared" si="104"/>
        <v>15</v>
      </c>
      <c r="T152" s="207">
        <f t="shared" si="105"/>
        <v>50</v>
      </c>
      <c r="U152" s="229">
        <f>J152</f>
        <v>2</v>
      </c>
      <c r="V152" s="151">
        <v>15</v>
      </c>
      <c r="W152" s="90"/>
      <c r="X152" s="90"/>
      <c r="Y152" s="90"/>
      <c r="Z152" s="90"/>
      <c r="AA152" s="90"/>
      <c r="AB152" s="90"/>
      <c r="AC152" s="104">
        <f>U152*25-AD152</f>
        <v>35</v>
      </c>
      <c r="AD152" s="244">
        <f>SUM(V152:AB152)</f>
        <v>15</v>
      </c>
      <c r="AE152" s="237">
        <f>SUM(V152:AC152)</f>
        <v>50</v>
      </c>
    </row>
    <row r="153" spans="1:35" s="3" customFormat="1" ht="45.75" customHeight="1" thickBot="1" x14ac:dyDescent="0.3">
      <c r="A153" s="52"/>
      <c r="B153" s="275"/>
      <c r="C153" s="261"/>
      <c r="D153" s="173" t="s">
        <v>137</v>
      </c>
      <c r="E153" s="128" t="s">
        <v>23</v>
      </c>
      <c r="F153" s="128" t="s">
        <v>62</v>
      </c>
      <c r="G153" s="128" t="s">
        <v>81</v>
      </c>
      <c r="H153" s="128"/>
      <c r="I153" s="104">
        <v>4</v>
      </c>
      <c r="J153" s="207">
        <v>4</v>
      </c>
      <c r="K153" s="151"/>
      <c r="L153" s="128"/>
      <c r="M153" s="128"/>
      <c r="N153" s="128">
        <v>40</v>
      </c>
      <c r="O153" s="128"/>
      <c r="P153" s="128"/>
      <c r="Q153" s="128"/>
      <c r="R153" s="104">
        <f>J153*25-S153</f>
        <v>60</v>
      </c>
      <c r="S153" s="223">
        <f t="shared" si="104"/>
        <v>40</v>
      </c>
      <c r="T153" s="207">
        <f t="shared" si="105"/>
        <v>100</v>
      </c>
      <c r="U153" s="229">
        <f>J153</f>
        <v>4</v>
      </c>
      <c r="V153" s="151"/>
      <c r="W153" s="128"/>
      <c r="X153" s="128"/>
      <c r="Y153" s="128">
        <v>40</v>
      </c>
      <c r="Z153" s="128"/>
      <c r="AA153" s="128"/>
      <c r="AB153" s="128"/>
      <c r="AC153" s="104">
        <f>U153*25-AD153</f>
        <v>60</v>
      </c>
      <c r="AD153" s="244">
        <f>SUM(V153:AB153)</f>
        <v>40</v>
      </c>
      <c r="AE153" s="237">
        <f>SUM(V153:AC153)</f>
        <v>100</v>
      </c>
    </row>
    <row r="154" spans="1:35" s="3" customFormat="1" ht="44.25" customHeight="1" thickBot="1" x14ac:dyDescent="0.3">
      <c r="A154" s="52"/>
      <c r="B154" s="275"/>
      <c r="C154" s="261"/>
      <c r="D154" s="127" t="s">
        <v>143</v>
      </c>
      <c r="E154" s="127" t="s">
        <v>23</v>
      </c>
      <c r="F154" s="127" t="s">
        <v>31</v>
      </c>
      <c r="G154" s="127" t="s">
        <v>81</v>
      </c>
      <c r="H154" s="127"/>
      <c r="I154" s="107"/>
      <c r="J154" s="206">
        <v>2</v>
      </c>
      <c r="K154" s="162">
        <v>15</v>
      </c>
      <c r="L154" s="127"/>
      <c r="M154" s="127"/>
      <c r="N154" s="127"/>
      <c r="O154" s="127"/>
      <c r="P154" s="127"/>
      <c r="Q154" s="127"/>
      <c r="R154" s="107">
        <f t="shared" si="99"/>
        <v>35</v>
      </c>
      <c r="S154" s="226">
        <f t="shared" si="104"/>
        <v>15</v>
      </c>
      <c r="T154" s="206">
        <f t="shared" si="105"/>
        <v>50</v>
      </c>
      <c r="U154" s="232">
        <f t="shared" si="100"/>
        <v>2</v>
      </c>
      <c r="V154" s="162">
        <v>15</v>
      </c>
      <c r="W154" s="127"/>
      <c r="X154" s="127"/>
      <c r="Y154" s="127"/>
      <c r="Z154" s="127"/>
      <c r="AA154" s="127"/>
      <c r="AB154" s="127"/>
      <c r="AC154" s="107">
        <f t="shared" si="101"/>
        <v>35</v>
      </c>
      <c r="AD154" s="243">
        <f t="shared" si="102"/>
        <v>15</v>
      </c>
      <c r="AE154" s="236">
        <f t="shared" si="103"/>
        <v>50</v>
      </c>
    </row>
    <row r="155" spans="1:35" s="3" customFormat="1" ht="54" customHeight="1" thickBot="1" x14ac:dyDescent="0.3">
      <c r="A155" s="52"/>
      <c r="B155" s="276"/>
      <c r="C155" s="257"/>
      <c r="D155" s="101" t="s">
        <v>144</v>
      </c>
      <c r="E155" s="88" t="s">
        <v>23</v>
      </c>
      <c r="F155" s="88" t="s">
        <v>62</v>
      </c>
      <c r="G155" s="88" t="s">
        <v>81</v>
      </c>
      <c r="H155" s="88"/>
      <c r="I155" s="105">
        <v>4</v>
      </c>
      <c r="J155" s="210">
        <v>4</v>
      </c>
      <c r="K155" s="159"/>
      <c r="L155" s="91"/>
      <c r="M155" s="91"/>
      <c r="N155" s="91"/>
      <c r="O155" s="91">
        <v>30</v>
      </c>
      <c r="P155" s="91"/>
      <c r="Q155" s="91"/>
      <c r="R155" s="114">
        <f t="shared" si="99"/>
        <v>70</v>
      </c>
      <c r="S155" s="225">
        <f t="shared" si="104"/>
        <v>30</v>
      </c>
      <c r="T155" s="210">
        <f t="shared" si="105"/>
        <v>100</v>
      </c>
      <c r="U155" s="231">
        <f t="shared" si="100"/>
        <v>4</v>
      </c>
      <c r="V155" s="159"/>
      <c r="W155" s="91"/>
      <c r="X155" s="91"/>
      <c r="Y155" s="91"/>
      <c r="Z155" s="91">
        <v>30</v>
      </c>
      <c r="AA155" s="91"/>
      <c r="AB155" s="91"/>
      <c r="AC155" s="114">
        <f t="shared" si="101"/>
        <v>70</v>
      </c>
      <c r="AD155" s="247">
        <f t="shared" si="102"/>
        <v>30</v>
      </c>
      <c r="AE155" s="240">
        <f t="shared" si="103"/>
        <v>100</v>
      </c>
    </row>
    <row r="156" spans="1:35" s="3" customFormat="1" ht="66.75" customHeight="1" thickBot="1" x14ac:dyDescent="0.3">
      <c r="A156" s="52">
        <v>37</v>
      </c>
      <c r="B156" s="94" t="s">
        <v>240</v>
      </c>
      <c r="C156" s="82" t="s">
        <v>68</v>
      </c>
      <c r="D156" s="95" t="s">
        <v>60</v>
      </c>
      <c r="E156" s="82" t="s">
        <v>23</v>
      </c>
      <c r="F156" s="82" t="s">
        <v>217</v>
      </c>
      <c r="G156" s="82" t="s">
        <v>81</v>
      </c>
      <c r="H156" s="82">
        <v>2</v>
      </c>
      <c r="I156" s="112"/>
      <c r="J156" s="211">
        <v>3</v>
      </c>
      <c r="K156" s="160"/>
      <c r="L156" s="92"/>
      <c r="M156" s="92"/>
      <c r="N156" s="92"/>
      <c r="O156" s="92"/>
      <c r="P156" s="92">
        <v>15</v>
      </c>
      <c r="Q156" s="92"/>
      <c r="R156" s="140">
        <f t="shared" si="99"/>
        <v>60</v>
      </c>
      <c r="S156" s="186">
        <f>SUM(K156:Q156)</f>
        <v>15</v>
      </c>
      <c r="T156" s="211">
        <f>SUM(K156:R156)</f>
        <v>75</v>
      </c>
      <c r="U156" s="233">
        <f t="shared" si="100"/>
        <v>3</v>
      </c>
      <c r="V156" s="160"/>
      <c r="W156" s="92"/>
      <c r="X156" s="92"/>
      <c r="Y156" s="92"/>
      <c r="Z156" s="92"/>
      <c r="AA156" s="92">
        <v>15</v>
      </c>
      <c r="AB156" s="92"/>
      <c r="AC156" s="140">
        <f t="shared" si="101"/>
        <v>60</v>
      </c>
      <c r="AD156" s="36">
        <f t="shared" si="102"/>
        <v>15</v>
      </c>
      <c r="AE156" s="235">
        <f t="shared" si="103"/>
        <v>75</v>
      </c>
    </row>
    <row r="157" spans="1:35" s="3" customFormat="1" ht="80.25" customHeight="1" thickBot="1" x14ac:dyDescent="0.3">
      <c r="A157" s="76"/>
      <c r="B157" s="286" t="s">
        <v>241</v>
      </c>
      <c r="C157" s="264" t="s">
        <v>167</v>
      </c>
      <c r="D157" s="119" t="s">
        <v>178</v>
      </c>
      <c r="E157" s="97" t="s">
        <v>20</v>
      </c>
      <c r="F157" s="73" t="s">
        <v>31</v>
      </c>
      <c r="G157" s="73" t="s">
        <v>81</v>
      </c>
      <c r="H157" s="73"/>
      <c r="I157" s="107"/>
      <c r="J157" s="209">
        <v>3</v>
      </c>
      <c r="K157" s="150">
        <v>30</v>
      </c>
      <c r="L157" s="125"/>
      <c r="M157" s="125"/>
      <c r="N157" s="125"/>
      <c r="O157" s="125"/>
      <c r="P157" s="125"/>
      <c r="Q157" s="125"/>
      <c r="R157" s="103">
        <f t="shared" si="99"/>
        <v>45</v>
      </c>
      <c r="S157" s="222">
        <f>SUM(K157:Q157)</f>
        <v>30</v>
      </c>
      <c r="T157" s="209">
        <f>SUM(K157:R157)</f>
        <v>75</v>
      </c>
      <c r="U157" s="228">
        <f t="shared" si="100"/>
        <v>3</v>
      </c>
      <c r="V157" s="150">
        <v>30</v>
      </c>
      <c r="W157" s="125"/>
      <c r="X157" s="125"/>
      <c r="Y157" s="125"/>
      <c r="Z157" s="125"/>
      <c r="AA157" s="125"/>
      <c r="AB157" s="125"/>
      <c r="AC157" s="103">
        <f t="shared" si="101"/>
        <v>45</v>
      </c>
      <c r="AD157" s="246">
        <f t="shared" si="102"/>
        <v>30</v>
      </c>
      <c r="AE157" s="239">
        <f t="shared" si="103"/>
        <v>75</v>
      </c>
    </row>
    <row r="158" spans="1:35" s="3" customFormat="1" ht="78" customHeight="1" thickBot="1" x14ac:dyDescent="0.3">
      <c r="A158" s="76"/>
      <c r="B158" s="285"/>
      <c r="C158" s="268"/>
      <c r="D158" s="23" t="s">
        <v>177</v>
      </c>
      <c r="E158" s="88" t="s">
        <v>23</v>
      </c>
      <c r="F158" s="88" t="s">
        <v>62</v>
      </c>
      <c r="G158" s="88" t="s">
        <v>81</v>
      </c>
      <c r="H158" s="88"/>
      <c r="I158" s="105">
        <v>4</v>
      </c>
      <c r="J158" s="208">
        <v>4</v>
      </c>
      <c r="K158" s="152"/>
      <c r="L158" s="126">
        <v>45</v>
      </c>
      <c r="M158" s="126"/>
      <c r="N158" s="126"/>
      <c r="O158" s="126"/>
      <c r="P158" s="126"/>
      <c r="Q158" s="126"/>
      <c r="R158" s="105">
        <f t="shared" si="99"/>
        <v>55</v>
      </c>
      <c r="S158" s="224">
        <f>SUM(K158:Q158)</f>
        <v>45</v>
      </c>
      <c r="T158" s="208">
        <f>SUM(K158:R158)</f>
        <v>100</v>
      </c>
      <c r="U158" s="230">
        <f t="shared" si="100"/>
        <v>4</v>
      </c>
      <c r="V158" s="152"/>
      <c r="W158" s="126">
        <v>45</v>
      </c>
      <c r="X158" s="126"/>
      <c r="Y158" s="126"/>
      <c r="Z158" s="126"/>
      <c r="AA158" s="126"/>
      <c r="AB158" s="126"/>
      <c r="AC158" s="105">
        <f t="shared" si="101"/>
        <v>55</v>
      </c>
      <c r="AD158" s="245">
        <f t="shared" si="102"/>
        <v>45</v>
      </c>
      <c r="AE158" s="238">
        <f t="shared" si="103"/>
        <v>100</v>
      </c>
    </row>
    <row r="159" spans="1:35" ht="59.25" customHeight="1" thickBot="1" x14ac:dyDescent="0.3">
      <c r="A159" s="30"/>
      <c r="B159" s="28"/>
      <c r="C159" s="28"/>
      <c r="D159" s="28"/>
      <c r="E159" s="68"/>
      <c r="F159" s="68"/>
      <c r="G159" s="71"/>
      <c r="H159" s="53">
        <f>SUM(H13:H158)</f>
        <v>12</v>
      </c>
      <c r="I159" s="54">
        <f>SUM(I13:I158)</f>
        <v>196</v>
      </c>
      <c r="J159" s="282">
        <f>J7+J31+J52+J69+J88+J102+J118+J134+J148</f>
        <v>331</v>
      </c>
      <c r="K159" s="55">
        <f t="shared" ref="K159:R159" si="106">(K7+K31+K52+K69+K88+K102+K118+K134+K148)</f>
        <v>845</v>
      </c>
      <c r="L159" s="55">
        <f t="shared" si="106"/>
        <v>1480</v>
      </c>
      <c r="M159" s="55">
        <f t="shared" si="106"/>
        <v>135</v>
      </c>
      <c r="N159" s="55">
        <f t="shared" si="106"/>
        <v>190</v>
      </c>
      <c r="O159" s="55">
        <f t="shared" si="106"/>
        <v>265</v>
      </c>
      <c r="P159" s="55">
        <f t="shared" si="106"/>
        <v>45</v>
      </c>
      <c r="Q159" s="55">
        <f t="shared" si="106"/>
        <v>240</v>
      </c>
      <c r="R159" s="55">
        <f t="shared" si="106"/>
        <v>5035</v>
      </c>
      <c r="S159" s="67">
        <f>S7+S31+S52+S69+S88+S102+S118+S134+S148</f>
        <v>3200</v>
      </c>
      <c r="T159" s="55">
        <f>(T7+T31+T52+T69+T88+T102+T118+T134+T148)</f>
        <v>8235</v>
      </c>
      <c r="U159" s="282">
        <f>U7+U31+U52+U69+U88+U102+U118+U134+U148</f>
        <v>331</v>
      </c>
      <c r="V159" s="55">
        <f t="shared" ref="V159:AA159" si="107">(V7+V31+V52+V69+V88+V102+V118+V134+V148)</f>
        <v>841</v>
      </c>
      <c r="W159" s="55">
        <f t="shared" si="107"/>
        <v>1408</v>
      </c>
      <c r="X159" s="55">
        <f t="shared" si="107"/>
        <v>135</v>
      </c>
      <c r="Y159" s="55">
        <f t="shared" si="107"/>
        <v>185</v>
      </c>
      <c r="Z159" s="55">
        <f t="shared" si="107"/>
        <v>250</v>
      </c>
      <c r="AA159" s="55">
        <f t="shared" si="107"/>
        <v>45</v>
      </c>
      <c r="AB159" s="55">
        <v>720</v>
      </c>
      <c r="AC159" s="55">
        <f>(AC7+AC31+AC52+AC69+AC88+AC102+AC118+AC134+AC148)</f>
        <v>5156</v>
      </c>
      <c r="AD159" s="181">
        <f>AD7+AD31+AD52+AD69+AD88+AD102+AD118+AD134+AD148</f>
        <v>3104</v>
      </c>
      <c r="AE159" s="55">
        <f>(AE7+AE31+AE52+AE69+AE88+AE102+AE118+AE134+AE148)</f>
        <v>8260</v>
      </c>
      <c r="AF159" s="3"/>
      <c r="AG159" s="3"/>
      <c r="AH159" s="3"/>
      <c r="AI159" s="3"/>
    </row>
    <row r="160" spans="1:35" ht="59.25" customHeight="1" thickBot="1" x14ac:dyDescent="0.3">
      <c r="A160" s="30"/>
      <c r="B160" s="30"/>
      <c r="C160" s="28"/>
      <c r="D160" s="11"/>
      <c r="E160" s="6"/>
      <c r="F160" s="6"/>
      <c r="G160" s="6"/>
      <c r="H160" s="11" t="s">
        <v>194</v>
      </c>
      <c r="I160" s="11" t="s">
        <v>195</v>
      </c>
      <c r="J160" s="282"/>
      <c r="K160" s="55"/>
      <c r="L160" s="55" t="s">
        <v>49</v>
      </c>
      <c r="M160" s="55" t="s">
        <v>49</v>
      </c>
      <c r="N160" s="55" t="s">
        <v>49</v>
      </c>
      <c r="O160" s="55" t="s">
        <v>49</v>
      </c>
      <c r="P160" s="67"/>
      <c r="Q160" s="55" t="s">
        <v>73</v>
      </c>
      <c r="R160" s="67"/>
      <c r="S160" s="67"/>
      <c r="T160" s="55"/>
      <c r="U160" s="282"/>
      <c r="V160" s="55"/>
      <c r="W160" s="55" t="s">
        <v>49</v>
      </c>
      <c r="X160" s="55" t="s">
        <v>49</v>
      </c>
      <c r="Y160" s="55" t="s">
        <v>49</v>
      </c>
      <c r="Z160" s="55" t="s">
        <v>49</v>
      </c>
      <c r="AA160" s="55" t="s">
        <v>49</v>
      </c>
      <c r="AB160" s="55" t="s">
        <v>49</v>
      </c>
      <c r="AC160" s="56"/>
      <c r="AD160" s="67"/>
      <c r="AE160" s="67"/>
      <c r="AF160" s="3"/>
      <c r="AG160" s="3"/>
      <c r="AH160" s="3"/>
      <c r="AI160" s="3"/>
    </row>
    <row r="161" spans="1:35" s="3" customFormat="1" ht="23.1" customHeight="1" thickBot="1" x14ac:dyDescent="0.3">
      <c r="A161" s="51"/>
      <c r="B161" s="30"/>
      <c r="C161" s="28"/>
      <c r="D161" s="30"/>
      <c r="E161" s="28"/>
      <c r="F161" s="28"/>
      <c r="G161" s="28"/>
      <c r="H161" s="30"/>
      <c r="I161" s="30"/>
      <c r="J161" s="283"/>
      <c r="K161" s="57">
        <f>K159/S159</f>
        <v>0.26406249999999998</v>
      </c>
      <c r="L161" s="58">
        <f>L159/S159</f>
        <v>0.46250000000000002</v>
      </c>
      <c r="M161" s="58">
        <f>M159/S159</f>
        <v>4.2187500000000003E-2</v>
      </c>
      <c r="N161" s="58">
        <f>N159/S159</f>
        <v>5.9374999999999997E-2</v>
      </c>
      <c r="O161" s="58">
        <f>O159/S159</f>
        <v>8.2812499999999997E-2</v>
      </c>
      <c r="P161" s="58">
        <f>P159/S159</f>
        <v>1.40625E-2</v>
      </c>
      <c r="Q161" s="59">
        <f>Q159/S159</f>
        <v>7.4999999999999997E-2</v>
      </c>
      <c r="R161" s="59">
        <f>R159/T159</f>
        <v>0.61141469338190646</v>
      </c>
      <c r="S161" s="49">
        <f>SUM(K161:Q161)</f>
        <v>0.99999999999999989</v>
      </c>
      <c r="T161" s="60"/>
      <c r="U161" s="283"/>
      <c r="V161" s="57">
        <f>V159/AD159</f>
        <v>0.27094072164948452</v>
      </c>
      <c r="W161" s="58">
        <f>W159/AD159</f>
        <v>0.45360824742268041</v>
      </c>
      <c r="X161" s="58">
        <f>X159/AD159</f>
        <v>4.3492268041237112E-2</v>
      </c>
      <c r="Y161" s="58">
        <f>Y159/AD159</f>
        <v>5.9600515463917529E-2</v>
      </c>
      <c r="Z161" s="58">
        <f>Z159/AD159</f>
        <v>8.0541237113402067E-2</v>
      </c>
      <c r="AA161" s="58">
        <f>AA159/AD159</f>
        <v>1.4497422680412372E-2</v>
      </c>
      <c r="AB161" s="58">
        <f>AB159/AD159</f>
        <v>0.23195876288659795</v>
      </c>
      <c r="AC161" s="58">
        <f>AC159/AE159</f>
        <v>0.6242130750605327</v>
      </c>
      <c r="AD161" s="49">
        <f>SUM(V161:AC161)</f>
        <v>1.7788522503182644</v>
      </c>
      <c r="AE161" s="61"/>
    </row>
    <row r="162" spans="1:35" s="3" customFormat="1" ht="84" customHeight="1" thickBot="1" x14ac:dyDescent="0.3">
      <c r="A162" s="51"/>
      <c r="B162" s="272" t="s">
        <v>9</v>
      </c>
      <c r="C162" s="273"/>
      <c r="D162" s="30"/>
      <c r="E162" s="61"/>
      <c r="F162" s="61"/>
      <c r="G162" s="61"/>
      <c r="H162" s="61"/>
      <c r="I162" s="30"/>
      <c r="J162" s="28"/>
      <c r="K162" s="49" t="s">
        <v>13</v>
      </c>
      <c r="L162" s="49" t="s">
        <v>14</v>
      </c>
      <c r="M162" s="49" t="s">
        <v>15</v>
      </c>
      <c r="N162" s="49" t="s">
        <v>16</v>
      </c>
      <c r="O162" s="49" t="s">
        <v>17</v>
      </c>
      <c r="P162" s="49" t="s">
        <v>18</v>
      </c>
      <c r="Q162" s="49" t="s">
        <v>55</v>
      </c>
      <c r="R162" s="46" t="s">
        <v>25</v>
      </c>
      <c r="S162" s="49" t="s">
        <v>27</v>
      </c>
      <c r="T162" s="49" t="s">
        <v>26</v>
      </c>
      <c r="U162" s="28"/>
      <c r="V162" s="49" t="s">
        <v>13</v>
      </c>
      <c r="W162" s="49" t="s">
        <v>14</v>
      </c>
      <c r="X162" s="49" t="s">
        <v>15</v>
      </c>
      <c r="Y162" s="49" t="s">
        <v>16</v>
      </c>
      <c r="Z162" s="49" t="s">
        <v>17</v>
      </c>
      <c r="AA162" s="49" t="s">
        <v>18</v>
      </c>
      <c r="AB162" s="49" t="s">
        <v>24</v>
      </c>
      <c r="AC162" s="46" t="s">
        <v>25</v>
      </c>
      <c r="AD162" s="49" t="s">
        <v>27</v>
      </c>
      <c r="AE162" s="49" t="s">
        <v>26</v>
      </c>
    </row>
    <row r="163" spans="1:35" s="3" customFormat="1" ht="34.5" customHeight="1" x14ac:dyDescent="0.25">
      <c r="A163" s="51"/>
      <c r="B163" s="122" t="s">
        <v>20</v>
      </c>
      <c r="C163" s="62" t="s">
        <v>21</v>
      </c>
      <c r="D163" s="30"/>
      <c r="E163" s="28"/>
      <c r="F163" s="28"/>
      <c r="G163" s="28"/>
      <c r="H163" s="30"/>
      <c r="I163" s="271"/>
      <c r="J163" s="271"/>
      <c r="K163" s="271"/>
      <c r="L163" s="271"/>
      <c r="M163" s="271"/>
      <c r="N163" s="271"/>
      <c r="O163" s="271"/>
      <c r="P163" s="271"/>
      <c r="Q163" s="271"/>
      <c r="R163" s="271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1"/>
    </row>
    <row r="164" spans="1:35" s="3" customFormat="1" ht="44.25" customHeight="1" x14ac:dyDescent="0.25">
      <c r="A164" s="51"/>
      <c r="B164" s="47" t="s">
        <v>23</v>
      </c>
      <c r="C164" s="62" t="s">
        <v>22</v>
      </c>
      <c r="D164" s="30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1"/>
    </row>
    <row r="165" spans="1:35" s="3" customFormat="1" ht="43.5" customHeight="1" x14ac:dyDescent="0.25">
      <c r="A165" s="51"/>
      <c r="B165" s="47" t="s">
        <v>29</v>
      </c>
      <c r="C165" s="62" t="s">
        <v>28</v>
      </c>
      <c r="D165" s="30"/>
      <c r="E165" s="28"/>
      <c r="F165" s="28"/>
      <c r="G165" s="28"/>
      <c r="H165" s="30"/>
      <c r="I165" s="271"/>
      <c r="J165" s="271"/>
      <c r="K165" s="271"/>
      <c r="L165" s="271"/>
      <c r="M165" s="271"/>
      <c r="N165" s="271"/>
      <c r="O165" s="271"/>
      <c r="P165" s="271"/>
      <c r="Q165" s="271"/>
      <c r="R165" s="271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1"/>
      <c r="AG165" s="1"/>
      <c r="AH165" s="1"/>
      <c r="AI165" s="1"/>
    </row>
    <row r="166" spans="1:35" s="3" customFormat="1" ht="23.1" customHeight="1" x14ac:dyDescent="0.25">
      <c r="A166" s="16"/>
      <c r="B166" s="8" t="s">
        <v>81</v>
      </c>
      <c r="C166" s="1" t="s">
        <v>78</v>
      </c>
      <c r="D166" s="7"/>
      <c r="E166" s="1"/>
      <c r="F166" s="1"/>
      <c r="G166" s="1"/>
      <c r="H166" s="15"/>
      <c r="I166" s="15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 s="3" customFormat="1" ht="23.1" customHeight="1" x14ac:dyDescent="0.25">
      <c r="A167" s="16"/>
      <c r="B167" s="8" t="s">
        <v>79</v>
      </c>
      <c r="C167" s="1" t="s">
        <v>80</v>
      </c>
      <c r="D167" s="7"/>
      <c r="E167" s="1"/>
      <c r="F167" s="1"/>
      <c r="G167" s="1"/>
      <c r="H167" s="15"/>
      <c r="I167" s="15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ht="24.75" customHeight="1" x14ac:dyDescent="0.3"/>
    <row r="169" spans="1:35" ht="15" customHeight="1" x14ac:dyDescent="0.3"/>
    <row r="170" spans="1:35" ht="24" customHeight="1" x14ac:dyDescent="0.3"/>
    <row r="171" spans="1:35" ht="27.75" customHeight="1" x14ac:dyDescent="0.3"/>
    <row r="172" spans="1:35" ht="42" customHeight="1" x14ac:dyDescent="0.3"/>
    <row r="173" spans="1:35" ht="18.75" customHeight="1" x14ac:dyDescent="0.3"/>
    <row r="174" spans="1:35" ht="18.75" customHeight="1" x14ac:dyDescent="0.3"/>
    <row r="175" spans="1:35" ht="18.75" customHeight="1" x14ac:dyDescent="0.3"/>
  </sheetData>
  <autoFilter ref="B6:AE175"/>
  <mergeCells count="81">
    <mergeCell ref="A8:A15"/>
    <mergeCell ref="B55:B58"/>
    <mergeCell ref="B59:B60"/>
    <mergeCell ref="B67:B68"/>
    <mergeCell ref="B45:B48"/>
    <mergeCell ref="B22:B27"/>
    <mergeCell ref="B52:I52"/>
    <mergeCell ref="C55:C58"/>
    <mergeCell ref="C59:C60"/>
    <mergeCell ref="U159:U161"/>
    <mergeCell ref="J159:J161"/>
    <mergeCell ref="C114:C117"/>
    <mergeCell ref="B114:B117"/>
    <mergeCell ref="B96:B97"/>
    <mergeCell ref="B146:B147"/>
    <mergeCell ref="B157:B158"/>
    <mergeCell ref="B119:B126"/>
    <mergeCell ref="B135:B140"/>
    <mergeCell ref="C135:C140"/>
    <mergeCell ref="C157:C158"/>
    <mergeCell ref="C119:C126"/>
    <mergeCell ref="C98:C101"/>
    <mergeCell ref="C107:C112"/>
    <mergeCell ref="B118:I118"/>
    <mergeCell ref="B134:I134"/>
    <mergeCell ref="U5:AE5"/>
    <mergeCell ref="J5:T5"/>
    <mergeCell ref="B28:B30"/>
    <mergeCell ref="B49:B51"/>
    <mergeCell ref="C49:C51"/>
    <mergeCell ref="C28:C30"/>
    <mergeCell ref="B37:B44"/>
    <mergeCell ref="C37:C44"/>
    <mergeCell ref="C45:C48"/>
    <mergeCell ref="C22:C27"/>
    <mergeCell ref="I163:R163"/>
    <mergeCell ref="I165:R165"/>
    <mergeCell ref="B162:C162"/>
    <mergeCell ref="B86:B87"/>
    <mergeCell ref="C146:C147"/>
    <mergeCell ref="B150:B155"/>
    <mergeCell ref="C150:C155"/>
    <mergeCell ref="B142:B144"/>
    <mergeCell ref="C142:C144"/>
    <mergeCell ref="B130:B132"/>
    <mergeCell ref="C130:C132"/>
    <mergeCell ref="B127:B129"/>
    <mergeCell ref="C127:C129"/>
    <mergeCell ref="C90:C95"/>
    <mergeCell ref="C96:C97"/>
    <mergeCell ref="B102:I102"/>
    <mergeCell ref="B98:B101"/>
    <mergeCell ref="B88:I88"/>
    <mergeCell ref="B1:F1"/>
    <mergeCell ref="B4:F4"/>
    <mergeCell ref="B16:B21"/>
    <mergeCell ref="C16:C21"/>
    <mergeCell ref="B7:I7"/>
    <mergeCell ref="B31:I31"/>
    <mergeCell ref="B73:B74"/>
    <mergeCell ref="C73:C74"/>
    <mergeCell ref="C67:C68"/>
    <mergeCell ref="C61:C66"/>
    <mergeCell ref="B61:B66"/>
    <mergeCell ref="B69:I69"/>
    <mergeCell ref="B148:I148"/>
    <mergeCell ref="B104:B105"/>
    <mergeCell ref="C104:C105"/>
    <mergeCell ref="B107:B112"/>
    <mergeCell ref="B8:B15"/>
    <mergeCell ref="C8:C15"/>
    <mergeCell ref="B32:B36"/>
    <mergeCell ref="C32:C36"/>
    <mergeCell ref="B53:B54"/>
    <mergeCell ref="C53:C54"/>
    <mergeCell ref="B70:B72"/>
    <mergeCell ref="C70:C72"/>
    <mergeCell ref="B75:B84"/>
    <mergeCell ref="C75:C84"/>
    <mergeCell ref="C86:C87"/>
    <mergeCell ref="B90:B95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2" fitToHeight="0" orientation="landscape" horizontalDpi="300" verticalDpi="300" r:id="rId1"/>
  <headerFooter>
    <oddFooter>&amp;C&amp;"Century Gothic,Normalny"&amp;8Plan studiów
studia I stopnia - stosunki międzynarodowe
nabór 2012-2013</oddFooter>
  </headerFooter>
  <rowBreaks count="1" manualBreakCount="1">
    <brk id="176" min="1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Arkusz1</vt:lpstr>
      <vt:lpstr>Arkusz4</vt:lpstr>
      <vt:lpstr>Arkusz2</vt:lpstr>
      <vt:lpstr>Arkusz3</vt:lpstr>
      <vt:lpstr>Arkusz1!Obszar_wydruku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Apolonia Walczyna</cp:lastModifiedBy>
  <cp:lastPrinted>2019-09-05T06:21:05Z</cp:lastPrinted>
  <dcterms:created xsi:type="dcterms:W3CDTF">2012-05-29T21:14:38Z</dcterms:created>
  <dcterms:modified xsi:type="dcterms:W3CDTF">2022-07-26T05:51:31Z</dcterms:modified>
</cp:coreProperties>
</file>