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ekretariat\SPRAWOZDAWCZOŚĆ 2020-2022\SENAT\SENAT 2022 r\Senat nr 100 28.06.2022 r\1. Uchwała 504-2022 ws. programów ws. programów studiów wyższych\Programy zbiorczo\"/>
    </mc:Choice>
  </mc:AlternateContent>
  <bookViews>
    <workbookView xWindow="0" yWindow="0" windowWidth="23040" windowHeight="9192"/>
  </bookViews>
  <sheets>
    <sheet name="Plan studiów" sheetId="7" r:id="rId1"/>
  </sheets>
  <definedNames>
    <definedName name="_xlnm._FilterDatabase" localSheetId="0" hidden="1">'Plan studiów'!$A$4:$AE$57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56" i="7" l="1"/>
  <c r="T56" i="7"/>
  <c r="AC56" i="7" s="1"/>
  <c r="AE56" i="7" s="1"/>
  <c r="R56" i="7"/>
  <c r="Q56" i="7" s="1"/>
  <c r="S56" i="7" s="1"/>
  <c r="AD55" i="7"/>
  <c r="T55" i="7"/>
  <c r="R55" i="7"/>
  <c r="Q55" i="7"/>
  <c r="S55" i="7" s="1"/>
  <c r="AD54" i="7"/>
  <c r="AC54" i="7"/>
  <c r="AE54" i="7" s="1"/>
  <c r="T54" i="7"/>
  <c r="R54" i="7"/>
  <c r="Q54" i="7"/>
  <c r="S54" i="7" s="1"/>
  <c r="AC55" i="7" l="1"/>
  <c r="AE55" i="7" s="1"/>
  <c r="AD44" i="7"/>
  <c r="T44" i="7"/>
  <c r="AC44" i="7" s="1"/>
  <c r="AE44" i="7" s="1"/>
  <c r="R44" i="7"/>
  <c r="Q44" i="7" s="1"/>
  <c r="S44" i="7" s="1"/>
  <c r="AD43" i="7"/>
  <c r="T43" i="7"/>
  <c r="S43" i="7"/>
  <c r="R43" i="7"/>
  <c r="Q43" i="7"/>
  <c r="AD42" i="7"/>
  <c r="T42" i="7"/>
  <c r="AC42" i="7" s="1"/>
  <c r="AE42" i="7" s="1"/>
  <c r="R42" i="7"/>
  <c r="Q42" i="7"/>
  <c r="S42" i="7" s="1"/>
  <c r="AD41" i="7"/>
  <c r="T41" i="7"/>
  <c r="AC41" i="7" s="1"/>
  <c r="AE41" i="7" s="1"/>
  <c r="R41" i="7"/>
  <c r="Q41" i="7"/>
  <c r="S41" i="7" s="1"/>
  <c r="AC43" i="7" l="1"/>
  <c r="AE43" i="7" s="1"/>
  <c r="AA45" i="7"/>
  <c r="O45" i="7"/>
  <c r="I23" i="7"/>
  <c r="J23" i="7"/>
  <c r="K23" i="7"/>
  <c r="L23" i="7"/>
  <c r="M23" i="7"/>
  <c r="N23" i="7"/>
  <c r="O23" i="7"/>
  <c r="P23" i="7"/>
  <c r="U23" i="7"/>
  <c r="V23" i="7"/>
  <c r="W23" i="7"/>
  <c r="X23" i="7"/>
  <c r="Y23" i="7"/>
  <c r="Z23" i="7"/>
  <c r="AA23" i="7"/>
  <c r="AB23" i="7"/>
  <c r="I5" i="7"/>
  <c r="J5" i="7"/>
  <c r="K5" i="7"/>
  <c r="L5" i="7"/>
  <c r="M5" i="7"/>
  <c r="N5" i="7"/>
  <c r="O5" i="7"/>
  <c r="O57" i="7" s="1"/>
  <c r="P5" i="7"/>
  <c r="U5" i="7"/>
  <c r="V5" i="7"/>
  <c r="W5" i="7"/>
  <c r="X5" i="7"/>
  <c r="Y5" i="7"/>
  <c r="Z5" i="7"/>
  <c r="AA5" i="7"/>
  <c r="AA57" i="7" s="1"/>
  <c r="AB5" i="7"/>
  <c r="AD9" i="7" l="1"/>
  <c r="R9" i="7"/>
  <c r="Q9" i="7" s="1"/>
  <c r="S9" i="7" s="1"/>
  <c r="T9" i="7"/>
  <c r="AD10" i="7"/>
  <c r="R10" i="7"/>
  <c r="Q10" i="7" s="1"/>
  <c r="S10" i="7" s="1"/>
  <c r="T10" i="7"/>
  <c r="AC10" i="7" l="1"/>
  <c r="AE10" i="7" s="1"/>
  <c r="AC9" i="7"/>
  <c r="AE9" i="7" s="1"/>
  <c r="AD13" i="7"/>
  <c r="AD12" i="7"/>
  <c r="R12" i="7"/>
  <c r="R13" i="7"/>
  <c r="T13" i="7"/>
  <c r="T12" i="7"/>
  <c r="H5" i="7"/>
  <c r="Q12" i="7" l="1"/>
  <c r="S12" i="7" s="1"/>
  <c r="Q13" i="7"/>
  <c r="S13" i="7" s="1"/>
  <c r="AC12" i="7"/>
  <c r="AE12" i="7" s="1"/>
  <c r="AC13" i="7"/>
  <c r="AE13" i="7" s="1"/>
  <c r="T26" i="7"/>
  <c r="T25" i="7"/>
  <c r="AD15" i="7"/>
  <c r="T15" i="7"/>
  <c r="R15" i="7"/>
  <c r="Q15" i="7" s="1"/>
  <c r="S15" i="7" s="1"/>
  <c r="AD14" i="7"/>
  <c r="T14" i="7"/>
  <c r="R14" i="7"/>
  <c r="Q14" i="7" s="1"/>
  <c r="S14" i="7" s="1"/>
  <c r="AC15" i="7" l="1"/>
  <c r="AE15" i="7" s="1"/>
  <c r="AC14" i="7"/>
  <c r="AE14" i="7" s="1"/>
  <c r="H45" i="7"/>
  <c r="AD48" i="7"/>
  <c r="T48" i="7"/>
  <c r="R48" i="7"/>
  <c r="Q48" i="7" s="1"/>
  <c r="S48" i="7" s="1"/>
  <c r="AD47" i="7"/>
  <c r="T47" i="7"/>
  <c r="R47" i="7"/>
  <c r="Q47" i="7" s="1"/>
  <c r="S47" i="7" s="1"/>
  <c r="H23" i="7"/>
  <c r="AD28" i="7"/>
  <c r="T28" i="7"/>
  <c r="R28" i="7"/>
  <c r="Q28" i="7" s="1"/>
  <c r="S28" i="7" s="1"/>
  <c r="AD27" i="7"/>
  <c r="T27" i="7"/>
  <c r="R27" i="7"/>
  <c r="Q27" i="7" s="1"/>
  <c r="S27" i="7" s="1"/>
  <c r="AC27" i="7" l="1"/>
  <c r="AE27" i="7" s="1"/>
  <c r="AC28" i="7"/>
  <c r="AE28" i="7" s="1"/>
  <c r="AC47" i="7"/>
  <c r="AE47" i="7" s="1"/>
  <c r="AC48" i="7"/>
  <c r="AE48" i="7" s="1"/>
  <c r="I45" i="7" l="1"/>
  <c r="J45" i="7"/>
  <c r="K45" i="7"/>
  <c r="L45" i="7"/>
  <c r="M45" i="7"/>
  <c r="N45" i="7"/>
  <c r="P45" i="7"/>
  <c r="U45" i="7"/>
  <c r="V45" i="7"/>
  <c r="W45" i="7"/>
  <c r="X45" i="7"/>
  <c r="Y45" i="7"/>
  <c r="Z45" i="7"/>
  <c r="AB45" i="7"/>
  <c r="AD22" i="7"/>
  <c r="T22" i="7"/>
  <c r="R22" i="7"/>
  <c r="Q22" i="7" s="1"/>
  <c r="S22" i="7" s="1"/>
  <c r="AD21" i="7"/>
  <c r="T21" i="7"/>
  <c r="R21" i="7"/>
  <c r="Q21" i="7" s="1"/>
  <c r="S21" i="7" s="1"/>
  <c r="L57" i="7" l="1"/>
  <c r="X57" i="7"/>
  <c r="K57" i="7"/>
  <c r="J57" i="7"/>
  <c r="AB57" i="7"/>
  <c r="W57" i="7"/>
  <c r="N57" i="7"/>
  <c r="Y57" i="7"/>
  <c r="U57" i="7"/>
  <c r="P57" i="7"/>
  <c r="I57" i="7"/>
  <c r="Z57" i="7"/>
  <c r="V57" i="7"/>
  <c r="M57" i="7"/>
  <c r="H57" i="7"/>
  <c r="AC21" i="7"/>
  <c r="AE21" i="7" s="1"/>
  <c r="AC22" i="7"/>
  <c r="AE22" i="7" s="1"/>
  <c r="T46" i="7" l="1"/>
  <c r="T19" i="7"/>
  <c r="AD34" i="7"/>
  <c r="T34" i="7"/>
  <c r="R34" i="7"/>
  <c r="Q34" i="7" s="1"/>
  <c r="S34" i="7" s="1"/>
  <c r="R38" i="7"/>
  <c r="AC34" i="7" l="1"/>
  <c r="AE34" i="7" s="1"/>
  <c r="AD8" i="7"/>
  <c r="AD11" i="7"/>
  <c r="AD7" i="7"/>
  <c r="AD16" i="7"/>
  <c r="AD17" i="7"/>
  <c r="AD18" i="7"/>
  <c r="AD19" i="7"/>
  <c r="AD20" i="7"/>
  <c r="AD33" i="7"/>
  <c r="AD35" i="7"/>
  <c r="AD36" i="7"/>
  <c r="AD50" i="7"/>
  <c r="AD51" i="7"/>
  <c r="AD39" i="7"/>
  <c r="AD40" i="7"/>
  <c r="AD24" i="7"/>
  <c r="AD25" i="7"/>
  <c r="AD26" i="7"/>
  <c r="AD29" i="7"/>
  <c r="AD30" i="7"/>
  <c r="AD32" i="7"/>
  <c r="AD31" i="7"/>
  <c r="AD37" i="7"/>
  <c r="AD38" i="7"/>
  <c r="AD52" i="7"/>
  <c r="AD53" i="7"/>
  <c r="AD46" i="7"/>
  <c r="AD49" i="7"/>
  <c r="AC49" i="7" s="1"/>
  <c r="AE49" i="7" s="1"/>
  <c r="AD6" i="7"/>
  <c r="R24" i="7"/>
  <c r="R25" i="7"/>
  <c r="R26" i="7"/>
  <c r="Q26" i="7" s="1"/>
  <c r="S26" i="7" s="1"/>
  <c r="R29" i="7"/>
  <c r="Q29" i="7" s="1"/>
  <c r="S29" i="7" s="1"/>
  <c r="R30" i="7"/>
  <c r="Q30" i="7" s="1"/>
  <c r="S30" i="7" s="1"/>
  <c r="R32" i="7"/>
  <c r="Q32" i="7" s="1"/>
  <c r="R31" i="7"/>
  <c r="Q31" i="7" s="1"/>
  <c r="S31" i="7" s="1"/>
  <c r="R37" i="7"/>
  <c r="Q37" i="7" s="1"/>
  <c r="Q38" i="7"/>
  <c r="S38" i="7" s="1"/>
  <c r="R52" i="7"/>
  <c r="Q52" i="7" s="1"/>
  <c r="S52" i="7" s="1"/>
  <c r="R53" i="7"/>
  <c r="Q53" i="7" s="1"/>
  <c r="S53" i="7" s="1"/>
  <c r="R46" i="7"/>
  <c r="R49" i="7"/>
  <c r="R8" i="7"/>
  <c r="R11" i="7"/>
  <c r="R7" i="7"/>
  <c r="Q7" i="7" s="1"/>
  <c r="S7" i="7" s="1"/>
  <c r="R16" i="7"/>
  <c r="Q16" i="7" s="1"/>
  <c r="S16" i="7" s="1"/>
  <c r="R17" i="7"/>
  <c r="Q17" i="7" s="1"/>
  <c r="S17" i="7" s="1"/>
  <c r="R18" i="7"/>
  <c r="Q18" i="7" s="1"/>
  <c r="S18" i="7" s="1"/>
  <c r="R19" i="7"/>
  <c r="Q19" i="7" s="1"/>
  <c r="S19" i="7" s="1"/>
  <c r="R20" i="7"/>
  <c r="Q20" i="7" s="1"/>
  <c r="S20" i="7" s="1"/>
  <c r="R33" i="7"/>
  <c r="Q33" i="7" s="1"/>
  <c r="S33" i="7" s="1"/>
  <c r="R35" i="7"/>
  <c r="R36" i="7"/>
  <c r="Q36" i="7" s="1"/>
  <c r="S36" i="7" s="1"/>
  <c r="R50" i="7"/>
  <c r="Q50" i="7" s="1"/>
  <c r="S50" i="7" s="1"/>
  <c r="R51" i="7"/>
  <c r="Q51" i="7" s="1"/>
  <c r="S51" i="7" s="1"/>
  <c r="R39" i="7"/>
  <c r="R40" i="7"/>
  <c r="Q40" i="7" s="1"/>
  <c r="S40" i="7" s="1"/>
  <c r="R6" i="7"/>
  <c r="Q6" i="7" s="1"/>
  <c r="S6" i="7" s="1"/>
  <c r="T37" i="7"/>
  <c r="T38" i="7"/>
  <c r="T52" i="7"/>
  <c r="T53" i="7"/>
  <c r="T29" i="7"/>
  <c r="T31" i="7"/>
  <c r="T24" i="7"/>
  <c r="T8" i="7"/>
  <c r="T11" i="7"/>
  <c r="T7" i="7"/>
  <c r="T16" i="7"/>
  <c r="T17" i="7"/>
  <c r="T18" i="7"/>
  <c r="T20" i="7"/>
  <c r="T33" i="7"/>
  <c r="T35" i="7"/>
  <c r="T36" i="7"/>
  <c r="T50" i="7"/>
  <c r="T51" i="7"/>
  <c r="T39" i="7"/>
  <c r="T40" i="7"/>
  <c r="T6" i="7"/>
  <c r="AD5" i="7" l="1"/>
  <c r="T23" i="7"/>
  <c r="R5" i="7"/>
  <c r="T5" i="7"/>
  <c r="R23" i="7"/>
  <c r="AD23" i="7"/>
  <c r="Q11" i="7"/>
  <c r="S11" i="7" s="1"/>
  <c r="Q8" i="7"/>
  <c r="Q35" i="7"/>
  <c r="S35" i="7" s="1"/>
  <c r="Q39" i="7"/>
  <c r="S39" i="7" s="1"/>
  <c r="AC6" i="7"/>
  <c r="AE6" i="7" s="1"/>
  <c r="S46" i="7"/>
  <c r="R45" i="7"/>
  <c r="AD45" i="7"/>
  <c r="T45" i="7"/>
  <c r="S37" i="7"/>
  <c r="S32" i="7"/>
  <c r="Q25" i="7"/>
  <c r="AC31" i="7"/>
  <c r="AE31" i="7" s="1"/>
  <c r="AC25" i="7"/>
  <c r="AC24" i="7"/>
  <c r="AC20" i="7"/>
  <c r="AE20" i="7" s="1"/>
  <c r="AC32" i="7"/>
  <c r="AC30" i="7"/>
  <c r="AE30" i="7" s="1"/>
  <c r="AC29" i="7"/>
  <c r="AE29" i="7" s="1"/>
  <c r="AC26" i="7"/>
  <c r="AE26" i="7" s="1"/>
  <c r="AC40" i="7"/>
  <c r="AE40" i="7" s="1"/>
  <c r="AC39" i="7"/>
  <c r="AE39" i="7" s="1"/>
  <c r="AC51" i="7"/>
  <c r="AE51" i="7" s="1"/>
  <c r="AC50" i="7"/>
  <c r="AE50" i="7" s="1"/>
  <c r="AC36" i="7"/>
  <c r="AE36" i="7" s="1"/>
  <c r="AC35" i="7"/>
  <c r="AE35" i="7" s="1"/>
  <c r="AC33" i="7"/>
  <c r="AE33" i="7" s="1"/>
  <c r="AC19" i="7"/>
  <c r="AE19" i="7" s="1"/>
  <c r="AC18" i="7"/>
  <c r="AE18" i="7" s="1"/>
  <c r="AC17" i="7"/>
  <c r="AE17" i="7" s="1"/>
  <c r="AC16" i="7"/>
  <c r="AE16" i="7" s="1"/>
  <c r="AC7" i="7"/>
  <c r="AE7" i="7" s="1"/>
  <c r="AC11" i="7"/>
  <c r="AE11" i="7" s="1"/>
  <c r="AC8" i="7"/>
  <c r="AC53" i="7"/>
  <c r="AE53" i="7" s="1"/>
  <c r="AC38" i="7"/>
  <c r="AE38" i="7" s="1"/>
  <c r="AC52" i="7"/>
  <c r="AE52" i="7" s="1"/>
  <c r="AC37" i="7"/>
  <c r="Q24" i="7"/>
  <c r="Q49" i="7"/>
  <c r="S49" i="7" s="1"/>
  <c r="Q5" i="7" l="1"/>
  <c r="Q23" i="7"/>
  <c r="AC5" i="7"/>
  <c r="AE24" i="7"/>
  <c r="AE23" i="7" s="1"/>
  <c r="AC23" i="7"/>
  <c r="S8" i="7"/>
  <c r="S5" i="7" s="1"/>
  <c r="R57" i="7"/>
  <c r="AD57" i="7"/>
  <c r="T57" i="7"/>
  <c r="Q45" i="7"/>
  <c r="S45" i="7"/>
  <c r="AE37" i="7"/>
  <c r="AC45" i="7"/>
  <c r="AE32" i="7"/>
  <c r="AE25" i="7"/>
  <c r="S25" i="7"/>
  <c r="AE8" i="7"/>
  <c r="AE5" i="7" s="1"/>
  <c r="S24" i="7"/>
  <c r="S23" i="7" s="1"/>
  <c r="AE46" i="7"/>
  <c r="Q57" i="7" l="1"/>
  <c r="AC57" i="7"/>
  <c r="AE45" i="7"/>
  <c r="AE57" i="7" l="1"/>
  <c r="S57" i="7"/>
</calcChain>
</file>

<file path=xl/sharedStrings.xml><?xml version="1.0" encoding="utf-8"?>
<sst xmlns="http://schemas.openxmlformats.org/spreadsheetml/2006/main" count="313" uniqueCount="157">
  <si>
    <t>Numer modułu</t>
  </si>
  <si>
    <t>Nzwa modułu</t>
  </si>
  <si>
    <t>Opis modułu</t>
  </si>
  <si>
    <t>Elementy modułu</t>
  </si>
  <si>
    <t>Semestr 1</t>
  </si>
  <si>
    <t>Z</t>
  </si>
  <si>
    <t>Z/O</t>
  </si>
  <si>
    <t>STUDIA STACJONARNE</t>
  </si>
  <si>
    <t>STUDIA NIESTACJONARNE</t>
  </si>
  <si>
    <t>ECTS</t>
  </si>
  <si>
    <t>WYKŁAD</t>
  </si>
  <si>
    <t>ĆWICZENIA</t>
  </si>
  <si>
    <t>LABORATORIA</t>
  </si>
  <si>
    <t>PROJEKT</t>
  </si>
  <si>
    <t>WARSZTAT</t>
  </si>
  <si>
    <t>SEMINARIUM</t>
  </si>
  <si>
    <t>INNE</t>
  </si>
  <si>
    <t>Kompetencje zarządcze</t>
  </si>
  <si>
    <t>E</t>
  </si>
  <si>
    <t>Semestr 2</t>
  </si>
  <si>
    <t>Język obcy cz. 2</t>
  </si>
  <si>
    <t>Semestr 3</t>
  </si>
  <si>
    <t>RAZEM:</t>
  </si>
  <si>
    <t xml:space="preserve">Język obcy cz. 1  </t>
  </si>
  <si>
    <t xml:space="preserve">Decision making (Podejmowanie decyzji) w języku angielskim </t>
  </si>
  <si>
    <t>SAMOKSZTAŁCENIE</t>
  </si>
  <si>
    <t>WYMIAR GODZIN Z UDZIAŁEM NAUCZYCIELA</t>
  </si>
  <si>
    <t>WYMIAR GODZIN PPRZEDMIOTU RAZEM</t>
  </si>
  <si>
    <t>WYMIAR GODZIN PRZEDMIOTU RAZEM</t>
  </si>
  <si>
    <t xml:space="preserve">Seminarium i przygotowanie pracy dyplomowej cz. 2. </t>
  </si>
  <si>
    <t>Praktyka zawodowa</t>
  </si>
  <si>
    <t>Dyscyplina naukowa</t>
  </si>
  <si>
    <t>I</t>
  </si>
  <si>
    <r>
      <t xml:space="preserve">Forma zaliczenia przedmiotu 
</t>
    </r>
    <r>
      <rPr>
        <sz val="10"/>
        <rFont val="Century Gothic"/>
        <family val="2"/>
        <charset val="238"/>
      </rPr>
      <t>(E=egzamin; Z/O=zaliczenie na ocenę; Z=zaliczenie bez oceny)</t>
    </r>
  </si>
  <si>
    <t>M1.</t>
  </si>
  <si>
    <t>M2.</t>
  </si>
  <si>
    <t>M3.</t>
  </si>
  <si>
    <t>M4.</t>
  </si>
  <si>
    <t>M5.</t>
  </si>
  <si>
    <t xml:space="preserve">M6. </t>
  </si>
  <si>
    <t>M7.</t>
  </si>
  <si>
    <t>M9.</t>
  </si>
  <si>
    <t>M10.</t>
  </si>
  <si>
    <t>M14.</t>
  </si>
  <si>
    <t>Kierunkowy</t>
  </si>
  <si>
    <t>Kierunkowy/Praktyczny</t>
  </si>
  <si>
    <t>Rodzaj przedmiotu (Kierunkowy, praktyczny,do wyboru,ogólnouczelniany)</t>
  </si>
  <si>
    <t>Do wyboru</t>
  </si>
  <si>
    <t>Do wyboru/Praktyczny</t>
  </si>
  <si>
    <t>Praktyczny</t>
  </si>
  <si>
    <t>Głównym celem modułu jest nabycie przez studentów umiejętności zastosowania zdobytej wiedzy i umiejętnosci w praktyce zawodowej.</t>
  </si>
  <si>
    <t>Moduł rozwija kompetencje językowe.</t>
  </si>
  <si>
    <t>Moduł zapoznaje studenta z metodyką zarządzania komeptencjami.</t>
  </si>
  <si>
    <t>Moduł uczy  umiejętności podziału zadań w pracy grupowej.</t>
  </si>
  <si>
    <t>Moduł rozwija kompetencje językowe studenta.</t>
  </si>
  <si>
    <t>Technologia kreatywności cz. 1.</t>
  </si>
  <si>
    <t xml:space="preserve">Kompetencje językowe cz.1.  </t>
  </si>
  <si>
    <t xml:space="preserve"> Kompetencje językowe cz. 2</t>
  </si>
  <si>
    <t>Zaawansowany projekt zespołowy cz. 1</t>
  </si>
  <si>
    <t>Zaawansowany projekt zespołowy cz. 2</t>
  </si>
  <si>
    <t>M11.</t>
  </si>
  <si>
    <t>Praktyczne umiejętności pisania pracy magisterskiej cz. 1</t>
  </si>
  <si>
    <t>Praktyczne umiejętności pisania pracy magisterskiej cz. 2</t>
  </si>
  <si>
    <t>Seminarium i przygotowanie pracy dyplomowej cz. 1</t>
  </si>
  <si>
    <t>Technologia kreatywności cz. 2.</t>
  </si>
  <si>
    <t>Moduł wprowadza w zagadnienia związane z etyką i podejmowaniem decyzji w środowisku biznesowym.</t>
  </si>
  <si>
    <t>H</t>
  </si>
  <si>
    <t>LEGENDA</t>
  </si>
  <si>
    <t>egzamin</t>
  </si>
  <si>
    <t>zaliczenie na ocenę</t>
  </si>
  <si>
    <t>zaliczenie bez oceny</t>
  </si>
  <si>
    <t>przedmiot humanistyczny</t>
  </si>
  <si>
    <t>Zaawansowany projekt zespołowy cz. 1 - wykład</t>
  </si>
  <si>
    <t>Zaawansowany projekt zespołowy cz. 1 - projekt</t>
  </si>
  <si>
    <t>Zaawansowany projekt zespołowy cz. 2 - wykład</t>
  </si>
  <si>
    <t>Zaawansowany projekt zespołowy cz. 2 - projekt</t>
  </si>
  <si>
    <t>Zwinne metodyki wytwarzania oprogramowania - wykład</t>
  </si>
  <si>
    <t xml:space="preserve">Moduł uczy umiejętności podziału zadań w pracy grupowej. </t>
  </si>
  <si>
    <t>dyscyplina naukowa: informatyka techniczna i telekomunikacyjna</t>
  </si>
  <si>
    <t>Zintegrowane systemy zarządzania - wykład</t>
  </si>
  <si>
    <t xml:space="preserve"> Programowanie z wykorzystaniem biblioteki STL - wykład</t>
  </si>
  <si>
    <t xml:space="preserve"> Programowanie z wykorzystaniem biblioteki STL - laboratorium</t>
  </si>
  <si>
    <t>Programowanie i tworzenie oprogramowania</t>
  </si>
  <si>
    <t>Przetwarzanie obrazów medycznych - wykład</t>
  </si>
  <si>
    <t>Przetwarzanie obrazów medycznych - laboratorium</t>
  </si>
  <si>
    <t>Systemy i sieci telekomunikacyjne - wykład</t>
  </si>
  <si>
    <t>Systemy i sieci telekomunikacyjne - projekt</t>
  </si>
  <si>
    <t>Układy elektroniczne - wykład</t>
  </si>
  <si>
    <t>Układy elektroniczne - ćwiczenia</t>
  </si>
  <si>
    <t>Sztuczne sieci neuronowe - wykład</t>
  </si>
  <si>
    <t>Sztuczne sieci neuronowe - laboratorium</t>
  </si>
  <si>
    <t>Neuromodelowanie - wykład</t>
  </si>
  <si>
    <t>Neuromodelowanie - laboratorium</t>
  </si>
  <si>
    <t>Telemedycyna z elementami symulacji medycznej - wykład</t>
  </si>
  <si>
    <t>Telemedycyna z elementami symulacji medycznej - laboratorium</t>
  </si>
  <si>
    <t>dyscyplina naukowa: automatyka, elektronika i elektrotechnika</t>
  </si>
  <si>
    <t>Programowanie w środowisku analitycznym - wykład</t>
  </si>
  <si>
    <t>Programowanie w środowisku analitycznym - projekt</t>
  </si>
  <si>
    <t>Zwinne metodyki wytwarzania oprogramowania - projekt</t>
  </si>
  <si>
    <t>Metrologia i sterowanie - wykład</t>
  </si>
  <si>
    <t>Metrologia i sterowanie - warsztat</t>
  </si>
  <si>
    <t>Medyczne systemy bazodanowe - wykład</t>
  </si>
  <si>
    <t>Medyczne systemy bazodanowe - laboratorium</t>
  </si>
  <si>
    <t>Podstawy bioinformatyki - laboratorium</t>
  </si>
  <si>
    <t>Zaawansowane przetwarzanie obrazów cyfrowych - wykład</t>
  </si>
  <si>
    <t>Moduł rozwija umiejętności metod wytwarzania oprogramowania opartego na programowaniu iteracyjno-przyrostowym.</t>
  </si>
  <si>
    <t>Moduł przekazuje wiedzę i umiejętności związane z teorią pomiarów i jej zastosowaniem w analogowych i cyfrowych systemach pomiarowych m.in.. do procesu regulacji.</t>
  </si>
  <si>
    <t>Moduł zapoznaje studenta z problematyką bezpieczeństwa i ochrony danych we współczesnych systemach informatycznych.</t>
  </si>
  <si>
    <t>M8.</t>
  </si>
  <si>
    <t>S</t>
  </si>
  <si>
    <t>M12.</t>
  </si>
  <si>
    <t>M13. A.</t>
  </si>
  <si>
    <t>M13. B.</t>
  </si>
  <si>
    <t>Moduł pozwala studentom nabyć wiedzę i umiejętności z zakresu sieci telekomunikacyjnych o różnym zasięgu, zasad ich organizacji i administracji. Moduł zaznajamia także z podstawami działania elektroniki analogowej i cyfrowej oraz budową układów mających praktyczne zastosowania.</t>
  </si>
  <si>
    <t>Moduł rozwija umiejętności z zakresu przetwarzania obrazów cyfrowych oraz programowania, w tym umiejętności programowania w środowisku analiz statystycznych  i tworzenia systemów analityczno-informacyjnych.</t>
  </si>
  <si>
    <t>Moduł przygotowuje  studentów do pisania pracy dyplomowej, prezentowania w formie pismnej własnych pomysłów, wątpliwości i sugestii w zakresie problematyki związanej z informatyką.</t>
  </si>
  <si>
    <t>M15.</t>
  </si>
  <si>
    <t>M16.</t>
  </si>
  <si>
    <t>M17. A.</t>
  </si>
  <si>
    <t>M17. B.</t>
  </si>
  <si>
    <t>moduł do wyboru</t>
  </si>
  <si>
    <t>przedmiot społeczny</t>
  </si>
  <si>
    <t xml:space="preserve">Moduł zapoznaje z podstawowymi metodami i narzędziami  bioinformatycznymi wraz z nauką praktycznych umiejętności korzystania z oprogramowania. Moduł zapoznaje także z systemami informatycznymi oraz sposobami gromadzenia i przetwarzania danych, występującymi w medycynie oraz telemedycynie. </t>
  </si>
  <si>
    <t>Moduł do wyboru: Systemy i sieci telekomunikacyjne oraz układy elektroniczne</t>
  </si>
  <si>
    <t>Moduł do wyboru: Telemedycyna z elementami symulacji medycznej</t>
  </si>
  <si>
    <t>Podstawy bioinformatyki - wykład</t>
  </si>
  <si>
    <t>Ekonomia menadżerska - wykład</t>
  </si>
  <si>
    <t>Zintegrowane systemy zarządzania - laboratorium</t>
  </si>
  <si>
    <t>Competence management methodology (Metodyka zarządzania kompetencjami) w j. angielskim - ćwiczenia</t>
  </si>
  <si>
    <t>Bezpieczeństwo danych w chmurze - wykład</t>
  </si>
  <si>
    <t xml:space="preserve">Bezpieczeństwo danych w chmurze - laboratorium </t>
  </si>
  <si>
    <t xml:space="preserve">Zaawansowane przetwarzanie obrazów cyfrowych - laboratorium </t>
  </si>
  <si>
    <t>Moduł wprowadza studenta w zagadnienia dotyczące ekonomii menadżerskiej oraz zapoznaje studenta z zintegrowanymi systemami informatycznymi, wykorzystywanymi w zarządzaniu.</t>
  </si>
  <si>
    <t>Metrologia i sterowanie</t>
  </si>
  <si>
    <t>Zwinne metodyki wytwarzania oprogramowania</t>
  </si>
  <si>
    <t>Bezpieczeństwo danych w chmurze</t>
  </si>
  <si>
    <t>Podstawy bioinformatyki i medyczne systemy bazodanowe</t>
  </si>
  <si>
    <t>Moduł pozwala studentom nabyć wiedzę i umiejętności z zakresu możliwości wspomagania procesu diagnostyki, nadzorowania procesu terapeutycznego oraz symulacji procesów w obszarze wspomagania diagnozy i terapii.</t>
  </si>
  <si>
    <t>Ogólnouczelniany/Praktyczny</t>
  </si>
  <si>
    <t xml:space="preserve">Moduł zapoznaje studentów z tematyką modelowania funkcjonowania mózgu w postaci biologicznych sieci neuronowych. </t>
  </si>
  <si>
    <t>Moduł zapoznaje studentów z budową i działaniem  sztucznych sieci neuronowych, projetowanie wielowarstowych sieci neuronowych do rozwiązywania wybranych zagadnień np. klasyfikacji sygnałów, rozponawania obrazów.Moduł zapoznaje także z zagadnieniami przetwarzania obrazów medycznych, wybranymi standardami zapisu obrazów medycznych oraz  operacjami na obrazie, mającymi zastosowanie w  medycynie.</t>
  </si>
  <si>
    <t>Moduł do wyboru: Sztuczne sieci neuronowe oraz przetwarzanie obrazów medycznych</t>
  </si>
  <si>
    <t>Moduł do wyboru: Neuromodelowanie</t>
  </si>
  <si>
    <t>E-LEARNING</t>
  </si>
  <si>
    <t>M13. C.</t>
  </si>
  <si>
    <t>Moduł do wyboru: Cyberbezpieczeństwo</t>
  </si>
  <si>
    <t>Moduł pozwala studentom poznać dobre praktyki bezpieczeństwa w sieci oraz nabyć wiedzę jak w prawidłowy sposób chronić dane. Moduł zapoznaje również z polityką cyberbezpieczeństwa oraz uczy umiejętnośći przewidywania ataków dzięki przeprowadzeniu kontrolowanych ataków na sieć.</t>
  </si>
  <si>
    <t>Testy penetracyjne - wykład</t>
  </si>
  <si>
    <t>Testy penetracyjne - laboratorium</t>
  </si>
  <si>
    <t>Polityka cyberbezpieczeństwa i cybernetyczne działania wojenne - wykład</t>
  </si>
  <si>
    <t>Polityka cyberbezpieczeństwa i cybernetyczne działania wojenne - laboratorium</t>
  </si>
  <si>
    <t>M17. C.</t>
  </si>
  <si>
    <t>Moduł daje możliwość rozwijania specjalistycznych umiejętności z zakresu cyberbezpieczeństwa, uczy wykrywania incydentów w systemach komputerowych, co pozwala na skuteczną ochronę przed atakami. Moduł ponadto pozwala na opanowanie umiejętności zarządzania bezpieczeństwem informacji.</t>
  </si>
  <si>
    <t>Wykrywanie incydentów - wykład</t>
  </si>
  <si>
    <t>Wykrywanie incydentów - laboratorium</t>
  </si>
  <si>
    <t>Zarządzanie bezpieczeństwem informacji - warsztat</t>
  </si>
  <si>
    <t>Załącznik nr 3 do Programu studiów - Plan studiów na kierunku Informatyka II stopnia (nabór 2022/2023)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</si>
</sst>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zcionka tekstu podstawowego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name val="Century Gothic"/>
      <family val="2"/>
      <charset val="238"/>
    </font>
    <font>
      <b/>
      <sz val="14"/>
      <name val="Century Gothic"/>
      <family val="2"/>
      <charset val="238"/>
    </font>
    <font>
      <sz val="11"/>
      <color theme="1"/>
      <name val="Century Gothic"/>
      <family val="2"/>
      <charset val="238"/>
    </font>
    <font>
      <b/>
      <sz val="10"/>
      <name val="Century Gothic"/>
      <family val="2"/>
      <charset val="238"/>
    </font>
    <font>
      <sz val="10"/>
      <name val="Century Gothic"/>
      <family val="2"/>
      <charset val="238"/>
    </font>
    <font>
      <b/>
      <sz val="10"/>
      <color theme="1"/>
      <name val="Century Gothic"/>
      <family val="2"/>
      <charset val="238"/>
    </font>
    <font>
      <sz val="10"/>
      <color theme="1"/>
      <name val="Century Gothic"/>
      <family val="2"/>
      <charset val="238"/>
    </font>
    <font>
      <sz val="10"/>
      <name val="Calibri"/>
      <family val="2"/>
      <charset val="238"/>
      <scheme val="minor"/>
    </font>
    <font>
      <b/>
      <sz val="14"/>
      <color theme="1"/>
      <name val="Century Gothic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9DDFB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74D7FA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0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/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/>
    </xf>
    <xf numFmtId="0" fontId="8" fillId="0" borderId="0" xfId="0" applyFont="1"/>
    <xf numFmtId="0" fontId="5" fillId="2" borderId="25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5" borderId="27" xfId="0" applyFont="1" applyFill="1" applyBorder="1" applyAlignment="1">
      <alignment horizontal="center" vertical="center" wrapText="1"/>
    </xf>
    <xf numFmtId="0" fontId="8" fillId="5" borderId="28" xfId="0" applyFont="1" applyFill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7" fillId="6" borderId="24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textRotation="90" wrapText="1"/>
    </xf>
    <xf numFmtId="0" fontId="5" fillId="6" borderId="15" xfId="0" applyFont="1" applyFill="1" applyBorder="1" applyAlignment="1">
      <alignment horizontal="center" vertical="center" textRotation="90" wrapText="1"/>
    </xf>
    <xf numFmtId="0" fontId="7" fillId="6" borderId="33" xfId="0" applyFont="1" applyFill="1" applyBorder="1" applyAlignment="1">
      <alignment horizontal="center" vertical="center" wrapText="1"/>
    </xf>
    <xf numFmtId="0" fontId="7" fillId="6" borderId="34" xfId="0" applyFont="1" applyFill="1" applyBorder="1" applyAlignment="1">
      <alignment horizontal="center" vertical="center"/>
    </xf>
    <xf numFmtId="0" fontId="7" fillId="6" borderId="35" xfId="0" applyFont="1" applyFill="1" applyBorder="1" applyAlignment="1">
      <alignment horizontal="center" vertical="center"/>
    </xf>
    <xf numFmtId="0" fontId="7" fillId="6" borderId="36" xfId="0" applyFont="1" applyFill="1" applyBorder="1" applyAlignment="1">
      <alignment horizontal="center" vertical="center"/>
    </xf>
    <xf numFmtId="0" fontId="7" fillId="6" borderId="24" xfId="0" applyFont="1" applyFill="1" applyBorder="1" applyAlignment="1">
      <alignment horizontal="center" vertical="center"/>
    </xf>
    <xf numFmtId="0" fontId="7" fillId="6" borderId="37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/>
    </xf>
    <xf numFmtId="0" fontId="7" fillId="6" borderId="14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7" fillId="6" borderId="18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6" borderId="39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/>
    </xf>
    <xf numFmtId="0" fontId="7" fillId="6" borderId="21" xfId="0" applyFont="1" applyFill="1" applyBorder="1" applyAlignment="1">
      <alignment horizontal="center" vertical="center" wrapText="1"/>
    </xf>
    <xf numFmtId="0" fontId="7" fillId="6" borderId="38" xfId="0" applyFont="1" applyFill="1" applyBorder="1" applyAlignment="1">
      <alignment horizontal="center" vertical="center" wrapText="1"/>
    </xf>
    <xf numFmtId="0" fontId="7" fillId="6" borderId="31" xfId="0" applyFont="1" applyFill="1" applyBorder="1" applyAlignment="1">
      <alignment horizontal="center" vertical="center" wrapText="1"/>
    </xf>
    <xf numFmtId="0" fontId="7" fillId="6" borderId="2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5" borderId="6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7" fillId="6" borderId="40" xfId="0" applyFont="1" applyFill="1" applyBorder="1" applyAlignment="1">
      <alignment horizontal="center" vertical="center"/>
    </xf>
    <xf numFmtId="0" fontId="7" fillId="6" borderId="41" xfId="0" applyFont="1" applyFill="1" applyBorder="1" applyAlignment="1">
      <alignment horizontal="center" vertical="center"/>
    </xf>
    <xf numFmtId="0" fontId="8" fillId="0" borderId="42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/>
    </xf>
    <xf numFmtId="0" fontId="8" fillId="5" borderId="42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 wrapText="1"/>
    </xf>
    <xf numFmtId="0" fontId="7" fillId="6" borderId="49" xfId="0" applyFont="1" applyFill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 wrapText="1"/>
    </xf>
    <xf numFmtId="0" fontId="7" fillId="6" borderId="20" xfId="0" applyFont="1" applyFill="1" applyBorder="1" applyAlignment="1">
      <alignment horizontal="center" vertical="center" wrapText="1"/>
    </xf>
    <xf numFmtId="0" fontId="5" fillId="6" borderId="51" xfId="0" applyFont="1" applyFill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/>
    </xf>
    <xf numFmtId="0" fontId="8" fillId="9" borderId="6" xfId="0" applyFont="1" applyFill="1" applyBorder="1" applyAlignment="1">
      <alignment horizontal="center" vertical="center"/>
    </xf>
    <xf numFmtId="0" fontId="7" fillId="6" borderId="52" xfId="0" applyFont="1" applyFill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 wrapText="1"/>
    </xf>
    <xf numFmtId="0" fontId="5" fillId="6" borderId="45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 wrapText="1"/>
    </xf>
    <xf numFmtId="0" fontId="7" fillId="6" borderId="56" xfId="0" applyFont="1" applyFill="1" applyBorder="1" applyAlignment="1">
      <alignment horizontal="center" vertical="center" wrapText="1"/>
    </xf>
    <xf numFmtId="0" fontId="5" fillId="6" borderId="56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/>
    </xf>
    <xf numFmtId="0" fontId="8" fillId="0" borderId="5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5" xfId="0" applyFont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7" fillId="6" borderId="58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7" fillId="6" borderId="59" xfId="0" applyFont="1" applyFill="1" applyBorder="1" applyAlignment="1">
      <alignment horizontal="center" vertical="center"/>
    </xf>
    <xf numFmtId="0" fontId="7" fillId="6" borderId="60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5" fillId="6" borderId="61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7" fillId="6" borderId="33" xfId="0" applyFont="1" applyFill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7" fillId="6" borderId="61" xfId="0" applyFont="1" applyFill="1" applyBorder="1" applyAlignment="1">
      <alignment horizontal="center" vertical="center"/>
    </xf>
    <xf numFmtId="0" fontId="7" fillId="6" borderId="57" xfId="0" applyFont="1" applyFill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 wrapText="1"/>
    </xf>
    <xf numFmtId="0" fontId="7" fillId="6" borderId="51" xfId="0" applyFont="1" applyFill="1" applyBorder="1" applyAlignment="1">
      <alignment horizontal="center" vertical="center"/>
    </xf>
    <xf numFmtId="0" fontId="7" fillId="6" borderId="63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6" borderId="27" xfId="0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42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7" fillId="6" borderId="64" xfId="0" applyFont="1" applyFill="1" applyBorder="1" applyAlignment="1">
      <alignment horizontal="center" vertical="center" wrapText="1"/>
    </xf>
    <xf numFmtId="0" fontId="7" fillId="6" borderId="66" xfId="0" applyFont="1" applyFill="1" applyBorder="1" applyAlignment="1">
      <alignment horizontal="center" vertical="center" wrapText="1"/>
    </xf>
    <xf numFmtId="0" fontId="5" fillId="6" borderId="62" xfId="0" applyFont="1" applyFill="1" applyBorder="1" applyAlignment="1">
      <alignment horizontal="center" vertical="center" textRotation="90" wrapText="1"/>
    </xf>
    <xf numFmtId="0" fontId="5" fillId="6" borderId="17" xfId="0" applyFont="1" applyFill="1" applyBorder="1" applyAlignment="1">
      <alignment horizontal="center" vertical="center" textRotation="90" wrapText="1"/>
    </xf>
    <xf numFmtId="0" fontId="5" fillId="6" borderId="17" xfId="0" applyFont="1" applyFill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7" fillId="6" borderId="41" xfId="0" applyFont="1" applyFill="1" applyBorder="1" applyAlignment="1">
      <alignment horizontal="center" vertical="center" wrapText="1"/>
    </xf>
    <xf numFmtId="0" fontId="7" fillId="6" borderId="5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7" fillId="6" borderId="26" xfId="0" applyFont="1" applyFill="1" applyBorder="1" applyAlignment="1">
      <alignment horizontal="center" vertical="center" wrapText="1"/>
    </xf>
    <xf numFmtId="0" fontId="7" fillId="6" borderId="61" xfId="0" applyFont="1" applyFill="1" applyBorder="1" applyAlignment="1">
      <alignment horizontal="center" vertical="center" wrapText="1"/>
    </xf>
    <xf numFmtId="0" fontId="7" fillId="6" borderId="62" xfId="0" applyFont="1" applyFill="1" applyBorder="1" applyAlignment="1">
      <alignment horizontal="center" vertical="center" wrapText="1"/>
    </xf>
    <xf numFmtId="0" fontId="7" fillId="6" borderId="48" xfId="0" applyFont="1" applyFill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0" fillId="0" borderId="47" xfId="0" applyBorder="1"/>
    <xf numFmtId="0" fontId="8" fillId="0" borderId="6" xfId="0" applyFont="1" applyFill="1" applyBorder="1" applyAlignment="1">
      <alignment horizontal="center" vertical="center" wrapText="1"/>
    </xf>
    <xf numFmtId="0" fontId="7" fillId="6" borderId="40" xfId="0" applyFont="1" applyFill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7" fillId="6" borderId="48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6" borderId="32" xfId="0" applyFont="1" applyFill="1" applyBorder="1" applyAlignment="1">
      <alignment horizontal="center" vertical="center" wrapText="1"/>
    </xf>
    <xf numFmtId="0" fontId="7" fillId="6" borderId="22" xfId="0" applyFont="1" applyFill="1" applyBorder="1" applyAlignment="1">
      <alignment horizontal="center" vertical="center" wrapText="1"/>
    </xf>
    <xf numFmtId="0" fontId="7" fillId="6" borderId="23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 wrapText="1"/>
    </xf>
    <xf numFmtId="0" fontId="7" fillId="6" borderId="54" xfId="0" applyFont="1" applyFill="1" applyBorder="1" applyAlignment="1">
      <alignment horizontal="center" vertical="center" wrapText="1"/>
    </xf>
    <xf numFmtId="0" fontId="7" fillId="6" borderId="44" xfId="0" applyFont="1" applyFill="1" applyBorder="1" applyAlignment="1">
      <alignment horizontal="center" vertical="center" wrapText="1"/>
    </xf>
    <xf numFmtId="0" fontId="7" fillId="6" borderId="55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45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/>
    </xf>
    <xf numFmtId="0" fontId="5" fillId="3" borderId="64" xfId="0" applyFont="1" applyFill="1" applyBorder="1" applyAlignment="1">
      <alignment horizontal="center" vertical="center" wrapText="1"/>
    </xf>
    <xf numFmtId="0" fontId="5" fillId="3" borderId="67" xfId="0" applyFont="1" applyFill="1" applyBorder="1" applyAlignment="1">
      <alignment horizontal="center" vertical="center" wrapText="1"/>
    </xf>
    <xf numFmtId="0" fontId="5" fillId="3" borderId="66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5" fillId="3" borderId="65" xfId="0" applyFont="1" applyFill="1" applyBorder="1" applyAlignment="1">
      <alignment horizontal="center" vertical="center" wrapText="1"/>
    </xf>
    <xf numFmtId="0" fontId="5" fillId="3" borderId="68" xfId="0" applyFont="1" applyFill="1" applyBorder="1" applyAlignment="1">
      <alignment horizontal="center" vertical="center" wrapText="1"/>
    </xf>
    <xf numFmtId="0" fontId="5" fillId="3" borderId="46" xfId="0" applyFont="1" applyFill="1" applyBorder="1" applyAlignment="1">
      <alignment horizontal="center" vertical="center" wrapText="1"/>
    </xf>
    <xf numFmtId="0" fontId="5" fillId="3" borderId="47" xfId="0" applyFont="1" applyFill="1" applyBorder="1" applyAlignment="1">
      <alignment horizontal="center" vertical="center" wrapText="1"/>
    </xf>
    <xf numFmtId="0" fontId="5" fillId="3" borderId="48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5" borderId="44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8" fillId="4" borderId="11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89DDFB"/>
      <color rgb="FFFFFF66"/>
      <color rgb="FFCC99FF"/>
      <color rgb="FFCC66FF"/>
      <color rgb="FFCC00FF"/>
      <color rgb="FFFF99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8"/>
  <sheetViews>
    <sheetView tabSelected="1" view="pageBreakPreview" zoomScale="60" zoomScaleNormal="40" workbookViewId="0">
      <selection sqref="A1:G1"/>
    </sheetView>
  </sheetViews>
  <sheetFormatPr defaultColWidth="8.8984375" defaultRowHeight="13.8"/>
  <cols>
    <col min="2" max="2" width="19.59765625" customWidth="1"/>
    <col min="3" max="3" width="32.8984375" customWidth="1"/>
    <col min="4" max="4" width="40.09765625" customWidth="1"/>
    <col min="5" max="5" width="15.09765625" customWidth="1"/>
    <col min="6" max="6" width="13.09765625" customWidth="1"/>
    <col min="7" max="7" width="30.5" customWidth="1"/>
    <col min="8" max="8" width="8" customWidth="1"/>
    <col min="9" max="9" width="8.59765625" customWidth="1"/>
    <col min="10" max="10" width="7" customWidth="1"/>
    <col min="11" max="11" width="7.3984375" customWidth="1"/>
    <col min="12" max="12" width="7.8984375" customWidth="1"/>
    <col min="13" max="13" width="6" customWidth="1"/>
    <col min="14" max="15" width="7.59765625" customWidth="1"/>
    <col min="16" max="16" width="7.3984375" customWidth="1"/>
    <col min="17" max="17" width="9.09765625" customWidth="1"/>
    <col min="18" max="18" width="8.59765625" customWidth="1"/>
    <col min="19" max="19" width="9.8984375" customWidth="1"/>
    <col min="20" max="20" width="6.5" customWidth="1"/>
    <col min="21" max="21" width="7" customWidth="1"/>
    <col min="22" max="22" width="6.5" customWidth="1"/>
    <col min="23" max="23" width="6.59765625" customWidth="1"/>
    <col min="24" max="24" width="5.59765625" customWidth="1"/>
    <col min="25" max="25" width="6.3984375" customWidth="1"/>
    <col min="26" max="27" width="6.5" customWidth="1"/>
    <col min="28" max="28" width="7.5" customWidth="1"/>
    <col min="29" max="29" width="9.59765625" customWidth="1"/>
    <col min="30" max="30" width="9.3984375" customWidth="1"/>
    <col min="31" max="31" width="10.09765625" customWidth="1"/>
  </cols>
  <sheetData>
    <row r="1" spans="1:31" ht="29.4" customHeight="1">
      <c r="A1" s="288" t="s">
        <v>156</v>
      </c>
      <c r="B1" s="288"/>
      <c r="C1" s="288"/>
      <c r="D1" s="288"/>
      <c r="E1" s="288"/>
      <c r="F1" s="288"/>
      <c r="G1" s="288"/>
    </row>
    <row r="3" spans="1:31" ht="18" thickBot="1">
      <c r="A3" s="2"/>
      <c r="B3" s="2"/>
      <c r="C3" s="2"/>
      <c r="D3" s="2"/>
      <c r="E3" s="2"/>
      <c r="F3" s="2"/>
      <c r="G3" s="2"/>
      <c r="H3" s="243" t="s">
        <v>7</v>
      </c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 t="s">
        <v>8</v>
      </c>
      <c r="U3" s="243"/>
      <c r="V3" s="243"/>
      <c r="W3" s="243"/>
      <c r="X3" s="243"/>
      <c r="Y3" s="243"/>
      <c r="Z3" s="243"/>
      <c r="AA3" s="243"/>
      <c r="AB3" s="243"/>
      <c r="AC3" s="243"/>
      <c r="AD3" s="243"/>
      <c r="AE3" s="243"/>
    </row>
    <row r="4" spans="1:31" ht="135.75" customHeight="1" thickBot="1">
      <c r="A4" s="4" t="s">
        <v>0</v>
      </c>
      <c r="B4" s="5" t="s">
        <v>1</v>
      </c>
      <c r="C4" s="5" t="s">
        <v>2</v>
      </c>
      <c r="D4" s="5" t="s">
        <v>3</v>
      </c>
      <c r="E4" s="5" t="s">
        <v>33</v>
      </c>
      <c r="F4" s="5" t="s">
        <v>31</v>
      </c>
      <c r="G4" s="18" t="s">
        <v>46</v>
      </c>
      <c r="H4" s="32" t="s">
        <v>9</v>
      </c>
      <c r="I4" s="193" t="s">
        <v>10</v>
      </c>
      <c r="J4" s="194" t="s">
        <v>11</v>
      </c>
      <c r="K4" s="194" t="s">
        <v>12</v>
      </c>
      <c r="L4" s="194" t="s">
        <v>13</v>
      </c>
      <c r="M4" s="194" t="s">
        <v>14</v>
      </c>
      <c r="N4" s="194" t="s">
        <v>15</v>
      </c>
      <c r="O4" s="194" t="s">
        <v>143</v>
      </c>
      <c r="P4" s="194" t="s">
        <v>16</v>
      </c>
      <c r="Q4" s="194" t="s">
        <v>25</v>
      </c>
      <c r="R4" s="194" t="s">
        <v>26</v>
      </c>
      <c r="S4" s="194" t="s">
        <v>27</v>
      </c>
      <c r="T4" s="195" t="s">
        <v>9</v>
      </c>
      <c r="U4" s="194" t="s">
        <v>10</v>
      </c>
      <c r="V4" s="194" t="s">
        <v>11</v>
      </c>
      <c r="W4" s="194" t="s">
        <v>12</v>
      </c>
      <c r="X4" s="194" t="s">
        <v>13</v>
      </c>
      <c r="Y4" s="194" t="s">
        <v>14</v>
      </c>
      <c r="Z4" s="194" t="s">
        <v>15</v>
      </c>
      <c r="AA4" s="194" t="s">
        <v>143</v>
      </c>
      <c r="AB4" s="194" t="s">
        <v>16</v>
      </c>
      <c r="AC4" s="194" t="s">
        <v>25</v>
      </c>
      <c r="AD4" s="33" t="s">
        <v>26</v>
      </c>
      <c r="AE4" s="34" t="s">
        <v>28</v>
      </c>
    </row>
    <row r="5" spans="1:31" ht="37.5" customHeight="1" thickBot="1">
      <c r="A5" s="244" t="s">
        <v>4</v>
      </c>
      <c r="B5" s="245"/>
      <c r="C5" s="245"/>
      <c r="D5" s="245"/>
      <c r="E5" s="245"/>
      <c r="F5" s="245"/>
      <c r="G5" s="246"/>
      <c r="H5" s="191">
        <f t="shared" ref="H5:AE5" si="0">SUM(H6:H22)</f>
        <v>33</v>
      </c>
      <c r="I5" s="209">
        <f t="shared" si="0"/>
        <v>210</v>
      </c>
      <c r="J5" s="162">
        <f t="shared" si="0"/>
        <v>15</v>
      </c>
      <c r="K5" s="162">
        <f t="shared" si="0"/>
        <v>195</v>
      </c>
      <c r="L5" s="162">
        <f t="shared" si="0"/>
        <v>90</v>
      </c>
      <c r="M5" s="162">
        <f t="shared" si="0"/>
        <v>0</v>
      </c>
      <c r="N5" s="162">
        <f t="shared" si="0"/>
        <v>0</v>
      </c>
      <c r="O5" s="162">
        <f t="shared" si="0"/>
        <v>15</v>
      </c>
      <c r="P5" s="162">
        <f t="shared" si="0"/>
        <v>0</v>
      </c>
      <c r="Q5" s="210">
        <f t="shared" si="0"/>
        <v>300</v>
      </c>
      <c r="R5" s="209">
        <f t="shared" si="0"/>
        <v>525</v>
      </c>
      <c r="S5" s="162">
        <f t="shared" si="0"/>
        <v>825</v>
      </c>
      <c r="T5" s="211">
        <f t="shared" si="0"/>
        <v>33</v>
      </c>
      <c r="U5" s="212">
        <f t="shared" si="0"/>
        <v>130</v>
      </c>
      <c r="V5" s="162">
        <f t="shared" si="0"/>
        <v>10</v>
      </c>
      <c r="W5" s="162">
        <f t="shared" si="0"/>
        <v>120</v>
      </c>
      <c r="X5" s="162">
        <f t="shared" si="0"/>
        <v>60</v>
      </c>
      <c r="Y5" s="162">
        <f t="shared" si="0"/>
        <v>0</v>
      </c>
      <c r="Z5" s="162">
        <f t="shared" si="0"/>
        <v>0</v>
      </c>
      <c r="AA5" s="162">
        <f t="shared" si="0"/>
        <v>15</v>
      </c>
      <c r="AB5" s="162">
        <f t="shared" si="0"/>
        <v>0</v>
      </c>
      <c r="AC5" s="211">
        <f t="shared" si="0"/>
        <v>490</v>
      </c>
      <c r="AD5" s="192">
        <f t="shared" si="0"/>
        <v>335</v>
      </c>
      <c r="AE5" s="35">
        <f t="shared" si="0"/>
        <v>825</v>
      </c>
    </row>
    <row r="6" spans="1:31" s="216" customFormat="1" ht="52.5" customHeight="1" thickBot="1">
      <c r="A6" s="6" t="s">
        <v>34</v>
      </c>
      <c r="B6" s="7" t="s">
        <v>56</v>
      </c>
      <c r="C6" s="117" t="s">
        <v>54</v>
      </c>
      <c r="D6" s="7" t="s">
        <v>23</v>
      </c>
      <c r="E6" s="7" t="s">
        <v>6</v>
      </c>
      <c r="F6" s="7" t="s">
        <v>66</v>
      </c>
      <c r="G6" s="95" t="s">
        <v>138</v>
      </c>
      <c r="H6" s="213">
        <v>2</v>
      </c>
      <c r="I6" s="214"/>
      <c r="J6" s="215"/>
      <c r="K6" s="215">
        <v>15</v>
      </c>
      <c r="L6" s="215"/>
      <c r="M6" s="215"/>
      <c r="N6" s="215"/>
      <c r="O6" s="215">
        <v>15</v>
      </c>
      <c r="P6" s="215"/>
      <c r="Q6" s="23">
        <f>H6*25-R6</f>
        <v>20</v>
      </c>
      <c r="R6" s="50">
        <f>SUM(I6:P6)</f>
        <v>30</v>
      </c>
      <c r="S6" s="42">
        <f>SUM(I6:Q6)</f>
        <v>50</v>
      </c>
      <c r="T6" s="43">
        <f>H6</f>
        <v>2</v>
      </c>
      <c r="U6" s="214"/>
      <c r="V6" s="215"/>
      <c r="W6" s="215">
        <v>15</v>
      </c>
      <c r="X6" s="215"/>
      <c r="Y6" s="215"/>
      <c r="Z6" s="215"/>
      <c r="AA6" s="215">
        <v>15</v>
      </c>
      <c r="AB6" s="215"/>
      <c r="AC6" s="23">
        <f>T6*25-AD6</f>
        <v>20</v>
      </c>
      <c r="AD6" s="50">
        <f>SUM(U6:AB6)</f>
        <v>30</v>
      </c>
      <c r="AE6" s="51">
        <f>SUM(U6:AC6)</f>
        <v>50</v>
      </c>
    </row>
    <row r="7" spans="1:31" ht="58.5" customHeight="1">
      <c r="A7" s="274" t="s">
        <v>35</v>
      </c>
      <c r="B7" s="276" t="s">
        <v>17</v>
      </c>
      <c r="C7" s="271" t="s">
        <v>132</v>
      </c>
      <c r="D7" s="160" t="s">
        <v>126</v>
      </c>
      <c r="E7" s="125" t="s">
        <v>6</v>
      </c>
      <c r="F7" s="200" t="s">
        <v>109</v>
      </c>
      <c r="G7" s="79" t="s">
        <v>44</v>
      </c>
      <c r="H7" s="75">
        <v>2</v>
      </c>
      <c r="I7" s="26">
        <v>30</v>
      </c>
      <c r="J7" s="200"/>
      <c r="K7" s="200"/>
      <c r="L7" s="200"/>
      <c r="M7" s="200"/>
      <c r="N7" s="200"/>
      <c r="O7" s="200"/>
      <c r="P7" s="200"/>
      <c r="Q7" s="20">
        <f>H7*25-R7</f>
        <v>20</v>
      </c>
      <c r="R7" s="226">
        <f>SUM(I7:P7)</f>
        <v>30</v>
      </c>
      <c r="S7" s="44">
        <f>SUM(I7:Q7)</f>
        <v>50</v>
      </c>
      <c r="T7" s="45">
        <f>H7</f>
        <v>2</v>
      </c>
      <c r="U7" s="26">
        <v>30</v>
      </c>
      <c r="V7" s="200"/>
      <c r="W7" s="200"/>
      <c r="X7" s="200"/>
      <c r="Y7" s="200"/>
      <c r="Z7" s="200"/>
      <c r="AA7" s="200"/>
      <c r="AB7" s="200"/>
      <c r="AC7" s="20">
        <f>T7*25-AD7</f>
        <v>20</v>
      </c>
      <c r="AD7" s="226">
        <f>SUM(U7:AB7)</f>
        <v>30</v>
      </c>
      <c r="AE7" s="52">
        <f>SUM(U7:AC7)</f>
        <v>50</v>
      </c>
    </row>
    <row r="8" spans="1:31" ht="54.75" customHeight="1">
      <c r="A8" s="300"/>
      <c r="B8" s="301"/>
      <c r="C8" s="306"/>
      <c r="D8" s="161" t="s">
        <v>79</v>
      </c>
      <c r="E8" s="137" t="s">
        <v>6</v>
      </c>
      <c r="F8" s="137" t="s">
        <v>32</v>
      </c>
      <c r="G8" s="206" t="s">
        <v>44</v>
      </c>
      <c r="H8" s="204">
        <v>1</v>
      </c>
      <c r="I8" s="202">
        <v>15</v>
      </c>
      <c r="J8" s="167"/>
      <c r="K8" s="167"/>
      <c r="L8" s="167"/>
      <c r="M8" s="137"/>
      <c r="N8" s="167"/>
      <c r="O8" s="167"/>
      <c r="P8" s="167"/>
      <c r="Q8" s="140">
        <f t="shared" ref="Q8:Q30" si="1">H8*25-R8</f>
        <v>10</v>
      </c>
      <c r="R8" s="227">
        <f t="shared" ref="R8:R30" si="2">SUM(I8:P8)</f>
        <v>15</v>
      </c>
      <c r="S8" s="46">
        <f t="shared" ref="S8:S30" si="3">SUM(I8:Q8)</f>
        <v>25</v>
      </c>
      <c r="T8" s="47">
        <f t="shared" ref="T8:T20" si="4">H8</f>
        <v>1</v>
      </c>
      <c r="U8" s="202">
        <v>15</v>
      </c>
      <c r="V8" s="167"/>
      <c r="W8" s="167"/>
      <c r="X8" s="167"/>
      <c r="Y8" s="167"/>
      <c r="Z8" s="167"/>
      <c r="AA8" s="167"/>
      <c r="AB8" s="167"/>
      <c r="AC8" s="140">
        <f t="shared" ref="AC8:AC30" si="5">T8*25-AD8</f>
        <v>10</v>
      </c>
      <c r="AD8" s="227">
        <f t="shared" ref="AD8:AD30" si="6">SUM(U8:AB8)</f>
        <v>15</v>
      </c>
      <c r="AE8" s="53">
        <f t="shared" ref="AE8:AE30" si="7">SUM(U8:AC8)</f>
        <v>25</v>
      </c>
    </row>
    <row r="9" spans="1:31" ht="54.75" customHeight="1" thickBot="1">
      <c r="A9" s="292"/>
      <c r="B9" s="302"/>
      <c r="C9" s="289"/>
      <c r="D9" s="143" t="s">
        <v>127</v>
      </c>
      <c r="E9" s="201" t="s">
        <v>6</v>
      </c>
      <c r="F9" s="201" t="s">
        <v>32</v>
      </c>
      <c r="G9" s="147" t="s">
        <v>45</v>
      </c>
      <c r="H9" s="205">
        <v>1</v>
      </c>
      <c r="I9" s="203"/>
      <c r="J9" s="168"/>
      <c r="K9" s="168">
        <v>15</v>
      </c>
      <c r="L9" s="168"/>
      <c r="M9" s="201"/>
      <c r="N9" s="168"/>
      <c r="O9" s="168"/>
      <c r="P9" s="168"/>
      <c r="Q9" s="141">
        <f t="shared" si="1"/>
        <v>10</v>
      </c>
      <c r="R9" s="228">
        <f t="shared" ref="R9" si="8">SUM(I9:P9)</f>
        <v>15</v>
      </c>
      <c r="S9" s="48">
        <f t="shared" ref="S9" si="9">SUM(I9:Q9)</f>
        <v>25</v>
      </c>
      <c r="T9" s="49">
        <f t="shared" ref="T9" si="10">H9</f>
        <v>1</v>
      </c>
      <c r="U9" s="203"/>
      <c r="V9" s="168"/>
      <c r="W9" s="168">
        <v>15</v>
      </c>
      <c r="X9" s="168"/>
      <c r="Y9" s="168"/>
      <c r="Z9" s="168"/>
      <c r="AA9" s="168"/>
      <c r="AB9" s="168"/>
      <c r="AC9" s="141">
        <f t="shared" ref="AC9" si="11">T9*25-AD9</f>
        <v>10</v>
      </c>
      <c r="AD9" s="228">
        <f t="shared" ref="AD9" si="12">SUM(U9:AB9)</f>
        <v>15</v>
      </c>
      <c r="AE9" s="54">
        <f t="shared" ref="AE9" si="13">SUM(U9:AC9)</f>
        <v>25</v>
      </c>
    </row>
    <row r="10" spans="1:31" ht="54.75" customHeight="1">
      <c r="A10" s="303" t="s">
        <v>36</v>
      </c>
      <c r="B10" s="276" t="s">
        <v>136</v>
      </c>
      <c r="C10" s="297" t="s">
        <v>122</v>
      </c>
      <c r="D10" s="217" t="s">
        <v>125</v>
      </c>
      <c r="E10" s="109" t="s">
        <v>18</v>
      </c>
      <c r="F10" s="200" t="s">
        <v>32</v>
      </c>
      <c r="G10" s="74" t="s">
        <v>44</v>
      </c>
      <c r="H10" s="218">
        <v>1</v>
      </c>
      <c r="I10" s="219">
        <v>15</v>
      </c>
      <c r="J10" s="198"/>
      <c r="K10" s="198"/>
      <c r="L10" s="198"/>
      <c r="M10" s="200"/>
      <c r="N10" s="198"/>
      <c r="O10" s="198"/>
      <c r="P10" s="198"/>
      <c r="Q10" s="220">
        <f t="shared" si="1"/>
        <v>10</v>
      </c>
      <c r="R10" s="209">
        <f t="shared" ref="R10" si="14">SUM(I10:P10)</f>
        <v>15</v>
      </c>
      <c r="S10" s="162">
        <f t="shared" ref="S10" si="15">SUM(I10:Q10)</f>
        <v>25</v>
      </c>
      <c r="T10" s="45">
        <f>H10</f>
        <v>1</v>
      </c>
      <c r="U10" s="219">
        <v>10</v>
      </c>
      <c r="V10" s="198"/>
      <c r="W10" s="198"/>
      <c r="X10" s="198"/>
      <c r="Y10" s="198"/>
      <c r="Z10" s="198"/>
      <c r="AA10" s="198"/>
      <c r="AB10" s="198"/>
      <c r="AC10" s="163">
        <f t="shared" si="5"/>
        <v>15</v>
      </c>
      <c r="AD10" s="209">
        <f t="shared" ref="AD10" si="16">SUM(U10:AB10)</f>
        <v>10</v>
      </c>
      <c r="AE10" s="164">
        <f t="shared" ref="AE10" si="17">SUM(U10:AC10)</f>
        <v>25</v>
      </c>
    </row>
    <row r="11" spans="1:31" ht="62.25" customHeight="1">
      <c r="A11" s="304"/>
      <c r="B11" s="301"/>
      <c r="C11" s="298"/>
      <c r="D11" s="158" t="s">
        <v>103</v>
      </c>
      <c r="E11" s="137" t="s">
        <v>6</v>
      </c>
      <c r="F11" s="137" t="s">
        <v>32</v>
      </c>
      <c r="G11" s="206" t="s">
        <v>45</v>
      </c>
      <c r="H11" s="204">
        <v>2</v>
      </c>
      <c r="I11" s="202"/>
      <c r="J11" s="167"/>
      <c r="K11" s="167">
        <v>35</v>
      </c>
      <c r="L11" s="167"/>
      <c r="M11" s="167"/>
      <c r="N11" s="167"/>
      <c r="O11" s="167"/>
      <c r="P11" s="167"/>
      <c r="Q11" s="134">
        <f t="shared" si="1"/>
        <v>15</v>
      </c>
      <c r="R11" s="227">
        <f t="shared" si="2"/>
        <v>35</v>
      </c>
      <c r="S11" s="46">
        <f t="shared" si="3"/>
        <v>50</v>
      </c>
      <c r="T11" s="47">
        <f t="shared" si="4"/>
        <v>2</v>
      </c>
      <c r="U11" s="202"/>
      <c r="V11" s="167"/>
      <c r="W11" s="167">
        <v>15</v>
      </c>
      <c r="X11" s="167"/>
      <c r="Y11" s="167"/>
      <c r="Z11" s="167"/>
      <c r="AA11" s="167"/>
      <c r="AB11" s="167"/>
      <c r="AC11" s="140">
        <f t="shared" si="5"/>
        <v>35</v>
      </c>
      <c r="AD11" s="227">
        <f t="shared" si="6"/>
        <v>15</v>
      </c>
      <c r="AE11" s="53">
        <f t="shared" si="7"/>
        <v>50</v>
      </c>
    </row>
    <row r="12" spans="1:31" ht="33.75" customHeight="1">
      <c r="A12" s="304"/>
      <c r="B12" s="301"/>
      <c r="C12" s="298"/>
      <c r="D12" s="158" t="s">
        <v>101</v>
      </c>
      <c r="E12" s="156" t="s">
        <v>18</v>
      </c>
      <c r="F12" s="158" t="s">
        <v>32</v>
      </c>
      <c r="G12" s="207" t="s">
        <v>44</v>
      </c>
      <c r="H12" s="204">
        <v>2</v>
      </c>
      <c r="I12" s="202">
        <v>30</v>
      </c>
      <c r="J12" s="167"/>
      <c r="K12" s="167"/>
      <c r="L12" s="167"/>
      <c r="M12" s="167"/>
      <c r="N12" s="167"/>
      <c r="O12" s="167"/>
      <c r="P12" s="167"/>
      <c r="Q12" s="134">
        <f t="shared" si="1"/>
        <v>20</v>
      </c>
      <c r="R12" s="227">
        <f t="shared" ref="R12:R13" si="18">SUM(I12:P12)</f>
        <v>30</v>
      </c>
      <c r="S12" s="46">
        <f t="shared" ref="S12:S13" si="19">SUM(I12:Q12)</f>
        <v>50</v>
      </c>
      <c r="T12" s="47">
        <f t="shared" si="4"/>
        <v>2</v>
      </c>
      <c r="U12" s="202">
        <v>15</v>
      </c>
      <c r="V12" s="167"/>
      <c r="W12" s="167"/>
      <c r="X12" s="167"/>
      <c r="Y12" s="167"/>
      <c r="Z12" s="167"/>
      <c r="AA12" s="167"/>
      <c r="AB12" s="167"/>
      <c r="AC12" s="140">
        <f t="shared" ref="AC12:AC13" si="20">T12*25-AD12</f>
        <v>35</v>
      </c>
      <c r="AD12" s="227">
        <f t="shared" ref="AD12:AD13" si="21">SUM(U12:AB12)</f>
        <v>15</v>
      </c>
      <c r="AE12" s="53">
        <f t="shared" ref="AE12:AE13" si="22">SUM(U12:AC12)</f>
        <v>50</v>
      </c>
    </row>
    <row r="13" spans="1:31" ht="33.75" customHeight="1" thickBot="1">
      <c r="A13" s="305"/>
      <c r="B13" s="302"/>
      <c r="C13" s="299"/>
      <c r="D13" s="159" t="s">
        <v>102</v>
      </c>
      <c r="E13" s="159" t="s">
        <v>6</v>
      </c>
      <c r="F13" s="159" t="s">
        <v>32</v>
      </c>
      <c r="G13" s="221" t="s">
        <v>44</v>
      </c>
      <c r="H13" s="205">
        <v>2</v>
      </c>
      <c r="I13" s="203"/>
      <c r="J13" s="168"/>
      <c r="K13" s="168">
        <v>30</v>
      </c>
      <c r="L13" s="168"/>
      <c r="M13" s="168"/>
      <c r="N13" s="168"/>
      <c r="O13" s="168"/>
      <c r="P13" s="168"/>
      <c r="Q13" s="81">
        <f t="shared" si="1"/>
        <v>20</v>
      </c>
      <c r="R13" s="228">
        <f t="shared" si="18"/>
        <v>30</v>
      </c>
      <c r="S13" s="48">
        <f t="shared" si="19"/>
        <v>50</v>
      </c>
      <c r="T13" s="49">
        <f t="shared" si="4"/>
        <v>2</v>
      </c>
      <c r="U13" s="203"/>
      <c r="V13" s="168"/>
      <c r="W13" s="168">
        <v>15</v>
      </c>
      <c r="X13" s="168"/>
      <c r="Y13" s="168"/>
      <c r="Z13" s="168"/>
      <c r="AA13" s="168"/>
      <c r="AB13" s="168"/>
      <c r="AC13" s="141">
        <f t="shared" si="20"/>
        <v>35</v>
      </c>
      <c r="AD13" s="228">
        <f t="shared" si="21"/>
        <v>15</v>
      </c>
      <c r="AE13" s="54">
        <f t="shared" si="22"/>
        <v>50</v>
      </c>
    </row>
    <row r="14" spans="1:31" ht="33.75" customHeight="1">
      <c r="A14" s="274" t="s">
        <v>37</v>
      </c>
      <c r="B14" s="297" t="s">
        <v>82</v>
      </c>
      <c r="C14" s="276" t="s">
        <v>114</v>
      </c>
      <c r="D14" s="160" t="s">
        <v>96</v>
      </c>
      <c r="E14" s="125" t="s">
        <v>6</v>
      </c>
      <c r="F14" s="125" t="s">
        <v>32</v>
      </c>
      <c r="G14" s="222" t="s">
        <v>44</v>
      </c>
      <c r="H14" s="75">
        <v>2</v>
      </c>
      <c r="I14" s="131">
        <v>30</v>
      </c>
      <c r="J14" s="125"/>
      <c r="K14" s="125"/>
      <c r="L14" s="125"/>
      <c r="M14" s="125"/>
      <c r="N14" s="125"/>
      <c r="O14" s="125"/>
      <c r="P14" s="125"/>
      <c r="Q14" s="79">
        <f t="shared" ref="Q14:Q15" si="23">H14*25-R14</f>
        <v>20</v>
      </c>
      <c r="R14" s="229">
        <f t="shared" si="2"/>
        <v>30</v>
      </c>
      <c r="S14" s="44">
        <f t="shared" si="3"/>
        <v>50</v>
      </c>
      <c r="T14" s="45">
        <f t="shared" ref="T14:T15" si="24">H14</f>
        <v>2</v>
      </c>
      <c r="U14" s="131">
        <v>15</v>
      </c>
      <c r="V14" s="125"/>
      <c r="W14" s="125"/>
      <c r="X14" s="125"/>
      <c r="Y14" s="125"/>
      <c r="Z14" s="125"/>
      <c r="AA14" s="125"/>
      <c r="AB14" s="125"/>
      <c r="AC14" s="20">
        <f t="shared" si="5"/>
        <v>35</v>
      </c>
      <c r="AD14" s="226">
        <f t="shared" si="6"/>
        <v>15</v>
      </c>
      <c r="AE14" s="52">
        <f t="shared" si="7"/>
        <v>50</v>
      </c>
    </row>
    <row r="15" spans="1:31" ht="33.75" customHeight="1">
      <c r="A15" s="300"/>
      <c r="B15" s="298"/>
      <c r="C15" s="301"/>
      <c r="D15" s="158" t="s">
        <v>97</v>
      </c>
      <c r="E15" s="14" t="s">
        <v>6</v>
      </c>
      <c r="F15" s="14" t="s">
        <v>32</v>
      </c>
      <c r="G15" s="208" t="s">
        <v>48</v>
      </c>
      <c r="H15" s="76">
        <v>2</v>
      </c>
      <c r="I15" s="30"/>
      <c r="J15" s="14"/>
      <c r="K15" s="14"/>
      <c r="L15" s="14">
        <v>30</v>
      </c>
      <c r="M15" s="14"/>
      <c r="N15" s="14"/>
      <c r="O15" s="14"/>
      <c r="P15" s="14"/>
      <c r="Q15" s="80">
        <f t="shared" si="23"/>
        <v>20</v>
      </c>
      <c r="R15" s="230">
        <f t="shared" si="2"/>
        <v>30</v>
      </c>
      <c r="S15" s="46">
        <f t="shared" si="3"/>
        <v>50</v>
      </c>
      <c r="T15" s="47">
        <f t="shared" si="24"/>
        <v>2</v>
      </c>
      <c r="U15" s="30"/>
      <c r="V15" s="14"/>
      <c r="W15" s="14"/>
      <c r="X15" s="14">
        <v>15</v>
      </c>
      <c r="Y15" s="14"/>
      <c r="Z15" s="14"/>
      <c r="AA15" s="14"/>
      <c r="AB15" s="14"/>
      <c r="AC15" s="140">
        <f t="shared" si="5"/>
        <v>35</v>
      </c>
      <c r="AD15" s="227">
        <f t="shared" si="6"/>
        <v>15</v>
      </c>
      <c r="AE15" s="53">
        <f t="shared" si="7"/>
        <v>50</v>
      </c>
    </row>
    <row r="16" spans="1:31" ht="42.75" customHeight="1">
      <c r="A16" s="300"/>
      <c r="B16" s="298"/>
      <c r="C16" s="301"/>
      <c r="D16" s="158" t="s">
        <v>104</v>
      </c>
      <c r="E16" s="157" t="s">
        <v>18</v>
      </c>
      <c r="F16" s="137" t="s">
        <v>32</v>
      </c>
      <c r="G16" s="80" t="s">
        <v>44</v>
      </c>
      <c r="H16" s="76">
        <v>2</v>
      </c>
      <c r="I16" s="27">
        <v>30</v>
      </c>
      <c r="J16" s="137"/>
      <c r="K16" s="137"/>
      <c r="L16" s="137"/>
      <c r="M16" s="137"/>
      <c r="N16" s="137"/>
      <c r="O16" s="137"/>
      <c r="P16" s="137"/>
      <c r="Q16" s="80">
        <f t="shared" si="1"/>
        <v>20</v>
      </c>
      <c r="R16" s="230">
        <f t="shared" si="2"/>
        <v>30</v>
      </c>
      <c r="S16" s="46">
        <f t="shared" si="3"/>
        <v>50</v>
      </c>
      <c r="T16" s="47">
        <f t="shared" si="4"/>
        <v>2</v>
      </c>
      <c r="U16" s="27">
        <v>15</v>
      </c>
      <c r="V16" s="137"/>
      <c r="W16" s="137"/>
      <c r="X16" s="137"/>
      <c r="Y16" s="137"/>
      <c r="Z16" s="137"/>
      <c r="AA16" s="137"/>
      <c r="AB16" s="137"/>
      <c r="AC16" s="140">
        <f t="shared" si="5"/>
        <v>35</v>
      </c>
      <c r="AD16" s="227">
        <f t="shared" si="6"/>
        <v>15</v>
      </c>
      <c r="AE16" s="53">
        <f t="shared" si="7"/>
        <v>50</v>
      </c>
    </row>
    <row r="17" spans="1:31" ht="43.5" customHeight="1">
      <c r="A17" s="300"/>
      <c r="B17" s="298"/>
      <c r="C17" s="301"/>
      <c r="D17" s="158" t="s">
        <v>131</v>
      </c>
      <c r="E17" s="137" t="s">
        <v>6</v>
      </c>
      <c r="F17" s="137" t="s">
        <v>32</v>
      </c>
      <c r="G17" s="80" t="s">
        <v>45</v>
      </c>
      <c r="H17" s="76">
        <v>3</v>
      </c>
      <c r="I17" s="27"/>
      <c r="J17" s="137"/>
      <c r="K17" s="137">
        <v>50</v>
      </c>
      <c r="L17" s="137"/>
      <c r="M17" s="137"/>
      <c r="N17" s="137"/>
      <c r="O17" s="137"/>
      <c r="P17" s="137"/>
      <c r="Q17" s="80">
        <f t="shared" si="1"/>
        <v>25</v>
      </c>
      <c r="R17" s="230">
        <f t="shared" si="2"/>
        <v>50</v>
      </c>
      <c r="S17" s="46">
        <f t="shared" si="3"/>
        <v>75</v>
      </c>
      <c r="T17" s="47">
        <f t="shared" si="4"/>
        <v>3</v>
      </c>
      <c r="U17" s="27"/>
      <c r="V17" s="137"/>
      <c r="W17" s="137">
        <v>30</v>
      </c>
      <c r="X17" s="137"/>
      <c r="Y17" s="137"/>
      <c r="Z17" s="137"/>
      <c r="AA17" s="137"/>
      <c r="AB17" s="137"/>
      <c r="AC17" s="140">
        <f t="shared" si="5"/>
        <v>45</v>
      </c>
      <c r="AD17" s="227">
        <f t="shared" si="6"/>
        <v>30</v>
      </c>
      <c r="AE17" s="53">
        <f t="shared" si="7"/>
        <v>75</v>
      </c>
    </row>
    <row r="18" spans="1:31" ht="37.5" customHeight="1">
      <c r="A18" s="300"/>
      <c r="B18" s="298"/>
      <c r="C18" s="301"/>
      <c r="D18" s="158" t="s">
        <v>80</v>
      </c>
      <c r="E18" s="157" t="s">
        <v>18</v>
      </c>
      <c r="F18" s="137" t="s">
        <v>32</v>
      </c>
      <c r="G18" s="80" t="s">
        <v>44</v>
      </c>
      <c r="H18" s="76">
        <v>2</v>
      </c>
      <c r="I18" s="27">
        <v>30</v>
      </c>
      <c r="J18" s="137"/>
      <c r="K18" s="137"/>
      <c r="L18" s="137"/>
      <c r="M18" s="137"/>
      <c r="N18" s="137"/>
      <c r="O18" s="137"/>
      <c r="P18" s="137"/>
      <c r="Q18" s="80">
        <f t="shared" si="1"/>
        <v>20</v>
      </c>
      <c r="R18" s="230">
        <f t="shared" si="2"/>
        <v>30</v>
      </c>
      <c r="S18" s="46">
        <f t="shared" si="3"/>
        <v>50</v>
      </c>
      <c r="T18" s="47">
        <f t="shared" si="4"/>
        <v>2</v>
      </c>
      <c r="U18" s="27">
        <v>15</v>
      </c>
      <c r="V18" s="137"/>
      <c r="W18" s="137"/>
      <c r="X18" s="137"/>
      <c r="Y18" s="137"/>
      <c r="Z18" s="137"/>
      <c r="AA18" s="137"/>
      <c r="AB18" s="137"/>
      <c r="AC18" s="140">
        <f t="shared" si="5"/>
        <v>35</v>
      </c>
      <c r="AD18" s="227">
        <f t="shared" si="6"/>
        <v>15</v>
      </c>
      <c r="AE18" s="53">
        <f t="shared" si="7"/>
        <v>50</v>
      </c>
    </row>
    <row r="19" spans="1:31" ht="33.75" customHeight="1" thickBot="1">
      <c r="A19" s="292"/>
      <c r="B19" s="299"/>
      <c r="C19" s="302"/>
      <c r="D19" s="159" t="s">
        <v>81</v>
      </c>
      <c r="E19" s="201" t="s">
        <v>6</v>
      </c>
      <c r="F19" s="201" t="s">
        <v>32</v>
      </c>
      <c r="G19" s="81" t="s">
        <v>45</v>
      </c>
      <c r="H19" s="146">
        <v>3</v>
      </c>
      <c r="I19" s="28"/>
      <c r="J19" s="201"/>
      <c r="K19" s="201">
        <v>50</v>
      </c>
      <c r="L19" s="201"/>
      <c r="M19" s="201"/>
      <c r="N19" s="201"/>
      <c r="O19" s="201"/>
      <c r="P19" s="201"/>
      <c r="Q19" s="81">
        <f t="shared" si="1"/>
        <v>25</v>
      </c>
      <c r="R19" s="231">
        <f t="shared" si="2"/>
        <v>50</v>
      </c>
      <c r="S19" s="48">
        <f t="shared" si="3"/>
        <v>75</v>
      </c>
      <c r="T19" s="49">
        <f t="shared" si="4"/>
        <v>3</v>
      </c>
      <c r="U19" s="28"/>
      <c r="V19" s="201"/>
      <c r="W19" s="201">
        <v>30</v>
      </c>
      <c r="X19" s="201"/>
      <c r="Y19" s="201"/>
      <c r="Z19" s="201"/>
      <c r="AA19" s="201"/>
      <c r="AB19" s="201"/>
      <c r="AC19" s="141">
        <f t="shared" si="5"/>
        <v>45</v>
      </c>
      <c r="AD19" s="228">
        <f t="shared" si="6"/>
        <v>30</v>
      </c>
      <c r="AE19" s="54">
        <f t="shared" si="7"/>
        <v>75</v>
      </c>
    </row>
    <row r="20" spans="1:31" ht="51.75" customHeight="1" thickBot="1">
      <c r="A20" s="223" t="s">
        <v>38</v>
      </c>
      <c r="B20" s="153" t="s">
        <v>55</v>
      </c>
      <c r="C20" s="154" t="s">
        <v>52</v>
      </c>
      <c r="D20" s="153" t="s">
        <v>128</v>
      </c>
      <c r="E20" s="10" t="s">
        <v>6</v>
      </c>
      <c r="F20" s="10" t="s">
        <v>109</v>
      </c>
      <c r="G20" s="224" t="s">
        <v>45</v>
      </c>
      <c r="H20" s="225">
        <v>1</v>
      </c>
      <c r="I20" s="29"/>
      <c r="J20" s="10">
        <v>15</v>
      </c>
      <c r="K20" s="10"/>
      <c r="L20" s="10"/>
      <c r="M20" s="10"/>
      <c r="N20" s="10"/>
      <c r="O20" s="10"/>
      <c r="P20" s="10"/>
      <c r="Q20" s="23">
        <f t="shared" si="1"/>
        <v>10</v>
      </c>
      <c r="R20" s="50">
        <f t="shared" si="2"/>
        <v>15</v>
      </c>
      <c r="S20" s="42">
        <f t="shared" si="3"/>
        <v>25</v>
      </c>
      <c r="T20" s="43">
        <f t="shared" si="4"/>
        <v>1</v>
      </c>
      <c r="U20" s="29"/>
      <c r="V20" s="10">
        <v>10</v>
      </c>
      <c r="W20" s="10"/>
      <c r="X20" s="10"/>
      <c r="Y20" s="10"/>
      <c r="Z20" s="10"/>
      <c r="AA20" s="10"/>
      <c r="AB20" s="10"/>
      <c r="AC20" s="23">
        <f t="shared" si="5"/>
        <v>15</v>
      </c>
      <c r="AD20" s="50">
        <f t="shared" si="6"/>
        <v>10</v>
      </c>
      <c r="AE20" s="51">
        <f t="shared" si="7"/>
        <v>25</v>
      </c>
    </row>
    <row r="21" spans="1:31" ht="36.75" customHeight="1">
      <c r="A21" s="290" t="s">
        <v>39</v>
      </c>
      <c r="B21" s="271" t="s">
        <v>58</v>
      </c>
      <c r="C21" s="271" t="s">
        <v>53</v>
      </c>
      <c r="D21" s="199" t="s">
        <v>72</v>
      </c>
      <c r="E21" s="109" t="s">
        <v>18</v>
      </c>
      <c r="F21" s="69" t="s">
        <v>32</v>
      </c>
      <c r="G21" s="83" t="s">
        <v>44</v>
      </c>
      <c r="H21" s="75">
        <v>2</v>
      </c>
      <c r="I21" s="26">
        <v>30</v>
      </c>
      <c r="J21" s="200"/>
      <c r="K21" s="200"/>
      <c r="L21" s="200"/>
      <c r="M21" s="200"/>
      <c r="N21" s="200"/>
      <c r="O21" s="200"/>
      <c r="P21" s="200"/>
      <c r="Q21" s="20">
        <f>H21*25-R21</f>
        <v>20</v>
      </c>
      <c r="R21" s="226">
        <f>SUM(I21:P21)</f>
        <v>30</v>
      </c>
      <c r="S21" s="44">
        <f>SUM(I21:Q21)</f>
        <v>50</v>
      </c>
      <c r="T21" s="45">
        <f>H21</f>
        <v>2</v>
      </c>
      <c r="U21" s="26">
        <v>15</v>
      </c>
      <c r="V21" s="200"/>
      <c r="W21" s="200"/>
      <c r="X21" s="200"/>
      <c r="Y21" s="200"/>
      <c r="Z21" s="200"/>
      <c r="AA21" s="200"/>
      <c r="AB21" s="200"/>
      <c r="AC21" s="20">
        <f>T21*25-AD21</f>
        <v>35</v>
      </c>
      <c r="AD21" s="226">
        <f>SUM(U21:AB21)</f>
        <v>15</v>
      </c>
      <c r="AE21" s="52">
        <f>SUM(U21:AC21)</f>
        <v>50</v>
      </c>
    </row>
    <row r="22" spans="1:31" ht="34.5" customHeight="1" thickBot="1">
      <c r="A22" s="291"/>
      <c r="B22" s="289"/>
      <c r="C22" s="289"/>
      <c r="D22" s="84" t="s">
        <v>73</v>
      </c>
      <c r="E22" s="85" t="s">
        <v>6</v>
      </c>
      <c r="F22" s="85" t="s">
        <v>32</v>
      </c>
      <c r="G22" s="86" t="s">
        <v>45</v>
      </c>
      <c r="H22" s="146">
        <v>3</v>
      </c>
      <c r="I22" s="28"/>
      <c r="J22" s="201"/>
      <c r="K22" s="201"/>
      <c r="L22" s="201">
        <v>60</v>
      </c>
      <c r="M22" s="201"/>
      <c r="N22" s="201"/>
      <c r="O22" s="201"/>
      <c r="P22" s="201"/>
      <c r="Q22" s="141">
        <f>H22*25-R22</f>
        <v>15</v>
      </c>
      <c r="R22" s="228">
        <f>SUM(I22:P22)</f>
        <v>60</v>
      </c>
      <c r="S22" s="48">
        <f>SUM(I22:Q22)</f>
        <v>75</v>
      </c>
      <c r="T22" s="49">
        <f>H22</f>
        <v>3</v>
      </c>
      <c r="U22" s="28"/>
      <c r="V22" s="201"/>
      <c r="W22" s="201"/>
      <c r="X22" s="201">
        <v>45</v>
      </c>
      <c r="Y22" s="201"/>
      <c r="Z22" s="201"/>
      <c r="AA22" s="201"/>
      <c r="AB22" s="201"/>
      <c r="AC22" s="141">
        <f>T22*25-AD22</f>
        <v>30</v>
      </c>
      <c r="AD22" s="228">
        <f>SUM(U22:AB22)</f>
        <v>45</v>
      </c>
      <c r="AE22" s="54">
        <f>SUM(U22:AC22)</f>
        <v>75</v>
      </c>
    </row>
    <row r="23" spans="1:31" ht="41.25" customHeight="1" thickBot="1">
      <c r="A23" s="266" t="s">
        <v>19</v>
      </c>
      <c r="B23" s="267"/>
      <c r="C23" s="267"/>
      <c r="D23" s="267"/>
      <c r="E23" s="267"/>
      <c r="F23" s="267"/>
      <c r="G23" s="267"/>
      <c r="H23" s="32">
        <f t="shared" ref="H23:AE23" si="25">SUM(H24:H36)</f>
        <v>33</v>
      </c>
      <c r="I23" s="63">
        <f t="shared" si="25"/>
        <v>150</v>
      </c>
      <c r="J23" s="42">
        <f t="shared" si="25"/>
        <v>50</v>
      </c>
      <c r="K23" s="42">
        <f t="shared" si="25"/>
        <v>15</v>
      </c>
      <c r="L23" s="42">
        <f t="shared" si="25"/>
        <v>170</v>
      </c>
      <c r="M23" s="42">
        <f t="shared" si="25"/>
        <v>70</v>
      </c>
      <c r="N23" s="42">
        <f t="shared" si="25"/>
        <v>30</v>
      </c>
      <c r="O23" s="42">
        <f t="shared" si="25"/>
        <v>15</v>
      </c>
      <c r="P23" s="42">
        <f t="shared" si="25"/>
        <v>0</v>
      </c>
      <c r="Q23" s="64">
        <f t="shared" si="25"/>
        <v>325</v>
      </c>
      <c r="R23" s="50">
        <f t="shared" si="25"/>
        <v>500</v>
      </c>
      <c r="S23" s="42">
        <f t="shared" si="25"/>
        <v>825</v>
      </c>
      <c r="T23" s="43">
        <f t="shared" si="25"/>
        <v>33</v>
      </c>
      <c r="U23" s="63">
        <f t="shared" si="25"/>
        <v>65</v>
      </c>
      <c r="V23" s="42">
        <f t="shared" si="25"/>
        <v>25</v>
      </c>
      <c r="W23" s="42">
        <f t="shared" si="25"/>
        <v>15</v>
      </c>
      <c r="X23" s="42">
        <f t="shared" si="25"/>
        <v>120</v>
      </c>
      <c r="Y23" s="42">
        <f t="shared" si="25"/>
        <v>40</v>
      </c>
      <c r="Z23" s="42">
        <f t="shared" si="25"/>
        <v>30</v>
      </c>
      <c r="AA23" s="42">
        <f t="shared" si="25"/>
        <v>15</v>
      </c>
      <c r="AB23" s="42">
        <f t="shared" si="25"/>
        <v>0</v>
      </c>
      <c r="AC23" s="64">
        <f t="shared" si="25"/>
        <v>515</v>
      </c>
      <c r="AD23" s="50">
        <f t="shared" si="25"/>
        <v>310</v>
      </c>
      <c r="AE23" s="43">
        <f t="shared" si="25"/>
        <v>825</v>
      </c>
    </row>
    <row r="24" spans="1:31" ht="36" customHeight="1" thickBot="1">
      <c r="A24" s="6" t="s">
        <v>40</v>
      </c>
      <c r="B24" s="7" t="s">
        <v>57</v>
      </c>
      <c r="C24" s="117" t="s">
        <v>51</v>
      </c>
      <c r="D24" s="7" t="s">
        <v>20</v>
      </c>
      <c r="E24" s="7" t="s">
        <v>6</v>
      </c>
      <c r="F24" s="7" t="s">
        <v>66</v>
      </c>
      <c r="G24" s="95" t="s">
        <v>138</v>
      </c>
      <c r="H24" s="175">
        <v>2</v>
      </c>
      <c r="I24" s="196"/>
      <c r="J24" s="197"/>
      <c r="K24" s="197">
        <v>15</v>
      </c>
      <c r="L24" s="197"/>
      <c r="M24" s="197"/>
      <c r="N24" s="197"/>
      <c r="O24" s="197">
        <v>15</v>
      </c>
      <c r="P24" s="197"/>
      <c r="Q24" s="100">
        <f t="shared" si="1"/>
        <v>20</v>
      </c>
      <c r="R24" s="232">
        <f t="shared" si="2"/>
        <v>30</v>
      </c>
      <c r="S24" s="101">
        <f t="shared" si="3"/>
        <v>50</v>
      </c>
      <c r="T24" s="102">
        <f>H24</f>
        <v>2</v>
      </c>
      <c r="U24" s="196"/>
      <c r="V24" s="197"/>
      <c r="W24" s="197">
        <v>15</v>
      </c>
      <c r="X24" s="197"/>
      <c r="Y24" s="197"/>
      <c r="Z24" s="197"/>
      <c r="AA24" s="197">
        <v>15</v>
      </c>
      <c r="AB24" s="197"/>
      <c r="AC24" s="100">
        <f t="shared" si="5"/>
        <v>20</v>
      </c>
      <c r="AD24" s="232">
        <f t="shared" si="6"/>
        <v>30</v>
      </c>
      <c r="AE24" s="102">
        <f t="shared" si="7"/>
        <v>50</v>
      </c>
    </row>
    <row r="25" spans="1:31" ht="33.75" customHeight="1">
      <c r="A25" s="274" t="s">
        <v>108</v>
      </c>
      <c r="B25" s="293" t="s">
        <v>133</v>
      </c>
      <c r="C25" s="295" t="s">
        <v>106</v>
      </c>
      <c r="D25" s="125" t="s">
        <v>99</v>
      </c>
      <c r="E25" s="109" t="s">
        <v>18</v>
      </c>
      <c r="F25" s="124" t="s">
        <v>18</v>
      </c>
      <c r="G25" s="74" t="s">
        <v>44</v>
      </c>
      <c r="H25" s="75">
        <v>2</v>
      </c>
      <c r="I25" s="26">
        <v>30</v>
      </c>
      <c r="J25" s="124"/>
      <c r="K25" s="124"/>
      <c r="L25" s="124"/>
      <c r="M25" s="124"/>
      <c r="N25" s="124"/>
      <c r="O25" s="189"/>
      <c r="P25" s="124"/>
      <c r="Q25" s="20">
        <f t="shared" si="1"/>
        <v>20</v>
      </c>
      <c r="R25" s="226">
        <f t="shared" si="2"/>
        <v>30</v>
      </c>
      <c r="S25" s="44">
        <f t="shared" si="3"/>
        <v>50</v>
      </c>
      <c r="T25" s="52">
        <f>H25</f>
        <v>2</v>
      </c>
      <c r="U25" s="26">
        <v>15</v>
      </c>
      <c r="V25" s="124"/>
      <c r="W25" s="124"/>
      <c r="X25" s="124"/>
      <c r="Y25" s="124"/>
      <c r="Z25" s="124"/>
      <c r="AA25" s="189"/>
      <c r="AB25" s="124"/>
      <c r="AC25" s="20">
        <f t="shared" si="5"/>
        <v>35</v>
      </c>
      <c r="AD25" s="226">
        <f t="shared" si="6"/>
        <v>15</v>
      </c>
      <c r="AE25" s="52">
        <f t="shared" si="7"/>
        <v>50</v>
      </c>
    </row>
    <row r="26" spans="1:31" ht="50.25" customHeight="1" thickBot="1">
      <c r="A26" s="292"/>
      <c r="B26" s="294"/>
      <c r="C26" s="296"/>
      <c r="D26" s="15" t="s">
        <v>100</v>
      </c>
      <c r="E26" s="65" t="s">
        <v>6</v>
      </c>
      <c r="F26" s="65" t="s">
        <v>18</v>
      </c>
      <c r="G26" s="147" t="s">
        <v>44</v>
      </c>
      <c r="H26" s="146">
        <v>3</v>
      </c>
      <c r="I26" s="111"/>
      <c r="J26" s="138"/>
      <c r="K26" s="138"/>
      <c r="L26" s="138"/>
      <c r="M26" s="138">
        <v>50</v>
      </c>
      <c r="N26" s="138"/>
      <c r="O26" s="138"/>
      <c r="P26" s="138"/>
      <c r="Q26" s="77">
        <f t="shared" si="1"/>
        <v>25</v>
      </c>
      <c r="R26" s="228">
        <f t="shared" si="2"/>
        <v>50</v>
      </c>
      <c r="S26" s="48">
        <f t="shared" si="3"/>
        <v>75</v>
      </c>
      <c r="T26" s="54">
        <f>H26</f>
        <v>3</v>
      </c>
      <c r="U26" s="28"/>
      <c r="V26" s="65"/>
      <c r="W26" s="65"/>
      <c r="X26" s="65"/>
      <c r="Y26" s="65">
        <v>30</v>
      </c>
      <c r="Z26" s="65"/>
      <c r="AA26" s="190"/>
      <c r="AB26" s="65"/>
      <c r="AC26" s="141">
        <f t="shared" si="5"/>
        <v>45</v>
      </c>
      <c r="AD26" s="228">
        <f t="shared" si="6"/>
        <v>30</v>
      </c>
      <c r="AE26" s="54">
        <f t="shared" si="7"/>
        <v>75</v>
      </c>
    </row>
    <row r="27" spans="1:31" ht="36.75" customHeight="1">
      <c r="A27" s="247" t="s">
        <v>41</v>
      </c>
      <c r="B27" s="249" t="s">
        <v>134</v>
      </c>
      <c r="C27" s="273" t="s">
        <v>105</v>
      </c>
      <c r="D27" s="142" t="s">
        <v>76</v>
      </c>
      <c r="E27" s="108" t="s">
        <v>18</v>
      </c>
      <c r="F27" s="133" t="s">
        <v>32</v>
      </c>
      <c r="G27" s="144" t="s">
        <v>44</v>
      </c>
      <c r="H27" s="148">
        <v>2</v>
      </c>
      <c r="I27" s="150">
        <v>30</v>
      </c>
      <c r="J27" s="125"/>
      <c r="K27" s="125"/>
      <c r="L27" s="125"/>
      <c r="M27" s="125"/>
      <c r="N27" s="125"/>
      <c r="O27" s="125"/>
      <c r="P27" s="125"/>
      <c r="Q27" s="79">
        <f t="shared" si="1"/>
        <v>20</v>
      </c>
      <c r="R27" s="233">
        <f t="shared" si="2"/>
        <v>30</v>
      </c>
      <c r="S27" s="128">
        <f t="shared" si="3"/>
        <v>50</v>
      </c>
      <c r="T27" s="129">
        <f t="shared" ref="T27:T28" si="26">H27</f>
        <v>2</v>
      </c>
      <c r="U27" s="132">
        <v>15</v>
      </c>
      <c r="V27" s="133"/>
      <c r="W27" s="133"/>
      <c r="X27" s="133"/>
      <c r="Y27" s="133"/>
      <c r="Z27" s="133"/>
      <c r="AA27" s="133"/>
      <c r="AB27" s="133"/>
      <c r="AC27" s="139">
        <f t="shared" si="5"/>
        <v>35</v>
      </c>
      <c r="AD27" s="235">
        <f t="shared" si="6"/>
        <v>15</v>
      </c>
      <c r="AE27" s="130">
        <f t="shared" si="7"/>
        <v>50</v>
      </c>
    </row>
    <row r="28" spans="1:31" ht="36.75" customHeight="1" thickBot="1">
      <c r="A28" s="248"/>
      <c r="B28" s="250"/>
      <c r="C28" s="250"/>
      <c r="D28" s="143" t="s">
        <v>98</v>
      </c>
      <c r="E28" s="15" t="s">
        <v>6</v>
      </c>
      <c r="F28" s="15" t="s">
        <v>32</v>
      </c>
      <c r="G28" s="145" t="s">
        <v>48</v>
      </c>
      <c r="H28" s="149">
        <v>3</v>
      </c>
      <c r="I28" s="151"/>
      <c r="J28" s="15"/>
      <c r="K28" s="15"/>
      <c r="L28" s="15">
        <v>60</v>
      </c>
      <c r="M28" s="15"/>
      <c r="N28" s="15"/>
      <c r="O28" s="15"/>
      <c r="P28" s="15"/>
      <c r="Q28" s="81">
        <f t="shared" ref="Q28" si="27">H28*25-R28</f>
        <v>15</v>
      </c>
      <c r="R28" s="231">
        <f t="shared" si="2"/>
        <v>60</v>
      </c>
      <c r="S28" s="48">
        <f t="shared" si="3"/>
        <v>75</v>
      </c>
      <c r="T28" s="49">
        <f t="shared" si="26"/>
        <v>3</v>
      </c>
      <c r="U28" s="31"/>
      <c r="V28" s="15"/>
      <c r="W28" s="15"/>
      <c r="X28" s="15">
        <v>50</v>
      </c>
      <c r="Y28" s="15"/>
      <c r="Z28" s="15"/>
      <c r="AA28" s="15"/>
      <c r="AB28" s="15"/>
      <c r="AC28" s="22">
        <f t="shared" si="5"/>
        <v>25</v>
      </c>
      <c r="AD28" s="228">
        <f t="shared" si="6"/>
        <v>50</v>
      </c>
      <c r="AE28" s="54">
        <f t="shared" si="7"/>
        <v>75</v>
      </c>
    </row>
    <row r="29" spans="1:31" ht="38.25" customHeight="1">
      <c r="A29" s="274" t="s">
        <v>42</v>
      </c>
      <c r="B29" s="276" t="s">
        <v>59</v>
      </c>
      <c r="C29" s="271" t="s">
        <v>77</v>
      </c>
      <c r="D29" s="97" t="s">
        <v>74</v>
      </c>
      <c r="E29" s="109" t="s">
        <v>18</v>
      </c>
      <c r="F29" s="93" t="s">
        <v>32</v>
      </c>
      <c r="G29" s="74" t="s">
        <v>44</v>
      </c>
      <c r="H29" s="75">
        <v>2</v>
      </c>
      <c r="I29" s="127">
        <v>30</v>
      </c>
      <c r="J29" s="73"/>
      <c r="K29" s="73"/>
      <c r="L29" s="73"/>
      <c r="M29" s="73"/>
      <c r="N29" s="73"/>
      <c r="O29" s="73"/>
      <c r="P29" s="73"/>
      <c r="Q29" s="139">
        <f t="shared" si="1"/>
        <v>20</v>
      </c>
      <c r="R29" s="226">
        <f t="shared" si="2"/>
        <v>30</v>
      </c>
      <c r="S29" s="44">
        <f t="shared" si="3"/>
        <v>50</v>
      </c>
      <c r="T29" s="52">
        <f t="shared" ref="T29" si="28">H29</f>
        <v>2</v>
      </c>
      <c r="U29" s="26">
        <v>15</v>
      </c>
      <c r="V29" s="8"/>
      <c r="W29" s="8"/>
      <c r="X29" s="8"/>
      <c r="Y29" s="8"/>
      <c r="Z29" s="8"/>
      <c r="AA29" s="189"/>
      <c r="AB29" s="8"/>
      <c r="AC29" s="20">
        <f t="shared" si="5"/>
        <v>35</v>
      </c>
      <c r="AD29" s="226">
        <f t="shared" si="6"/>
        <v>15</v>
      </c>
      <c r="AE29" s="52">
        <f t="shared" si="7"/>
        <v>50</v>
      </c>
    </row>
    <row r="30" spans="1:31" ht="33" customHeight="1" thickBot="1">
      <c r="A30" s="275"/>
      <c r="B30" s="277"/>
      <c r="C30" s="272"/>
      <c r="D30" s="114" t="s">
        <v>75</v>
      </c>
      <c r="E30" s="96" t="s">
        <v>6</v>
      </c>
      <c r="F30" s="96" t="s">
        <v>32</v>
      </c>
      <c r="G30" s="87" t="s">
        <v>45</v>
      </c>
      <c r="H30" s="110">
        <v>3</v>
      </c>
      <c r="I30" s="111"/>
      <c r="J30" s="96"/>
      <c r="K30" s="96"/>
      <c r="L30" s="96">
        <v>60</v>
      </c>
      <c r="M30" s="96"/>
      <c r="N30" s="96"/>
      <c r="O30" s="138"/>
      <c r="P30" s="96"/>
      <c r="Q30" s="77">
        <f t="shared" si="1"/>
        <v>15</v>
      </c>
      <c r="R30" s="234">
        <f t="shared" si="2"/>
        <v>60</v>
      </c>
      <c r="S30" s="112">
        <f t="shared" si="3"/>
        <v>75</v>
      </c>
      <c r="T30" s="113">
        <v>3</v>
      </c>
      <c r="U30" s="111"/>
      <c r="V30" s="96"/>
      <c r="W30" s="96"/>
      <c r="X30" s="96">
        <v>45</v>
      </c>
      <c r="Y30" s="96"/>
      <c r="Z30" s="96"/>
      <c r="AA30" s="138"/>
      <c r="AB30" s="96"/>
      <c r="AC30" s="77">
        <f t="shared" si="5"/>
        <v>30</v>
      </c>
      <c r="AD30" s="234">
        <f t="shared" si="6"/>
        <v>45</v>
      </c>
      <c r="AE30" s="113">
        <f t="shared" si="7"/>
        <v>75</v>
      </c>
    </row>
    <row r="31" spans="1:31" ht="69.75" customHeight="1" thickBot="1">
      <c r="A31" s="152" t="s">
        <v>60</v>
      </c>
      <c r="B31" s="153" t="s">
        <v>64</v>
      </c>
      <c r="C31" s="154" t="s">
        <v>65</v>
      </c>
      <c r="D31" s="153" t="s">
        <v>24</v>
      </c>
      <c r="E31" s="10" t="s">
        <v>6</v>
      </c>
      <c r="F31" s="10" t="s">
        <v>109</v>
      </c>
      <c r="G31" s="155" t="s">
        <v>45</v>
      </c>
      <c r="H31" s="39">
        <v>1</v>
      </c>
      <c r="I31" s="29"/>
      <c r="J31" s="10"/>
      <c r="K31" s="10"/>
      <c r="L31" s="10"/>
      <c r="M31" s="10">
        <v>20</v>
      </c>
      <c r="N31" s="10"/>
      <c r="O31" s="10"/>
      <c r="P31" s="10"/>
      <c r="Q31" s="23">
        <f>H31*25-R31</f>
        <v>5</v>
      </c>
      <c r="R31" s="50">
        <f>SUM(I31:P31)</f>
        <v>20</v>
      </c>
      <c r="S31" s="42">
        <f>SUM(I31:Q31)</f>
        <v>25</v>
      </c>
      <c r="T31" s="51">
        <f>H31</f>
        <v>1</v>
      </c>
      <c r="U31" s="29"/>
      <c r="V31" s="10"/>
      <c r="W31" s="10"/>
      <c r="X31" s="10"/>
      <c r="Y31" s="10">
        <v>10</v>
      </c>
      <c r="Z31" s="10"/>
      <c r="AA31" s="10"/>
      <c r="AB31" s="10"/>
      <c r="AC31" s="23">
        <f>T31*25-AD31</f>
        <v>15</v>
      </c>
      <c r="AD31" s="50">
        <f>SUM(U31:AB31)</f>
        <v>10</v>
      </c>
      <c r="AE31" s="51">
        <f>SUM(U31:AC31)</f>
        <v>25</v>
      </c>
    </row>
    <row r="32" spans="1:31" ht="101.25" customHeight="1" thickBot="1">
      <c r="A32" s="94" t="s">
        <v>110</v>
      </c>
      <c r="B32" s="82" t="s">
        <v>61</v>
      </c>
      <c r="C32" s="135" t="s">
        <v>115</v>
      </c>
      <c r="D32" s="82" t="s">
        <v>63</v>
      </c>
      <c r="E32" s="78" t="s">
        <v>5</v>
      </c>
      <c r="F32" s="78" t="s">
        <v>32</v>
      </c>
      <c r="G32" s="103" t="s">
        <v>44</v>
      </c>
      <c r="H32" s="98">
        <v>5</v>
      </c>
      <c r="I32" s="99"/>
      <c r="J32" s="78"/>
      <c r="K32" s="78"/>
      <c r="L32" s="78"/>
      <c r="M32" s="78"/>
      <c r="N32" s="78">
        <v>30</v>
      </c>
      <c r="O32" s="78"/>
      <c r="P32" s="78"/>
      <c r="Q32" s="100">
        <f>H32*25-R32</f>
        <v>95</v>
      </c>
      <c r="R32" s="232">
        <f>SUM(I32:P32)</f>
        <v>30</v>
      </c>
      <c r="S32" s="101">
        <f>SUM(I32:Q32)</f>
        <v>125</v>
      </c>
      <c r="T32" s="102">
        <v>5</v>
      </c>
      <c r="U32" s="99"/>
      <c r="V32" s="78"/>
      <c r="W32" s="78"/>
      <c r="X32" s="78"/>
      <c r="Y32" s="78"/>
      <c r="Z32" s="78">
        <v>30</v>
      </c>
      <c r="AA32" s="78"/>
      <c r="AB32" s="78"/>
      <c r="AC32" s="100">
        <f>T32*25-AD32</f>
        <v>95</v>
      </c>
      <c r="AD32" s="232">
        <f>SUM(U32:AB32)</f>
        <v>30</v>
      </c>
      <c r="AE32" s="102">
        <f>SUM(U32:AC32)</f>
        <v>125</v>
      </c>
    </row>
    <row r="33" spans="1:31" ht="44.25" customHeight="1">
      <c r="A33" s="262" t="s">
        <v>111</v>
      </c>
      <c r="B33" s="253" t="s">
        <v>123</v>
      </c>
      <c r="C33" s="253" t="s">
        <v>113</v>
      </c>
      <c r="D33" s="119" t="s">
        <v>85</v>
      </c>
      <c r="E33" s="11" t="s">
        <v>6</v>
      </c>
      <c r="F33" s="11" t="s">
        <v>18</v>
      </c>
      <c r="G33" s="24" t="s">
        <v>47</v>
      </c>
      <c r="H33" s="36">
        <v>2</v>
      </c>
      <c r="I33" s="131">
        <v>30</v>
      </c>
      <c r="J33" s="125"/>
      <c r="K33" s="125"/>
      <c r="L33" s="125"/>
      <c r="M33" s="125"/>
      <c r="N33" s="125"/>
      <c r="O33" s="125"/>
      <c r="P33" s="125"/>
      <c r="Q33" s="20">
        <f t="shared" ref="Q33:Q40" si="29">H33*25-R33</f>
        <v>20</v>
      </c>
      <c r="R33" s="226">
        <f t="shared" ref="R33:R40" si="30">SUM(I33:P33)</f>
        <v>30</v>
      </c>
      <c r="S33" s="44">
        <f t="shared" ref="S33:S40" si="31">SUM(I33:Q33)</f>
        <v>50</v>
      </c>
      <c r="T33" s="45">
        <f t="shared" ref="T33:T40" si="32">H33</f>
        <v>2</v>
      </c>
      <c r="U33" s="131">
        <v>10</v>
      </c>
      <c r="V33" s="125"/>
      <c r="W33" s="125"/>
      <c r="X33" s="125"/>
      <c r="Y33" s="125"/>
      <c r="Z33" s="125"/>
      <c r="AA33" s="125"/>
      <c r="AB33" s="125"/>
      <c r="AC33" s="20">
        <f t="shared" ref="AC33:AC40" si="33">T33*25-AD33</f>
        <v>40</v>
      </c>
      <c r="AD33" s="226">
        <f t="shared" ref="AD33:AD40" si="34">SUM(U33:AB33)</f>
        <v>10</v>
      </c>
      <c r="AE33" s="52">
        <f t="shared" ref="AE33:AE40" si="35">SUM(U33:AC33)</f>
        <v>50</v>
      </c>
    </row>
    <row r="34" spans="1:31" ht="44.25" customHeight="1">
      <c r="A34" s="263"/>
      <c r="B34" s="254"/>
      <c r="C34" s="254"/>
      <c r="D34" s="120" t="s">
        <v>86</v>
      </c>
      <c r="E34" s="13" t="s">
        <v>6</v>
      </c>
      <c r="F34" s="13" t="s">
        <v>18</v>
      </c>
      <c r="G34" s="25" t="s">
        <v>48</v>
      </c>
      <c r="H34" s="37">
        <v>3</v>
      </c>
      <c r="I34" s="30"/>
      <c r="J34" s="14"/>
      <c r="K34" s="14"/>
      <c r="L34" s="14">
        <v>50</v>
      </c>
      <c r="M34" s="14"/>
      <c r="N34" s="14"/>
      <c r="O34" s="14"/>
      <c r="P34" s="14"/>
      <c r="Q34" s="21">
        <f t="shared" si="29"/>
        <v>25</v>
      </c>
      <c r="R34" s="227">
        <f t="shared" si="30"/>
        <v>50</v>
      </c>
      <c r="S34" s="46">
        <f t="shared" si="31"/>
        <v>75</v>
      </c>
      <c r="T34" s="47">
        <f t="shared" si="32"/>
        <v>3</v>
      </c>
      <c r="U34" s="30"/>
      <c r="V34" s="14"/>
      <c r="W34" s="14"/>
      <c r="X34" s="14">
        <v>25</v>
      </c>
      <c r="Y34" s="14"/>
      <c r="Z34" s="14"/>
      <c r="AA34" s="14"/>
      <c r="AB34" s="14"/>
      <c r="AC34" s="21">
        <f t="shared" si="33"/>
        <v>50</v>
      </c>
      <c r="AD34" s="227">
        <f t="shared" si="34"/>
        <v>25</v>
      </c>
      <c r="AE34" s="53">
        <f t="shared" si="35"/>
        <v>75</v>
      </c>
    </row>
    <row r="35" spans="1:31" ht="42" customHeight="1">
      <c r="A35" s="263"/>
      <c r="B35" s="254"/>
      <c r="C35" s="254"/>
      <c r="D35" s="12" t="s">
        <v>87</v>
      </c>
      <c r="E35" s="13" t="s">
        <v>6</v>
      </c>
      <c r="F35" s="13" t="s">
        <v>18</v>
      </c>
      <c r="G35" s="25" t="s">
        <v>47</v>
      </c>
      <c r="H35" s="37">
        <v>2</v>
      </c>
      <c r="I35" s="30">
        <v>30</v>
      </c>
      <c r="J35" s="14"/>
      <c r="K35" s="14"/>
      <c r="L35" s="14"/>
      <c r="M35" s="14"/>
      <c r="N35" s="14"/>
      <c r="O35" s="14"/>
      <c r="P35" s="14"/>
      <c r="Q35" s="21">
        <f t="shared" si="29"/>
        <v>20</v>
      </c>
      <c r="R35" s="227">
        <f t="shared" si="30"/>
        <v>30</v>
      </c>
      <c r="S35" s="46">
        <f t="shared" si="31"/>
        <v>50</v>
      </c>
      <c r="T35" s="47">
        <f t="shared" si="32"/>
        <v>2</v>
      </c>
      <c r="U35" s="30">
        <v>10</v>
      </c>
      <c r="V35" s="14"/>
      <c r="W35" s="14"/>
      <c r="X35" s="14"/>
      <c r="Y35" s="14"/>
      <c r="Z35" s="14"/>
      <c r="AA35" s="14"/>
      <c r="AB35" s="14"/>
      <c r="AC35" s="21">
        <f t="shared" si="33"/>
        <v>40</v>
      </c>
      <c r="AD35" s="227">
        <f t="shared" si="34"/>
        <v>10</v>
      </c>
      <c r="AE35" s="53">
        <f t="shared" si="35"/>
        <v>50</v>
      </c>
    </row>
    <row r="36" spans="1:31" ht="36.75" customHeight="1" thickBot="1">
      <c r="A36" s="263"/>
      <c r="B36" s="254"/>
      <c r="C36" s="255"/>
      <c r="D36" s="126" t="s">
        <v>88</v>
      </c>
      <c r="E36" s="91" t="s">
        <v>6</v>
      </c>
      <c r="F36" s="91" t="s">
        <v>18</v>
      </c>
      <c r="G36" s="92" t="s">
        <v>48</v>
      </c>
      <c r="H36" s="38">
        <v>3</v>
      </c>
      <c r="I36" s="31"/>
      <c r="J36" s="15">
        <v>50</v>
      </c>
      <c r="K36" s="15"/>
      <c r="L36" s="15"/>
      <c r="M36" s="15"/>
      <c r="N36" s="15"/>
      <c r="O36" s="15"/>
      <c r="P36" s="15"/>
      <c r="Q36" s="22">
        <f t="shared" si="29"/>
        <v>25</v>
      </c>
      <c r="R36" s="228">
        <f t="shared" si="30"/>
        <v>50</v>
      </c>
      <c r="S36" s="48">
        <f t="shared" si="31"/>
        <v>75</v>
      </c>
      <c r="T36" s="49">
        <f t="shared" si="32"/>
        <v>3</v>
      </c>
      <c r="U36" s="31"/>
      <c r="V36" s="15">
        <v>25</v>
      </c>
      <c r="W36" s="15"/>
      <c r="X36" s="15"/>
      <c r="Y36" s="15"/>
      <c r="Z36" s="15"/>
      <c r="AA36" s="15"/>
      <c r="AB36" s="15"/>
      <c r="AC36" s="22">
        <f t="shared" si="33"/>
        <v>50</v>
      </c>
      <c r="AD36" s="228">
        <f t="shared" si="34"/>
        <v>25</v>
      </c>
      <c r="AE36" s="54">
        <f t="shared" si="35"/>
        <v>75</v>
      </c>
    </row>
    <row r="37" spans="1:31" ht="46.8" customHeight="1">
      <c r="A37" s="262" t="s">
        <v>112</v>
      </c>
      <c r="B37" s="264" t="s">
        <v>141</v>
      </c>
      <c r="C37" s="253" t="s">
        <v>140</v>
      </c>
      <c r="D37" s="67" t="s">
        <v>89</v>
      </c>
      <c r="E37" s="11" t="s">
        <v>6</v>
      </c>
      <c r="F37" s="11" t="s">
        <v>32</v>
      </c>
      <c r="G37" s="88" t="s">
        <v>47</v>
      </c>
      <c r="H37" s="75">
        <v>2</v>
      </c>
      <c r="I37" s="26">
        <v>30</v>
      </c>
      <c r="J37" s="8"/>
      <c r="K37" s="8"/>
      <c r="L37" s="8"/>
      <c r="M37" s="8"/>
      <c r="N37" s="8"/>
      <c r="O37" s="189"/>
      <c r="P37" s="8"/>
      <c r="Q37" s="20">
        <f>H37*25-R37</f>
        <v>20</v>
      </c>
      <c r="R37" s="226">
        <f>SUM(I37:P37)</f>
        <v>30</v>
      </c>
      <c r="S37" s="44">
        <f>SUM(I37:Q37)</f>
        <v>50</v>
      </c>
      <c r="T37" s="55">
        <f>H37</f>
        <v>2</v>
      </c>
      <c r="U37" s="26">
        <v>10</v>
      </c>
      <c r="V37" s="8"/>
      <c r="W37" s="8"/>
      <c r="X37" s="8"/>
      <c r="Y37" s="8"/>
      <c r="Z37" s="8"/>
      <c r="AA37" s="189"/>
      <c r="AB37" s="8"/>
      <c r="AC37" s="20">
        <f>T37*25-AD37</f>
        <v>40</v>
      </c>
      <c r="AD37" s="226">
        <f>SUM(U37:AB37)</f>
        <v>10</v>
      </c>
      <c r="AE37" s="52">
        <f>SUM(U37:AC37)</f>
        <v>50</v>
      </c>
    </row>
    <row r="38" spans="1:31" ht="34.5" customHeight="1">
      <c r="A38" s="263"/>
      <c r="B38" s="265"/>
      <c r="C38" s="254"/>
      <c r="D38" s="68" t="s">
        <v>90</v>
      </c>
      <c r="E38" s="13" t="s">
        <v>6</v>
      </c>
      <c r="F38" s="13" t="s">
        <v>32</v>
      </c>
      <c r="G38" s="89" t="s">
        <v>48</v>
      </c>
      <c r="H38" s="76">
        <v>3</v>
      </c>
      <c r="I38" s="27"/>
      <c r="J38" s="9"/>
      <c r="K38" s="9">
        <v>50</v>
      </c>
      <c r="L38" s="9"/>
      <c r="M38" s="9"/>
      <c r="N38" s="9"/>
      <c r="O38" s="137"/>
      <c r="P38" s="9"/>
      <c r="Q38" s="21">
        <f>H38*25-R38</f>
        <v>25</v>
      </c>
      <c r="R38" s="227">
        <f>SUM(I38:P38)</f>
        <v>50</v>
      </c>
      <c r="S38" s="46">
        <f>SUM(I38:Q38)</f>
        <v>75</v>
      </c>
      <c r="T38" s="56">
        <f>H38</f>
        <v>3</v>
      </c>
      <c r="U38" s="27"/>
      <c r="V38" s="9"/>
      <c r="W38" s="9">
        <v>25</v>
      </c>
      <c r="X38" s="9"/>
      <c r="Y38" s="9"/>
      <c r="Z38" s="9"/>
      <c r="AA38" s="137"/>
      <c r="AB38" s="9"/>
      <c r="AC38" s="21">
        <f>T38*25-AD38</f>
        <v>50</v>
      </c>
      <c r="AD38" s="227">
        <f>SUM(U38:AB38)</f>
        <v>25</v>
      </c>
      <c r="AE38" s="53">
        <f>SUM(U38:AC38)</f>
        <v>75</v>
      </c>
    </row>
    <row r="39" spans="1:31" ht="33.75" customHeight="1">
      <c r="A39" s="263"/>
      <c r="B39" s="265"/>
      <c r="C39" s="254"/>
      <c r="D39" s="123" t="s">
        <v>83</v>
      </c>
      <c r="E39" s="13" t="s">
        <v>6</v>
      </c>
      <c r="F39" s="13" t="s">
        <v>32</v>
      </c>
      <c r="G39" s="89" t="s">
        <v>47</v>
      </c>
      <c r="H39" s="37">
        <v>2</v>
      </c>
      <c r="I39" s="27">
        <v>30</v>
      </c>
      <c r="J39" s="137"/>
      <c r="K39" s="137"/>
      <c r="L39" s="137"/>
      <c r="M39" s="137"/>
      <c r="N39" s="137"/>
      <c r="O39" s="137"/>
      <c r="P39" s="137"/>
      <c r="Q39" s="140">
        <f t="shared" si="29"/>
        <v>20</v>
      </c>
      <c r="R39" s="227">
        <f t="shared" si="30"/>
        <v>30</v>
      </c>
      <c r="S39" s="46">
        <f t="shared" si="31"/>
        <v>50</v>
      </c>
      <c r="T39" s="47">
        <f t="shared" si="32"/>
        <v>2</v>
      </c>
      <c r="U39" s="27">
        <v>10</v>
      </c>
      <c r="V39" s="137"/>
      <c r="W39" s="137"/>
      <c r="X39" s="137"/>
      <c r="Y39" s="137"/>
      <c r="Z39" s="137"/>
      <c r="AA39" s="137"/>
      <c r="AB39" s="137"/>
      <c r="AC39" s="140">
        <f t="shared" si="33"/>
        <v>40</v>
      </c>
      <c r="AD39" s="227">
        <f t="shared" si="34"/>
        <v>10</v>
      </c>
      <c r="AE39" s="53">
        <f t="shared" si="35"/>
        <v>50</v>
      </c>
    </row>
    <row r="40" spans="1:31" ht="62.25" customHeight="1" thickBot="1">
      <c r="A40" s="263"/>
      <c r="B40" s="265"/>
      <c r="C40" s="255"/>
      <c r="D40" s="123" t="s">
        <v>84</v>
      </c>
      <c r="E40" s="13" t="s">
        <v>6</v>
      </c>
      <c r="F40" s="13" t="s">
        <v>32</v>
      </c>
      <c r="G40" s="89" t="s">
        <v>48</v>
      </c>
      <c r="H40" s="38">
        <v>3</v>
      </c>
      <c r="I40" s="28"/>
      <c r="J40" s="166"/>
      <c r="K40" s="166">
        <v>50</v>
      </c>
      <c r="L40" s="166"/>
      <c r="M40" s="166"/>
      <c r="N40" s="166"/>
      <c r="O40" s="190"/>
      <c r="P40" s="166"/>
      <c r="Q40" s="141">
        <f t="shared" si="29"/>
        <v>25</v>
      </c>
      <c r="R40" s="228">
        <f t="shared" si="30"/>
        <v>50</v>
      </c>
      <c r="S40" s="48">
        <f t="shared" si="31"/>
        <v>75</v>
      </c>
      <c r="T40" s="49">
        <f t="shared" si="32"/>
        <v>3</v>
      </c>
      <c r="U40" s="28"/>
      <c r="V40" s="166"/>
      <c r="W40" s="166">
        <v>25</v>
      </c>
      <c r="X40" s="166"/>
      <c r="Y40" s="166"/>
      <c r="Z40" s="166"/>
      <c r="AA40" s="190"/>
      <c r="AB40" s="166"/>
      <c r="AC40" s="141">
        <f t="shared" si="33"/>
        <v>50</v>
      </c>
      <c r="AD40" s="228">
        <f t="shared" si="34"/>
        <v>25</v>
      </c>
      <c r="AE40" s="54">
        <f t="shared" si="35"/>
        <v>75</v>
      </c>
    </row>
    <row r="41" spans="1:31" ht="62.25" customHeight="1">
      <c r="A41" s="262" t="s">
        <v>144</v>
      </c>
      <c r="B41" s="264" t="s">
        <v>145</v>
      </c>
      <c r="C41" s="253" t="s">
        <v>146</v>
      </c>
      <c r="D41" s="239" t="s">
        <v>147</v>
      </c>
      <c r="E41" s="11" t="s">
        <v>6</v>
      </c>
      <c r="F41" s="11" t="s">
        <v>32</v>
      </c>
      <c r="G41" s="88" t="s">
        <v>47</v>
      </c>
      <c r="H41" s="36">
        <v>2</v>
      </c>
      <c r="I41" s="26">
        <v>30</v>
      </c>
      <c r="J41" s="236"/>
      <c r="K41" s="236"/>
      <c r="L41" s="236"/>
      <c r="M41" s="236"/>
      <c r="N41" s="236"/>
      <c r="O41" s="236"/>
      <c r="P41" s="236"/>
      <c r="Q41" s="20">
        <f>H41*25-R41</f>
        <v>20</v>
      </c>
      <c r="R41" s="226">
        <f>SUM(I41:P41)</f>
        <v>30</v>
      </c>
      <c r="S41" s="44">
        <f>SUM(I41:Q41)</f>
        <v>50</v>
      </c>
      <c r="T41" s="55">
        <f>H41</f>
        <v>2</v>
      </c>
      <c r="U41" s="26">
        <v>10</v>
      </c>
      <c r="V41" s="236"/>
      <c r="W41" s="236"/>
      <c r="X41" s="236"/>
      <c r="Y41" s="236"/>
      <c r="Z41" s="236"/>
      <c r="AA41" s="236"/>
      <c r="AB41" s="236"/>
      <c r="AC41" s="20">
        <f>T41*25-AD41</f>
        <v>40</v>
      </c>
      <c r="AD41" s="226">
        <f>SUM(U41:AB41)</f>
        <v>10</v>
      </c>
      <c r="AE41" s="52">
        <f>SUM(U41:AC41)</f>
        <v>50</v>
      </c>
    </row>
    <row r="42" spans="1:31" ht="62.25" customHeight="1">
      <c r="A42" s="263"/>
      <c r="B42" s="265"/>
      <c r="C42" s="254"/>
      <c r="D42" s="241" t="s">
        <v>148</v>
      </c>
      <c r="E42" s="13" t="s">
        <v>6</v>
      </c>
      <c r="F42" s="13" t="s">
        <v>32</v>
      </c>
      <c r="G42" s="89" t="s">
        <v>48</v>
      </c>
      <c r="H42" s="37">
        <v>3</v>
      </c>
      <c r="I42" s="27"/>
      <c r="J42" s="137"/>
      <c r="K42" s="137">
        <v>50</v>
      </c>
      <c r="L42" s="137"/>
      <c r="M42" s="137"/>
      <c r="N42" s="137"/>
      <c r="O42" s="137"/>
      <c r="P42" s="137"/>
      <c r="Q42" s="140">
        <f>H42*25-R42</f>
        <v>25</v>
      </c>
      <c r="R42" s="227">
        <f>SUM(I42:P42)</f>
        <v>50</v>
      </c>
      <c r="S42" s="46">
        <f>SUM(I42:Q42)</f>
        <v>75</v>
      </c>
      <c r="T42" s="56">
        <f>H42</f>
        <v>3</v>
      </c>
      <c r="U42" s="27"/>
      <c r="V42" s="137"/>
      <c r="W42" s="137">
        <v>25</v>
      </c>
      <c r="X42" s="137"/>
      <c r="Y42" s="137"/>
      <c r="Z42" s="137"/>
      <c r="AA42" s="137"/>
      <c r="AB42" s="137"/>
      <c r="AC42" s="140">
        <f>T42*25-AD42</f>
        <v>50</v>
      </c>
      <c r="AD42" s="227">
        <f>SUM(U42:AB42)</f>
        <v>25</v>
      </c>
      <c r="AE42" s="53">
        <f>SUM(U42:AC42)</f>
        <v>75</v>
      </c>
    </row>
    <row r="43" spans="1:31" ht="62.25" customHeight="1">
      <c r="A43" s="263"/>
      <c r="B43" s="265"/>
      <c r="C43" s="254"/>
      <c r="D43" s="123" t="s">
        <v>149</v>
      </c>
      <c r="E43" s="13" t="s">
        <v>6</v>
      </c>
      <c r="F43" s="13" t="s">
        <v>32</v>
      </c>
      <c r="G43" s="89" t="s">
        <v>47</v>
      </c>
      <c r="H43" s="37">
        <v>2</v>
      </c>
      <c r="I43" s="27">
        <v>30</v>
      </c>
      <c r="J43" s="137"/>
      <c r="K43" s="137"/>
      <c r="L43" s="137"/>
      <c r="M43" s="137"/>
      <c r="N43" s="137"/>
      <c r="O43" s="137"/>
      <c r="P43" s="137"/>
      <c r="Q43" s="140">
        <f t="shared" ref="Q43:Q44" si="36">H43*25-R43</f>
        <v>20</v>
      </c>
      <c r="R43" s="227">
        <f t="shared" ref="R43:R44" si="37">SUM(I43:P43)</f>
        <v>30</v>
      </c>
      <c r="S43" s="46">
        <f t="shared" ref="S43:S44" si="38">SUM(I43:Q43)</f>
        <v>50</v>
      </c>
      <c r="T43" s="47">
        <f t="shared" ref="T43:T44" si="39">H43</f>
        <v>2</v>
      </c>
      <c r="U43" s="27">
        <v>10</v>
      </c>
      <c r="V43" s="137"/>
      <c r="W43" s="137"/>
      <c r="X43" s="137"/>
      <c r="Y43" s="137"/>
      <c r="Z43" s="137"/>
      <c r="AA43" s="137"/>
      <c r="AB43" s="137"/>
      <c r="AC43" s="140">
        <f t="shared" ref="AC43:AC44" si="40">T43*25-AD43</f>
        <v>40</v>
      </c>
      <c r="AD43" s="227">
        <f t="shared" ref="AD43:AD44" si="41">SUM(U43:AB43)</f>
        <v>10</v>
      </c>
      <c r="AE43" s="53">
        <f t="shared" ref="AE43:AE44" si="42">SUM(U43:AC43)</f>
        <v>50</v>
      </c>
    </row>
    <row r="44" spans="1:31" ht="62.25" customHeight="1" thickBot="1">
      <c r="A44" s="263"/>
      <c r="B44" s="265"/>
      <c r="C44" s="255"/>
      <c r="D44" s="123" t="s">
        <v>150</v>
      </c>
      <c r="E44" s="13" t="s">
        <v>6</v>
      </c>
      <c r="F44" s="13" t="s">
        <v>32</v>
      </c>
      <c r="G44" s="89" t="s">
        <v>48</v>
      </c>
      <c r="H44" s="38">
        <v>3</v>
      </c>
      <c r="I44" s="28"/>
      <c r="J44" s="237"/>
      <c r="K44" s="237">
        <v>50</v>
      </c>
      <c r="L44" s="237"/>
      <c r="M44" s="237"/>
      <c r="N44" s="237"/>
      <c r="O44" s="237"/>
      <c r="P44" s="237"/>
      <c r="Q44" s="141">
        <f t="shared" si="36"/>
        <v>25</v>
      </c>
      <c r="R44" s="228">
        <f t="shared" si="37"/>
        <v>50</v>
      </c>
      <c r="S44" s="48">
        <f t="shared" si="38"/>
        <v>75</v>
      </c>
      <c r="T44" s="49">
        <f t="shared" si="39"/>
        <v>3</v>
      </c>
      <c r="U44" s="28"/>
      <c r="V44" s="237"/>
      <c r="W44" s="237">
        <v>25</v>
      </c>
      <c r="X44" s="237"/>
      <c r="Y44" s="237"/>
      <c r="Z44" s="237"/>
      <c r="AA44" s="237"/>
      <c r="AB44" s="237"/>
      <c r="AC44" s="141">
        <f t="shared" si="40"/>
        <v>50</v>
      </c>
      <c r="AD44" s="228">
        <f t="shared" si="41"/>
        <v>25</v>
      </c>
      <c r="AE44" s="54">
        <f t="shared" si="42"/>
        <v>75</v>
      </c>
    </row>
    <row r="45" spans="1:31" ht="43.5" customHeight="1" thickBot="1">
      <c r="A45" s="268" t="s">
        <v>21</v>
      </c>
      <c r="B45" s="269"/>
      <c r="C45" s="269"/>
      <c r="D45" s="269"/>
      <c r="E45" s="269"/>
      <c r="F45" s="269"/>
      <c r="G45" s="270"/>
      <c r="H45" s="40">
        <f t="shared" ref="H45:AE45" si="43">SUM(H46:H51)</f>
        <v>30</v>
      </c>
      <c r="I45" s="61">
        <f t="shared" si="43"/>
        <v>60</v>
      </c>
      <c r="J45" s="58">
        <f t="shared" si="43"/>
        <v>0</v>
      </c>
      <c r="K45" s="58">
        <f t="shared" si="43"/>
        <v>100</v>
      </c>
      <c r="L45" s="58">
        <f t="shared" si="43"/>
        <v>0</v>
      </c>
      <c r="M45" s="58">
        <f t="shared" si="43"/>
        <v>0</v>
      </c>
      <c r="N45" s="58">
        <f t="shared" si="43"/>
        <v>30</v>
      </c>
      <c r="O45" s="58">
        <f t="shared" si="43"/>
        <v>0</v>
      </c>
      <c r="P45" s="58">
        <f t="shared" si="43"/>
        <v>380</v>
      </c>
      <c r="Q45" s="62">
        <f t="shared" si="43"/>
        <v>185</v>
      </c>
      <c r="R45" s="57">
        <f t="shared" si="43"/>
        <v>570</v>
      </c>
      <c r="S45" s="58">
        <f t="shared" si="43"/>
        <v>755</v>
      </c>
      <c r="T45" s="59">
        <f t="shared" si="43"/>
        <v>30</v>
      </c>
      <c r="U45" s="61">
        <f t="shared" si="43"/>
        <v>25</v>
      </c>
      <c r="V45" s="58">
        <f t="shared" si="43"/>
        <v>0</v>
      </c>
      <c r="W45" s="58">
        <f t="shared" si="43"/>
        <v>50</v>
      </c>
      <c r="X45" s="58">
        <f t="shared" si="43"/>
        <v>0</v>
      </c>
      <c r="Y45" s="58">
        <f t="shared" si="43"/>
        <v>0</v>
      </c>
      <c r="Z45" s="58">
        <f t="shared" si="43"/>
        <v>30</v>
      </c>
      <c r="AA45" s="58">
        <f t="shared" si="43"/>
        <v>0</v>
      </c>
      <c r="AB45" s="58">
        <f t="shared" si="43"/>
        <v>380</v>
      </c>
      <c r="AC45" s="62">
        <f t="shared" si="43"/>
        <v>270</v>
      </c>
      <c r="AD45" s="57">
        <f t="shared" si="43"/>
        <v>485</v>
      </c>
      <c r="AE45" s="59">
        <f t="shared" si="43"/>
        <v>755</v>
      </c>
    </row>
    <row r="46" spans="1:31" ht="72.75" customHeight="1" thickBot="1">
      <c r="A46" s="6" t="s">
        <v>43</v>
      </c>
      <c r="B46" s="7" t="s">
        <v>30</v>
      </c>
      <c r="C46" s="117" t="s">
        <v>50</v>
      </c>
      <c r="D46" s="7" t="s">
        <v>30</v>
      </c>
      <c r="E46" s="7" t="s">
        <v>5</v>
      </c>
      <c r="F46" s="7" t="s">
        <v>32</v>
      </c>
      <c r="G46" s="19" t="s">
        <v>49</v>
      </c>
      <c r="H46" s="171">
        <v>15</v>
      </c>
      <c r="I46" s="172"/>
      <c r="J46" s="173"/>
      <c r="K46" s="173"/>
      <c r="L46" s="173"/>
      <c r="M46" s="173"/>
      <c r="N46" s="173"/>
      <c r="O46" s="173"/>
      <c r="P46" s="173">
        <v>380</v>
      </c>
      <c r="Q46" s="163"/>
      <c r="R46" s="209">
        <f t="shared" ref="R46:R49" si="44">SUM(I46:P46)</f>
        <v>380</v>
      </c>
      <c r="S46" s="162">
        <f t="shared" ref="S46:S49" si="45">SUM(I46:Q46)</f>
        <v>380</v>
      </c>
      <c r="T46" s="174">
        <f>H46</f>
        <v>15</v>
      </c>
      <c r="U46" s="172"/>
      <c r="V46" s="173"/>
      <c r="W46" s="173"/>
      <c r="X46" s="173"/>
      <c r="Y46" s="173"/>
      <c r="Z46" s="173"/>
      <c r="AA46" s="173"/>
      <c r="AB46" s="173">
        <v>380</v>
      </c>
      <c r="AC46" s="163"/>
      <c r="AD46" s="209">
        <f t="shared" ref="AD46:AD49" si="46">SUM(U46:AB46)</f>
        <v>380</v>
      </c>
      <c r="AE46" s="164">
        <f t="shared" ref="AE46:AE49" si="47">SUM(U46:AC46)</f>
        <v>380</v>
      </c>
    </row>
    <row r="47" spans="1:31" ht="72.75" customHeight="1">
      <c r="A47" s="256" t="s">
        <v>116</v>
      </c>
      <c r="B47" s="258" t="s">
        <v>135</v>
      </c>
      <c r="C47" s="260" t="s">
        <v>107</v>
      </c>
      <c r="D47" s="183" t="s">
        <v>129</v>
      </c>
      <c r="E47" s="184" t="s">
        <v>6</v>
      </c>
      <c r="F47" s="184" t="s">
        <v>32</v>
      </c>
      <c r="G47" s="185" t="s">
        <v>44</v>
      </c>
      <c r="H47" s="178">
        <v>2</v>
      </c>
      <c r="I47" s="179">
        <v>30</v>
      </c>
      <c r="J47" s="169"/>
      <c r="K47" s="169"/>
      <c r="L47" s="169"/>
      <c r="M47" s="169"/>
      <c r="N47" s="169"/>
      <c r="O47" s="189"/>
      <c r="P47" s="169"/>
      <c r="Q47" s="79">
        <f t="shared" ref="Q47:Q49" si="48">H47*25-R47</f>
        <v>20</v>
      </c>
      <c r="R47" s="229">
        <f t="shared" si="44"/>
        <v>30</v>
      </c>
      <c r="S47" s="44">
        <f t="shared" si="45"/>
        <v>50</v>
      </c>
      <c r="T47" s="181">
        <f t="shared" ref="T47:T48" si="49">H47</f>
        <v>2</v>
      </c>
      <c r="U47" s="179">
        <v>15</v>
      </c>
      <c r="V47" s="169"/>
      <c r="W47" s="169"/>
      <c r="X47" s="169"/>
      <c r="Y47" s="169"/>
      <c r="Z47" s="169"/>
      <c r="AA47" s="189"/>
      <c r="AB47" s="169"/>
      <c r="AC47" s="79">
        <f t="shared" ref="AC47:AC49" si="50">T47*25-AD47</f>
        <v>35</v>
      </c>
      <c r="AD47" s="229">
        <f t="shared" si="46"/>
        <v>15</v>
      </c>
      <c r="AE47" s="52">
        <f t="shared" si="47"/>
        <v>50</v>
      </c>
    </row>
    <row r="48" spans="1:31" ht="72.75" customHeight="1" thickBot="1">
      <c r="A48" s="257"/>
      <c r="B48" s="259"/>
      <c r="C48" s="261"/>
      <c r="D48" s="186" t="s">
        <v>130</v>
      </c>
      <c r="E48" s="187" t="s">
        <v>6</v>
      </c>
      <c r="F48" s="187" t="s">
        <v>32</v>
      </c>
      <c r="G48" s="188" t="s">
        <v>45</v>
      </c>
      <c r="H48" s="149">
        <v>3</v>
      </c>
      <c r="I48" s="180"/>
      <c r="J48" s="170"/>
      <c r="K48" s="170">
        <v>50</v>
      </c>
      <c r="L48" s="170"/>
      <c r="M48" s="170"/>
      <c r="N48" s="170"/>
      <c r="O48" s="190"/>
      <c r="P48" s="170"/>
      <c r="Q48" s="81">
        <f t="shared" ref="Q48" si="51">H48*25-R48</f>
        <v>25</v>
      </c>
      <c r="R48" s="231">
        <f t="shared" si="44"/>
        <v>50</v>
      </c>
      <c r="S48" s="48">
        <f t="shared" si="45"/>
        <v>75</v>
      </c>
      <c r="T48" s="182">
        <f t="shared" si="49"/>
        <v>3</v>
      </c>
      <c r="U48" s="180"/>
      <c r="V48" s="170"/>
      <c r="W48" s="170">
        <v>25</v>
      </c>
      <c r="X48" s="170"/>
      <c r="Y48" s="170"/>
      <c r="Z48" s="170"/>
      <c r="AA48" s="190"/>
      <c r="AB48" s="170"/>
      <c r="AC48" s="81">
        <f t="shared" si="50"/>
        <v>50</v>
      </c>
      <c r="AD48" s="231">
        <f t="shared" si="46"/>
        <v>25</v>
      </c>
      <c r="AE48" s="54">
        <f t="shared" si="47"/>
        <v>75</v>
      </c>
    </row>
    <row r="49" spans="1:31" ht="102" customHeight="1" thickBot="1">
      <c r="A49" s="70" t="s">
        <v>117</v>
      </c>
      <c r="B49" s="71" t="s">
        <v>62</v>
      </c>
      <c r="C49" s="118" t="s">
        <v>115</v>
      </c>
      <c r="D49" s="71" t="s">
        <v>29</v>
      </c>
      <c r="E49" s="71" t="s">
        <v>5</v>
      </c>
      <c r="F49" s="71" t="s">
        <v>32</v>
      </c>
      <c r="G49" s="72" t="s">
        <v>44</v>
      </c>
      <c r="H49" s="175">
        <v>5</v>
      </c>
      <c r="I49" s="176"/>
      <c r="J49" s="115"/>
      <c r="K49" s="115"/>
      <c r="L49" s="115"/>
      <c r="M49" s="115"/>
      <c r="N49" s="115">
        <v>30</v>
      </c>
      <c r="O49" s="115"/>
      <c r="P49" s="115"/>
      <c r="Q49" s="100">
        <f t="shared" si="48"/>
        <v>95</v>
      </c>
      <c r="R49" s="232">
        <f t="shared" si="44"/>
        <v>30</v>
      </c>
      <c r="S49" s="101">
        <f t="shared" si="45"/>
        <v>125</v>
      </c>
      <c r="T49" s="177">
        <v>5</v>
      </c>
      <c r="U49" s="176"/>
      <c r="V49" s="115"/>
      <c r="W49" s="115"/>
      <c r="X49" s="115"/>
      <c r="Y49" s="115"/>
      <c r="Z49" s="115">
        <v>30</v>
      </c>
      <c r="AA49" s="115"/>
      <c r="AB49" s="115"/>
      <c r="AC49" s="100">
        <f t="shared" si="50"/>
        <v>95</v>
      </c>
      <c r="AD49" s="232">
        <f t="shared" si="46"/>
        <v>30</v>
      </c>
      <c r="AE49" s="102">
        <f t="shared" si="47"/>
        <v>125</v>
      </c>
    </row>
    <row r="50" spans="1:31" ht="41.25" customHeight="1">
      <c r="A50" s="251" t="s">
        <v>118</v>
      </c>
      <c r="B50" s="281" t="s">
        <v>142</v>
      </c>
      <c r="C50" s="281" t="s">
        <v>139</v>
      </c>
      <c r="D50" s="122" t="s">
        <v>91</v>
      </c>
      <c r="E50" s="11" t="s">
        <v>6</v>
      </c>
      <c r="F50" s="11" t="s">
        <v>32</v>
      </c>
      <c r="G50" s="88" t="s">
        <v>47</v>
      </c>
      <c r="H50" s="36">
        <v>2</v>
      </c>
      <c r="I50" s="26">
        <v>30</v>
      </c>
      <c r="J50" s="165"/>
      <c r="K50" s="165"/>
      <c r="L50" s="165"/>
      <c r="M50" s="165"/>
      <c r="N50" s="165"/>
      <c r="O50" s="189"/>
      <c r="P50" s="165"/>
      <c r="Q50" s="20">
        <f>H50*25-R50</f>
        <v>20</v>
      </c>
      <c r="R50" s="226">
        <f>SUM(I50:P50)</f>
        <v>30</v>
      </c>
      <c r="S50" s="44">
        <f>SUM(I50:Q50)</f>
        <v>50</v>
      </c>
      <c r="T50" s="45">
        <f>H50</f>
        <v>2</v>
      </c>
      <c r="U50" s="26">
        <v>10</v>
      </c>
      <c r="V50" s="165"/>
      <c r="W50" s="165"/>
      <c r="X50" s="165"/>
      <c r="Y50" s="165"/>
      <c r="Z50" s="165"/>
      <c r="AA50" s="189"/>
      <c r="AB50" s="165"/>
      <c r="AC50" s="20">
        <f>T50*25-AD50</f>
        <v>40</v>
      </c>
      <c r="AD50" s="226">
        <f>SUM(U50:AB50)</f>
        <v>10</v>
      </c>
      <c r="AE50" s="52">
        <f>SUM(U50:AC50)</f>
        <v>50</v>
      </c>
    </row>
    <row r="51" spans="1:31" ht="51" customHeight="1" thickBot="1">
      <c r="A51" s="252"/>
      <c r="B51" s="283"/>
      <c r="C51" s="283"/>
      <c r="D51" s="121" t="s">
        <v>92</v>
      </c>
      <c r="E51" s="13" t="s">
        <v>6</v>
      </c>
      <c r="F51" s="13" t="s">
        <v>32</v>
      </c>
      <c r="G51" s="89" t="s">
        <v>48</v>
      </c>
      <c r="H51" s="37">
        <v>3</v>
      </c>
      <c r="I51" s="27"/>
      <c r="J51" s="137"/>
      <c r="K51" s="137">
        <v>50</v>
      </c>
      <c r="L51" s="137"/>
      <c r="M51" s="137"/>
      <c r="N51" s="137"/>
      <c r="O51" s="137"/>
      <c r="P51" s="137"/>
      <c r="Q51" s="140">
        <f>H51*25-R51</f>
        <v>25</v>
      </c>
      <c r="R51" s="227">
        <f>SUM(I51:P51)</f>
        <v>50</v>
      </c>
      <c r="S51" s="46">
        <f>SUM(I51:Q51)</f>
        <v>75</v>
      </c>
      <c r="T51" s="47">
        <f>H51</f>
        <v>3</v>
      </c>
      <c r="U51" s="27"/>
      <c r="V51" s="137"/>
      <c r="W51" s="137">
        <v>25</v>
      </c>
      <c r="X51" s="137"/>
      <c r="Y51" s="137"/>
      <c r="Z51" s="137"/>
      <c r="AA51" s="137"/>
      <c r="AB51" s="137"/>
      <c r="AC51" s="140">
        <f>T51*25-AD51</f>
        <v>50</v>
      </c>
      <c r="AD51" s="227">
        <f>SUM(U51:AB51)</f>
        <v>25</v>
      </c>
      <c r="AE51" s="53">
        <f>SUM(U51:AC51)</f>
        <v>75</v>
      </c>
    </row>
    <row r="52" spans="1:31" ht="54" customHeight="1">
      <c r="A52" s="251" t="s">
        <v>119</v>
      </c>
      <c r="B52" s="279" t="s">
        <v>124</v>
      </c>
      <c r="C52" s="281" t="s">
        <v>137</v>
      </c>
      <c r="D52" s="122" t="s">
        <v>93</v>
      </c>
      <c r="E52" s="11" t="s">
        <v>6</v>
      </c>
      <c r="F52" s="11" t="s">
        <v>32</v>
      </c>
      <c r="G52" s="88" t="s">
        <v>47</v>
      </c>
      <c r="H52" s="36">
        <v>2</v>
      </c>
      <c r="I52" s="26">
        <v>30</v>
      </c>
      <c r="J52" s="8"/>
      <c r="K52" s="8"/>
      <c r="L52" s="8"/>
      <c r="M52" s="8"/>
      <c r="N52" s="8"/>
      <c r="O52" s="189"/>
      <c r="P52" s="8"/>
      <c r="Q52" s="20">
        <f t="shared" ref="Q52:Q53" si="52">H52*25-R52</f>
        <v>20</v>
      </c>
      <c r="R52" s="226">
        <f t="shared" ref="R52:R53" si="53">SUM(I52:P52)</f>
        <v>30</v>
      </c>
      <c r="S52" s="44">
        <f t="shared" ref="S52:S53" si="54">SUM(I52:Q52)</f>
        <v>50</v>
      </c>
      <c r="T52" s="55">
        <f t="shared" ref="T52:T53" si="55">H52</f>
        <v>2</v>
      </c>
      <c r="U52" s="26">
        <v>10</v>
      </c>
      <c r="V52" s="8"/>
      <c r="W52" s="8"/>
      <c r="X52" s="8"/>
      <c r="Y52" s="8"/>
      <c r="Z52" s="8"/>
      <c r="AA52" s="189"/>
      <c r="AB52" s="8"/>
      <c r="AC52" s="20">
        <f t="shared" ref="AC52:AC53" si="56">T52*25-AD52</f>
        <v>40</v>
      </c>
      <c r="AD52" s="226">
        <f t="shared" ref="AD52:AD53" si="57">SUM(U52:AB52)</f>
        <v>10</v>
      </c>
      <c r="AE52" s="52">
        <f t="shared" ref="AE52:AE53" si="58">SUM(U52:AC52)</f>
        <v>50</v>
      </c>
    </row>
    <row r="53" spans="1:31" ht="57.75" customHeight="1" thickBot="1">
      <c r="A53" s="278"/>
      <c r="B53" s="280"/>
      <c r="C53" s="282"/>
      <c r="D53" s="126" t="s">
        <v>94</v>
      </c>
      <c r="E53" s="91" t="s">
        <v>6</v>
      </c>
      <c r="F53" s="91" t="s">
        <v>32</v>
      </c>
      <c r="G53" s="242" t="s">
        <v>48</v>
      </c>
      <c r="H53" s="37">
        <v>3</v>
      </c>
      <c r="I53" s="27"/>
      <c r="J53" s="9"/>
      <c r="K53" s="9">
        <v>50</v>
      </c>
      <c r="L53" s="9"/>
      <c r="M53" s="9"/>
      <c r="N53" s="9"/>
      <c r="O53" s="137"/>
      <c r="P53" s="9"/>
      <c r="Q53" s="21">
        <f t="shared" si="52"/>
        <v>25</v>
      </c>
      <c r="R53" s="227">
        <f t="shared" si="53"/>
        <v>50</v>
      </c>
      <c r="S53" s="46">
        <f t="shared" si="54"/>
        <v>75</v>
      </c>
      <c r="T53" s="56">
        <f t="shared" si="55"/>
        <v>3</v>
      </c>
      <c r="U53" s="27"/>
      <c r="V53" s="9"/>
      <c r="W53" s="9">
        <v>25</v>
      </c>
      <c r="X53" s="9"/>
      <c r="Y53" s="9"/>
      <c r="Z53" s="9"/>
      <c r="AA53" s="137"/>
      <c r="AB53" s="9"/>
      <c r="AC53" s="21">
        <f t="shared" si="56"/>
        <v>50</v>
      </c>
      <c r="AD53" s="227">
        <f t="shared" si="57"/>
        <v>25</v>
      </c>
      <c r="AE53" s="53">
        <f t="shared" si="58"/>
        <v>75</v>
      </c>
    </row>
    <row r="54" spans="1:31" ht="48.6" customHeight="1">
      <c r="A54" s="262" t="s">
        <v>151</v>
      </c>
      <c r="B54" s="264" t="s">
        <v>145</v>
      </c>
      <c r="C54" s="253" t="s">
        <v>152</v>
      </c>
      <c r="D54" s="238" t="s">
        <v>153</v>
      </c>
      <c r="E54" s="11" t="s">
        <v>6</v>
      </c>
      <c r="F54" s="11" t="s">
        <v>32</v>
      </c>
      <c r="G54" s="88" t="s">
        <v>47</v>
      </c>
      <c r="H54" s="36">
        <v>1</v>
      </c>
      <c r="I54" s="26">
        <v>20</v>
      </c>
      <c r="J54" s="236"/>
      <c r="K54" s="236"/>
      <c r="L54" s="236"/>
      <c r="M54" s="236"/>
      <c r="N54" s="236"/>
      <c r="O54" s="236"/>
      <c r="P54" s="236"/>
      <c r="Q54" s="20">
        <f t="shared" ref="Q54:Q55" si="59">H54*25-R54</f>
        <v>5</v>
      </c>
      <c r="R54" s="226">
        <f t="shared" ref="R54:R55" si="60">SUM(I54:P54)</f>
        <v>20</v>
      </c>
      <c r="S54" s="44">
        <f t="shared" ref="S54:S55" si="61">SUM(I54:Q54)</f>
        <v>25</v>
      </c>
      <c r="T54" s="55">
        <f t="shared" ref="T54:T55" si="62">H54</f>
        <v>1</v>
      </c>
      <c r="U54" s="26">
        <v>10</v>
      </c>
      <c r="V54" s="236"/>
      <c r="W54" s="236"/>
      <c r="X54" s="236"/>
      <c r="Y54" s="236"/>
      <c r="Z54" s="236"/>
      <c r="AA54" s="236"/>
      <c r="AB54" s="236"/>
      <c r="AC54" s="20">
        <f t="shared" ref="AC54:AC55" si="63">T54*25-AD54</f>
        <v>15</v>
      </c>
      <c r="AD54" s="226">
        <f t="shared" ref="AD54:AD55" si="64">SUM(U54:AB54)</f>
        <v>10</v>
      </c>
      <c r="AE54" s="52">
        <f t="shared" ref="AE54:AE55" si="65">SUM(U54:AC54)</f>
        <v>25</v>
      </c>
    </row>
    <row r="55" spans="1:31" ht="50.4" customHeight="1">
      <c r="A55" s="263"/>
      <c r="B55" s="265"/>
      <c r="C55" s="254"/>
      <c r="D55" s="241" t="s">
        <v>154</v>
      </c>
      <c r="E55" s="13" t="s">
        <v>6</v>
      </c>
      <c r="F55" s="13" t="s">
        <v>32</v>
      </c>
      <c r="G55" s="89" t="s">
        <v>48</v>
      </c>
      <c r="H55" s="37">
        <v>2</v>
      </c>
      <c r="I55" s="27"/>
      <c r="J55" s="137"/>
      <c r="K55" s="137">
        <v>30</v>
      </c>
      <c r="L55" s="137"/>
      <c r="M55" s="137"/>
      <c r="N55" s="137"/>
      <c r="O55" s="137"/>
      <c r="P55" s="137"/>
      <c r="Q55" s="140">
        <f t="shared" si="59"/>
        <v>20</v>
      </c>
      <c r="R55" s="227">
        <f t="shared" si="60"/>
        <v>30</v>
      </c>
      <c r="S55" s="46">
        <f t="shared" si="61"/>
        <v>50</v>
      </c>
      <c r="T55" s="56">
        <f t="shared" si="62"/>
        <v>2</v>
      </c>
      <c r="U55" s="27"/>
      <c r="V55" s="137"/>
      <c r="W55" s="137">
        <v>15</v>
      </c>
      <c r="X55" s="137"/>
      <c r="Y55" s="137"/>
      <c r="Z55" s="137"/>
      <c r="AA55" s="137"/>
      <c r="AB55" s="137"/>
      <c r="AC55" s="140">
        <f t="shared" si="63"/>
        <v>35</v>
      </c>
      <c r="AD55" s="227">
        <f t="shared" si="64"/>
        <v>15</v>
      </c>
      <c r="AE55" s="53">
        <f t="shared" si="65"/>
        <v>50</v>
      </c>
    </row>
    <row r="56" spans="1:31" ht="56.4" customHeight="1" thickBot="1">
      <c r="A56" s="286"/>
      <c r="B56" s="287"/>
      <c r="C56" s="255"/>
      <c r="D56" s="240" t="s">
        <v>155</v>
      </c>
      <c r="E56" s="16" t="s">
        <v>6</v>
      </c>
      <c r="F56" s="16" t="s">
        <v>32</v>
      </c>
      <c r="G56" s="90" t="s">
        <v>48</v>
      </c>
      <c r="H56" s="37">
        <v>2</v>
      </c>
      <c r="I56" s="27"/>
      <c r="J56" s="137"/>
      <c r="K56" s="137"/>
      <c r="L56" s="137"/>
      <c r="M56" s="137">
        <v>30</v>
      </c>
      <c r="N56" s="137"/>
      <c r="O56" s="137"/>
      <c r="P56" s="137"/>
      <c r="Q56" s="140">
        <f t="shared" ref="Q56" si="66">H56*25-R56</f>
        <v>20</v>
      </c>
      <c r="R56" s="227">
        <f t="shared" ref="R56" si="67">SUM(I56:P56)</f>
        <v>30</v>
      </c>
      <c r="S56" s="46">
        <f t="shared" ref="S56" si="68">SUM(I56:Q56)</f>
        <v>50</v>
      </c>
      <c r="T56" s="56">
        <f t="shared" ref="T56" si="69">H56</f>
        <v>2</v>
      </c>
      <c r="U56" s="27"/>
      <c r="V56" s="137"/>
      <c r="W56" s="137">
        <v>10</v>
      </c>
      <c r="X56" s="137"/>
      <c r="Y56" s="137"/>
      <c r="Z56" s="137"/>
      <c r="AA56" s="137"/>
      <c r="AB56" s="137"/>
      <c r="AC56" s="140">
        <f t="shared" ref="AC56" si="70">T56*25-AD56</f>
        <v>40</v>
      </c>
      <c r="AD56" s="227">
        <f t="shared" ref="AD56" si="71">SUM(U56:AB56)</f>
        <v>10</v>
      </c>
      <c r="AE56" s="53">
        <f t="shared" ref="AE56" si="72">SUM(U56:AC56)</f>
        <v>50</v>
      </c>
    </row>
    <row r="57" spans="1:31" ht="37.5" customHeight="1" thickBot="1">
      <c r="A57" s="17"/>
      <c r="B57" s="17"/>
      <c r="C57" s="17"/>
      <c r="D57" s="17"/>
      <c r="E57" s="17"/>
      <c r="F57" s="17"/>
      <c r="G57" s="66" t="s">
        <v>22</v>
      </c>
      <c r="H57" s="41">
        <f t="shared" ref="H57:AE57" si="73">H5+H23+H45</f>
        <v>96</v>
      </c>
      <c r="I57" s="60">
        <f t="shared" si="73"/>
        <v>420</v>
      </c>
      <c r="J57" s="60">
        <f t="shared" si="73"/>
        <v>65</v>
      </c>
      <c r="K57" s="60">
        <f t="shared" si="73"/>
        <v>310</v>
      </c>
      <c r="L57" s="60">
        <f t="shared" si="73"/>
        <v>260</v>
      </c>
      <c r="M57" s="60">
        <f t="shared" si="73"/>
        <v>70</v>
      </c>
      <c r="N57" s="60">
        <f t="shared" si="73"/>
        <v>60</v>
      </c>
      <c r="O57" s="60">
        <f t="shared" si="73"/>
        <v>30</v>
      </c>
      <c r="P57" s="60">
        <f t="shared" si="73"/>
        <v>380</v>
      </c>
      <c r="Q57" s="60">
        <f t="shared" si="73"/>
        <v>810</v>
      </c>
      <c r="R57" s="60">
        <f t="shared" si="73"/>
        <v>1595</v>
      </c>
      <c r="S57" s="60">
        <f t="shared" si="73"/>
        <v>2405</v>
      </c>
      <c r="T57" s="60">
        <f t="shared" si="73"/>
        <v>96</v>
      </c>
      <c r="U57" s="60">
        <f t="shared" si="73"/>
        <v>220</v>
      </c>
      <c r="V57" s="60">
        <f t="shared" si="73"/>
        <v>35</v>
      </c>
      <c r="W57" s="60">
        <f t="shared" si="73"/>
        <v>185</v>
      </c>
      <c r="X57" s="60">
        <f t="shared" si="73"/>
        <v>180</v>
      </c>
      <c r="Y57" s="60">
        <f t="shared" si="73"/>
        <v>40</v>
      </c>
      <c r="Z57" s="60">
        <f t="shared" si="73"/>
        <v>60</v>
      </c>
      <c r="AA57" s="60">
        <f t="shared" si="73"/>
        <v>30</v>
      </c>
      <c r="AB57" s="60">
        <f t="shared" si="73"/>
        <v>380</v>
      </c>
      <c r="AC57" s="60">
        <f t="shared" si="73"/>
        <v>1275</v>
      </c>
      <c r="AD57" s="60">
        <f t="shared" si="73"/>
        <v>1130</v>
      </c>
      <c r="AE57" s="60">
        <f t="shared" si="73"/>
        <v>2405</v>
      </c>
    </row>
    <row r="58" spans="1:31" ht="99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</row>
    <row r="59" spans="1:31" ht="63.75" customHeight="1">
      <c r="A59" s="284" t="s">
        <v>67</v>
      </c>
      <c r="B59" s="285"/>
      <c r="C59" s="1"/>
      <c r="D59" s="1"/>
      <c r="E59" s="1"/>
      <c r="F59" s="1"/>
    </row>
    <row r="60" spans="1:31" ht="20.399999999999999" customHeight="1">
      <c r="A60" s="104"/>
      <c r="B60" s="105" t="s">
        <v>120</v>
      </c>
    </row>
    <row r="61" spans="1:31" ht="24" customHeight="1">
      <c r="A61" s="106" t="s">
        <v>18</v>
      </c>
      <c r="B61" s="105" t="s">
        <v>68</v>
      </c>
    </row>
    <row r="62" spans="1:31">
      <c r="A62" s="105" t="s">
        <v>6</v>
      </c>
      <c r="B62" s="105" t="s">
        <v>69</v>
      </c>
    </row>
    <row r="63" spans="1:31">
      <c r="A63" s="105" t="s">
        <v>5</v>
      </c>
      <c r="B63" s="105" t="s">
        <v>70</v>
      </c>
    </row>
    <row r="64" spans="1:31" ht="52.8">
      <c r="A64" s="107" t="s">
        <v>32</v>
      </c>
      <c r="B64" s="105" t="s">
        <v>78</v>
      </c>
    </row>
    <row r="65" spans="1:31" ht="52.8">
      <c r="A65" s="107" t="s">
        <v>18</v>
      </c>
      <c r="B65" s="116" t="s">
        <v>95</v>
      </c>
    </row>
    <row r="66" spans="1:31">
      <c r="A66" s="107" t="s">
        <v>109</v>
      </c>
      <c r="B66" s="136" t="s">
        <v>121</v>
      </c>
    </row>
    <row r="67" spans="1:31" ht="26.4">
      <c r="A67" s="105" t="s">
        <v>66</v>
      </c>
      <c r="B67" s="105" t="s">
        <v>71</v>
      </c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ht="15.6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ht="15.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ht="15.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ht="15.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ht="15.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 ht="15.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 ht="15.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 ht="15.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 ht="15.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 ht="15.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 ht="15.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</sheetData>
  <autoFilter ref="A4:AE57"/>
  <mergeCells count="49">
    <mergeCell ref="A1:G1"/>
    <mergeCell ref="C21:C22"/>
    <mergeCell ref="B21:B22"/>
    <mergeCell ref="A21:A22"/>
    <mergeCell ref="A25:A26"/>
    <mergeCell ref="B25:B26"/>
    <mergeCell ref="C25:C26"/>
    <mergeCell ref="B14:B19"/>
    <mergeCell ref="A14:A19"/>
    <mergeCell ref="C14:C19"/>
    <mergeCell ref="A10:A13"/>
    <mergeCell ref="B10:B13"/>
    <mergeCell ref="C10:C13"/>
    <mergeCell ref="C7:C9"/>
    <mergeCell ref="B7:B9"/>
    <mergeCell ref="A7:A9"/>
    <mergeCell ref="A59:B59"/>
    <mergeCell ref="A54:A56"/>
    <mergeCell ref="B54:B56"/>
    <mergeCell ref="C54:C56"/>
    <mergeCell ref="B33:B36"/>
    <mergeCell ref="A37:A40"/>
    <mergeCell ref="B37:B40"/>
    <mergeCell ref="C29:C30"/>
    <mergeCell ref="C27:C28"/>
    <mergeCell ref="A29:A30"/>
    <mergeCell ref="B29:B30"/>
    <mergeCell ref="A52:A53"/>
    <mergeCell ref="B52:B53"/>
    <mergeCell ref="C52:C53"/>
    <mergeCell ref="B50:B51"/>
    <mergeCell ref="C50:C51"/>
    <mergeCell ref="C33:C36"/>
    <mergeCell ref="T3:AE3"/>
    <mergeCell ref="A5:G5"/>
    <mergeCell ref="A27:A28"/>
    <mergeCell ref="B27:B28"/>
    <mergeCell ref="A50:A51"/>
    <mergeCell ref="C37:C40"/>
    <mergeCell ref="A47:A48"/>
    <mergeCell ref="B47:B48"/>
    <mergeCell ref="C47:C48"/>
    <mergeCell ref="A41:A44"/>
    <mergeCell ref="B41:B44"/>
    <mergeCell ref="C41:C44"/>
    <mergeCell ref="H3:S3"/>
    <mergeCell ref="A23:G23"/>
    <mergeCell ref="A45:G45"/>
    <mergeCell ref="A33:A36"/>
  </mergeCells>
  <pageMargins left="0.7" right="0.7" top="0.75" bottom="0.75" header="0.3" footer="0.3"/>
  <pageSetup paperSize="9" scale="2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Plan studiów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Apolonia Walczyna</cp:lastModifiedBy>
  <cp:lastPrinted>2019-11-19T19:06:03Z</cp:lastPrinted>
  <dcterms:created xsi:type="dcterms:W3CDTF">2017-11-27T15:15:16Z</dcterms:created>
  <dcterms:modified xsi:type="dcterms:W3CDTF">2022-06-23T05:58:47Z</dcterms:modified>
</cp:coreProperties>
</file>