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gramy studiów 20.21\ZAZ II st\"/>
    </mc:Choice>
  </mc:AlternateContent>
  <bookViews>
    <workbookView xWindow="-780" yWindow="435" windowWidth="24240" windowHeight="10890"/>
  </bookViews>
  <sheets>
    <sheet name="Plan studiów" sheetId="7" r:id="rId1"/>
  </sheets>
  <definedNames>
    <definedName name="_xlnm._FilterDatabase" localSheetId="0" hidden="1">'Plan studiów'!$A$4:$AD$98</definedName>
  </definedNames>
  <calcPr calcId="162913"/>
</workbook>
</file>

<file path=xl/calcChain.xml><?xml version="1.0" encoding="utf-8"?>
<calcChain xmlns="http://schemas.openxmlformats.org/spreadsheetml/2006/main">
  <c r="J5" i="7" l="1"/>
  <c r="K5" i="7"/>
  <c r="L5" i="7"/>
  <c r="M5" i="7"/>
  <c r="N5" i="7"/>
  <c r="O5" i="7"/>
  <c r="P5" i="7"/>
  <c r="U5" i="7"/>
  <c r="V5" i="7"/>
  <c r="W5" i="7"/>
  <c r="X5" i="7"/>
  <c r="Y5" i="7"/>
  <c r="Z5" i="7"/>
  <c r="AA5" i="7"/>
  <c r="J26" i="7"/>
  <c r="K26" i="7"/>
  <c r="L26" i="7"/>
  <c r="M26" i="7"/>
  <c r="N26" i="7"/>
  <c r="O26" i="7"/>
  <c r="P26" i="7"/>
  <c r="U26" i="7"/>
  <c r="V26" i="7"/>
  <c r="W26" i="7"/>
  <c r="X26" i="7"/>
  <c r="Y26" i="7"/>
  <c r="Z26" i="7"/>
  <c r="AA26" i="7"/>
  <c r="J55" i="7"/>
  <c r="K55" i="7"/>
  <c r="L55" i="7"/>
  <c r="M55" i="7"/>
  <c r="N55" i="7"/>
  <c r="O55" i="7"/>
  <c r="P55" i="7"/>
  <c r="U55" i="7"/>
  <c r="V55" i="7"/>
  <c r="W55" i="7"/>
  <c r="X55" i="7"/>
  <c r="Y55" i="7"/>
  <c r="Z55" i="7"/>
  <c r="AA55" i="7"/>
  <c r="J78" i="7"/>
  <c r="K78" i="7"/>
  <c r="L78" i="7"/>
  <c r="M78" i="7"/>
  <c r="N78" i="7"/>
  <c r="O78" i="7"/>
  <c r="P78" i="7"/>
  <c r="U78" i="7"/>
  <c r="V78" i="7"/>
  <c r="W78" i="7"/>
  <c r="X78" i="7"/>
  <c r="Y78" i="7"/>
  <c r="Z78" i="7"/>
  <c r="AA78" i="7"/>
  <c r="I78" i="7"/>
  <c r="I26" i="7"/>
  <c r="I5" i="7"/>
  <c r="AC25" i="7"/>
  <c r="T25" i="7"/>
  <c r="R25" i="7"/>
  <c r="Q25" i="7" s="1"/>
  <c r="S25" i="7" s="1"/>
  <c r="AC24" i="7"/>
  <c r="T24" i="7"/>
  <c r="R24" i="7"/>
  <c r="Q24" i="7" s="1"/>
  <c r="S24" i="7" s="1"/>
  <c r="AC23" i="7"/>
  <c r="T23" i="7"/>
  <c r="R23" i="7"/>
  <c r="Q23" i="7" s="1"/>
  <c r="S23" i="7" s="1"/>
  <c r="AC22" i="7"/>
  <c r="T22" i="7"/>
  <c r="R22" i="7"/>
  <c r="Q22" i="7" s="1"/>
  <c r="S22" i="7" s="1"/>
  <c r="I55" i="7"/>
  <c r="AB25" i="7" l="1"/>
  <c r="AD25" i="7" s="1"/>
  <c r="AB22" i="7"/>
  <c r="AD22" i="7" s="1"/>
  <c r="AB23" i="7"/>
  <c r="AD23" i="7" s="1"/>
  <c r="AB24" i="7"/>
  <c r="AD24" i="7" s="1"/>
  <c r="T79" i="7" l="1"/>
  <c r="T16" i="7"/>
  <c r="T20" i="7"/>
  <c r="AC44" i="7"/>
  <c r="T44" i="7"/>
  <c r="R44" i="7"/>
  <c r="Q44" i="7" s="1"/>
  <c r="S44" i="7" s="1"/>
  <c r="R77" i="7"/>
  <c r="R88" i="7"/>
  <c r="R82" i="7"/>
  <c r="R83" i="7"/>
  <c r="R84" i="7"/>
  <c r="AB44" i="7" l="1"/>
  <c r="AD44" i="7" s="1"/>
  <c r="AC7" i="7"/>
  <c r="AC8" i="7"/>
  <c r="AC9" i="7"/>
  <c r="AC10" i="7"/>
  <c r="AC11" i="7"/>
  <c r="AC12" i="7"/>
  <c r="AC13" i="7"/>
  <c r="AC14" i="7"/>
  <c r="AC15" i="7"/>
  <c r="AC16" i="7"/>
  <c r="AC17" i="7"/>
  <c r="AC18" i="7"/>
  <c r="AC19" i="7"/>
  <c r="AC20" i="7"/>
  <c r="AC21" i="7"/>
  <c r="AC43" i="7"/>
  <c r="AC45" i="7"/>
  <c r="AC46" i="7"/>
  <c r="AC47" i="7"/>
  <c r="AC48" i="7"/>
  <c r="AC49" i="7"/>
  <c r="AC50" i="7"/>
  <c r="AC51" i="7"/>
  <c r="AC52" i="7"/>
  <c r="AC53" i="7"/>
  <c r="AC54" i="7"/>
  <c r="AC27" i="7"/>
  <c r="AC28" i="7"/>
  <c r="AC29" i="7"/>
  <c r="AC30" i="7"/>
  <c r="AC31" i="7"/>
  <c r="AC32" i="7"/>
  <c r="AC33" i="7"/>
  <c r="AC34" i="7"/>
  <c r="AC35" i="7"/>
  <c r="AC36" i="7"/>
  <c r="AC37" i="7"/>
  <c r="AC38" i="7"/>
  <c r="AC39" i="7"/>
  <c r="AC40" i="7"/>
  <c r="AC41" i="7"/>
  <c r="AC42" i="7"/>
  <c r="AC65" i="7"/>
  <c r="AC66" i="7"/>
  <c r="AC67" i="7"/>
  <c r="AC68" i="7"/>
  <c r="AC69" i="7"/>
  <c r="AC70" i="7"/>
  <c r="AC71" i="7"/>
  <c r="AC72" i="7"/>
  <c r="AC73" i="7"/>
  <c r="AC74" i="7"/>
  <c r="AC75" i="7"/>
  <c r="AC76" i="7"/>
  <c r="AC56" i="7"/>
  <c r="AC57" i="7"/>
  <c r="AC58" i="7"/>
  <c r="AC59" i="7"/>
  <c r="AC60" i="7"/>
  <c r="AC61" i="7"/>
  <c r="AC62" i="7"/>
  <c r="AC63" i="7"/>
  <c r="AC64" i="7"/>
  <c r="AC81" i="7"/>
  <c r="AC82" i="7"/>
  <c r="AC83" i="7"/>
  <c r="AC84" i="7"/>
  <c r="AC85" i="7"/>
  <c r="AC86" i="7"/>
  <c r="AC87" i="7"/>
  <c r="AC88" i="7"/>
  <c r="AC77" i="7"/>
  <c r="AC79" i="7"/>
  <c r="AC80" i="7"/>
  <c r="AB80" i="7" s="1"/>
  <c r="AD80" i="7" s="1"/>
  <c r="AC6" i="7"/>
  <c r="Q83" i="7"/>
  <c r="S83" i="7" s="1"/>
  <c r="Q77" i="7"/>
  <c r="R27" i="7"/>
  <c r="R28" i="7"/>
  <c r="Q28" i="7" s="1"/>
  <c r="S28" i="7" s="1"/>
  <c r="R29" i="7"/>
  <c r="Q29" i="7" s="1"/>
  <c r="S29" i="7" s="1"/>
  <c r="R30" i="7"/>
  <c r="R31" i="7"/>
  <c r="Q31" i="7" s="1"/>
  <c r="S31" i="7" s="1"/>
  <c r="R32" i="7"/>
  <c r="Q32" i="7" s="1"/>
  <c r="S32" i="7" s="1"/>
  <c r="R33" i="7"/>
  <c r="Q33" i="7" s="1"/>
  <c r="S33" i="7" s="1"/>
  <c r="R34" i="7"/>
  <c r="Q34" i="7" s="1"/>
  <c r="S34" i="7" s="1"/>
  <c r="R35" i="7"/>
  <c r="Q35" i="7" s="1"/>
  <c r="S35" i="7" s="1"/>
  <c r="R36" i="7"/>
  <c r="Q36" i="7" s="1"/>
  <c r="S36" i="7" s="1"/>
  <c r="R37" i="7"/>
  <c r="Q37" i="7" s="1"/>
  <c r="R38" i="7"/>
  <c r="Q38" i="7" s="1"/>
  <c r="S38" i="7" s="1"/>
  <c r="R39" i="7"/>
  <c r="Q39" i="7" s="1"/>
  <c r="S39" i="7" s="1"/>
  <c r="R40" i="7"/>
  <c r="Q40" i="7" s="1"/>
  <c r="S40" i="7" s="1"/>
  <c r="R41" i="7"/>
  <c r="Q41" i="7" s="1"/>
  <c r="S41" i="7" s="1"/>
  <c r="R42" i="7"/>
  <c r="Q42" i="7" s="1"/>
  <c r="S42" i="7" s="1"/>
  <c r="R65" i="7"/>
  <c r="Q65" i="7" s="1"/>
  <c r="S65" i="7" s="1"/>
  <c r="R66" i="7"/>
  <c r="Q66" i="7" s="1"/>
  <c r="S66" i="7" s="1"/>
  <c r="R67" i="7"/>
  <c r="Q67" i="7" s="1"/>
  <c r="S67" i="7" s="1"/>
  <c r="R68" i="7"/>
  <c r="Q68" i="7" s="1"/>
  <c r="S68" i="7" s="1"/>
  <c r="R69" i="7"/>
  <c r="Q69" i="7" s="1"/>
  <c r="S69" i="7" s="1"/>
  <c r="R70" i="7"/>
  <c r="Q70" i="7" s="1"/>
  <c r="S70" i="7" s="1"/>
  <c r="R71" i="7"/>
  <c r="Q71" i="7" s="1"/>
  <c r="S71" i="7" s="1"/>
  <c r="R72" i="7"/>
  <c r="Q72" i="7" s="1"/>
  <c r="S72" i="7" s="1"/>
  <c r="R73" i="7"/>
  <c r="Q73" i="7" s="1"/>
  <c r="S73" i="7" s="1"/>
  <c r="R74" i="7"/>
  <c r="Q74" i="7" s="1"/>
  <c r="S74" i="7" s="1"/>
  <c r="R75" i="7"/>
  <c r="Q75" i="7" s="1"/>
  <c r="S75" i="7" s="1"/>
  <c r="R76" i="7"/>
  <c r="Q76" i="7" s="1"/>
  <c r="S76" i="7" s="1"/>
  <c r="R56" i="7"/>
  <c r="R57" i="7"/>
  <c r="Q57" i="7" s="1"/>
  <c r="S57" i="7" s="1"/>
  <c r="R58" i="7"/>
  <c r="Q58" i="7" s="1"/>
  <c r="S58" i="7" s="1"/>
  <c r="R59" i="7"/>
  <c r="Q59" i="7" s="1"/>
  <c r="S59" i="7" s="1"/>
  <c r="R60" i="7"/>
  <c r="Q60" i="7" s="1"/>
  <c r="R61" i="7"/>
  <c r="Q61" i="7" s="1"/>
  <c r="S61" i="7" s="1"/>
  <c r="R62" i="7"/>
  <c r="Q62" i="7" s="1"/>
  <c r="S62" i="7" s="1"/>
  <c r="R63" i="7"/>
  <c r="Q63" i="7" s="1"/>
  <c r="S63" i="7" s="1"/>
  <c r="R64" i="7"/>
  <c r="Q64" i="7" s="1"/>
  <c r="R81" i="7"/>
  <c r="Q81" i="7" s="1"/>
  <c r="Q82" i="7"/>
  <c r="S82" i="7" s="1"/>
  <c r="Q84" i="7"/>
  <c r="R85" i="7"/>
  <c r="Q85" i="7" s="1"/>
  <c r="S85" i="7" s="1"/>
  <c r="R86" i="7"/>
  <c r="Q86" i="7" s="1"/>
  <c r="S86" i="7" s="1"/>
  <c r="R87" i="7"/>
  <c r="Q87" i="7" s="1"/>
  <c r="S87" i="7" s="1"/>
  <c r="Q88" i="7"/>
  <c r="R79" i="7"/>
  <c r="R80" i="7"/>
  <c r="R7" i="7"/>
  <c r="R8" i="7"/>
  <c r="Q8" i="7" s="1"/>
  <c r="R9" i="7"/>
  <c r="Q9" i="7" s="1"/>
  <c r="S9" i="7" s="1"/>
  <c r="R10" i="7"/>
  <c r="Q10" i="7" s="1"/>
  <c r="S10" i="7" s="1"/>
  <c r="R11" i="7"/>
  <c r="Q11" i="7" s="1"/>
  <c r="S11" i="7" s="1"/>
  <c r="R12" i="7"/>
  <c r="Q12" i="7" s="1"/>
  <c r="S12" i="7" s="1"/>
  <c r="R13" i="7"/>
  <c r="Q13" i="7" s="1"/>
  <c r="S13" i="7" s="1"/>
  <c r="R14" i="7"/>
  <c r="Q14" i="7" s="1"/>
  <c r="S14" i="7" s="1"/>
  <c r="R15" i="7"/>
  <c r="R16" i="7"/>
  <c r="Q16" i="7" s="1"/>
  <c r="S16" i="7" s="1"/>
  <c r="R17" i="7"/>
  <c r="Q17" i="7" s="1"/>
  <c r="S17" i="7" s="1"/>
  <c r="R18" i="7"/>
  <c r="Q18" i="7" s="1"/>
  <c r="S18" i="7" s="1"/>
  <c r="R19" i="7"/>
  <c r="Q19" i="7" s="1"/>
  <c r="S19" i="7" s="1"/>
  <c r="R20" i="7"/>
  <c r="Q20" i="7" s="1"/>
  <c r="S20" i="7" s="1"/>
  <c r="R21" i="7"/>
  <c r="Q21" i="7" s="1"/>
  <c r="S21" i="7" s="1"/>
  <c r="R43" i="7"/>
  <c r="Q43" i="7" s="1"/>
  <c r="S43" i="7" s="1"/>
  <c r="R45" i="7"/>
  <c r="Q45" i="7" s="1"/>
  <c r="S45" i="7" s="1"/>
  <c r="R46" i="7"/>
  <c r="Q46" i="7" s="1"/>
  <c r="S46" i="7" s="1"/>
  <c r="R47" i="7"/>
  <c r="Q47" i="7" s="1"/>
  <c r="S47" i="7" s="1"/>
  <c r="R48" i="7"/>
  <c r="Q48" i="7" s="1"/>
  <c r="S48" i="7" s="1"/>
  <c r="R49" i="7"/>
  <c r="Q49" i="7" s="1"/>
  <c r="S49" i="7" s="1"/>
  <c r="R50" i="7"/>
  <c r="Q50" i="7" s="1"/>
  <c r="S50" i="7" s="1"/>
  <c r="R51" i="7"/>
  <c r="Q51" i="7" s="1"/>
  <c r="S51" i="7" s="1"/>
  <c r="R52" i="7"/>
  <c r="Q52" i="7" s="1"/>
  <c r="S52" i="7" s="1"/>
  <c r="R53" i="7"/>
  <c r="Q53" i="7" s="1"/>
  <c r="S53" i="7" s="1"/>
  <c r="R54" i="7"/>
  <c r="Q54" i="7" s="1"/>
  <c r="S54" i="7" s="1"/>
  <c r="R6" i="7"/>
  <c r="Q6" i="7" s="1"/>
  <c r="S6" i="7" s="1"/>
  <c r="T57" i="7"/>
  <c r="T58" i="7"/>
  <c r="T61" i="7"/>
  <c r="T62" i="7"/>
  <c r="T63" i="7"/>
  <c r="T81" i="7"/>
  <c r="T82" i="7"/>
  <c r="T83" i="7"/>
  <c r="T84" i="7"/>
  <c r="T85" i="7"/>
  <c r="T86" i="7"/>
  <c r="T87" i="7"/>
  <c r="T88" i="7"/>
  <c r="S88" i="7" s="1"/>
  <c r="T56" i="7"/>
  <c r="T30" i="7"/>
  <c r="T32" i="7"/>
  <c r="T33" i="7"/>
  <c r="T34" i="7"/>
  <c r="T36" i="7"/>
  <c r="T37" i="7"/>
  <c r="T38" i="7"/>
  <c r="T39" i="7"/>
  <c r="T40" i="7"/>
  <c r="T41" i="7"/>
  <c r="T42" i="7"/>
  <c r="T65" i="7"/>
  <c r="T66" i="7"/>
  <c r="T67" i="7"/>
  <c r="T68" i="7"/>
  <c r="T69" i="7"/>
  <c r="T70" i="7"/>
  <c r="T71" i="7"/>
  <c r="T72" i="7"/>
  <c r="T73" i="7"/>
  <c r="T74" i="7"/>
  <c r="T75" i="7"/>
  <c r="T76" i="7"/>
  <c r="T27" i="7"/>
  <c r="T7" i="7"/>
  <c r="T8" i="7"/>
  <c r="T9" i="7"/>
  <c r="T10" i="7"/>
  <c r="T11" i="7"/>
  <c r="T12" i="7"/>
  <c r="T13" i="7"/>
  <c r="T14" i="7"/>
  <c r="T17" i="7"/>
  <c r="T18" i="7"/>
  <c r="T19" i="7"/>
  <c r="T21" i="7"/>
  <c r="T43" i="7"/>
  <c r="T45" i="7"/>
  <c r="T46" i="7"/>
  <c r="T47" i="7"/>
  <c r="T48" i="7"/>
  <c r="T49" i="7"/>
  <c r="T50" i="7"/>
  <c r="T51" i="7"/>
  <c r="T52" i="7"/>
  <c r="T53" i="7"/>
  <c r="T54" i="7"/>
  <c r="T6" i="7"/>
  <c r="AB6" i="7" l="1"/>
  <c r="AD6" i="7" s="1"/>
  <c r="R55" i="7"/>
  <c r="AC55" i="7"/>
  <c r="T5" i="7"/>
  <c r="Q79" i="7"/>
  <c r="R78" i="7"/>
  <c r="R26" i="7"/>
  <c r="AC78" i="7"/>
  <c r="AC26" i="7"/>
  <c r="AC5" i="7"/>
  <c r="T55" i="7"/>
  <c r="T78" i="7"/>
  <c r="S81" i="7"/>
  <c r="S64" i="7"/>
  <c r="T26" i="7"/>
  <c r="S37" i="7"/>
  <c r="Q15" i="7"/>
  <c r="R5" i="7"/>
  <c r="S60" i="7"/>
  <c r="S84" i="7"/>
  <c r="Q30" i="7"/>
  <c r="S8" i="7"/>
  <c r="S77" i="7"/>
  <c r="AB40" i="7"/>
  <c r="AD40" i="7" s="1"/>
  <c r="AB28" i="7"/>
  <c r="AD28" i="7" s="1"/>
  <c r="P89" i="7"/>
  <c r="N89" i="7"/>
  <c r="Z89" i="7"/>
  <c r="Q56" i="7"/>
  <c r="S56" i="7" s="1"/>
  <c r="V89" i="7"/>
  <c r="AB72" i="7"/>
  <c r="AD72" i="7" s="1"/>
  <c r="AB70" i="7"/>
  <c r="AD70" i="7" s="1"/>
  <c r="AB42" i="7"/>
  <c r="AD42" i="7" s="1"/>
  <c r="AB30" i="7"/>
  <c r="AB27" i="7"/>
  <c r="AD27" i="7" s="1"/>
  <c r="Y89" i="7"/>
  <c r="W89" i="7"/>
  <c r="AA89" i="7"/>
  <c r="AB74" i="7"/>
  <c r="AD74" i="7" s="1"/>
  <c r="AB21" i="7"/>
  <c r="AD21" i="7" s="1"/>
  <c r="AB76" i="7"/>
  <c r="AD76" i="7" s="1"/>
  <c r="AB75" i="7"/>
  <c r="AD75" i="7" s="1"/>
  <c r="AB73" i="7"/>
  <c r="AD73" i="7" s="1"/>
  <c r="AB71" i="7"/>
  <c r="AD71" i="7" s="1"/>
  <c r="AB69" i="7"/>
  <c r="AD69" i="7" s="1"/>
  <c r="AB68" i="7"/>
  <c r="AD68" i="7" s="1"/>
  <c r="AB67" i="7"/>
  <c r="AD67" i="7" s="1"/>
  <c r="AB66" i="7"/>
  <c r="AD66" i="7" s="1"/>
  <c r="AB65" i="7"/>
  <c r="AD65" i="7" s="1"/>
  <c r="AB41" i="7"/>
  <c r="AD41" i="7" s="1"/>
  <c r="AB39" i="7"/>
  <c r="AD39" i="7" s="1"/>
  <c r="AB38" i="7"/>
  <c r="AD38" i="7" s="1"/>
  <c r="AB37" i="7"/>
  <c r="AB36" i="7"/>
  <c r="AD36" i="7" s="1"/>
  <c r="AB35" i="7"/>
  <c r="AD35" i="7" s="1"/>
  <c r="AB34" i="7"/>
  <c r="AD34" i="7" s="1"/>
  <c r="AB33" i="7"/>
  <c r="AD33" i="7" s="1"/>
  <c r="AB32" i="7"/>
  <c r="AD32" i="7" s="1"/>
  <c r="AB29" i="7"/>
  <c r="AD29" i="7" s="1"/>
  <c r="AB31" i="7"/>
  <c r="AD31" i="7" s="1"/>
  <c r="AB54" i="7"/>
  <c r="AD54" i="7" s="1"/>
  <c r="AB53" i="7"/>
  <c r="AD53" i="7" s="1"/>
  <c r="AB52" i="7"/>
  <c r="AD52" i="7" s="1"/>
  <c r="AB51" i="7"/>
  <c r="AD51" i="7" s="1"/>
  <c r="AB50" i="7"/>
  <c r="AD50" i="7" s="1"/>
  <c r="AB49" i="7"/>
  <c r="AD49" i="7" s="1"/>
  <c r="AB48" i="7"/>
  <c r="AD48" i="7" s="1"/>
  <c r="AB47" i="7"/>
  <c r="AD47" i="7" s="1"/>
  <c r="AB46" i="7"/>
  <c r="AD46" i="7" s="1"/>
  <c r="AB45" i="7"/>
  <c r="AD45" i="7" s="1"/>
  <c r="AB43" i="7"/>
  <c r="AD43" i="7" s="1"/>
  <c r="AB20" i="7"/>
  <c r="AD20" i="7" s="1"/>
  <c r="AB19" i="7"/>
  <c r="AD19" i="7" s="1"/>
  <c r="AB18" i="7"/>
  <c r="AD18" i="7" s="1"/>
  <c r="AB17" i="7"/>
  <c r="AD17" i="7" s="1"/>
  <c r="AB16" i="7"/>
  <c r="AD16" i="7" s="1"/>
  <c r="AB15" i="7"/>
  <c r="AB14" i="7"/>
  <c r="AD14" i="7" s="1"/>
  <c r="AB13" i="7"/>
  <c r="AD13" i="7" s="1"/>
  <c r="AB12" i="7"/>
  <c r="AD12" i="7" s="1"/>
  <c r="AB11" i="7"/>
  <c r="AD11" i="7" s="1"/>
  <c r="AB10" i="7"/>
  <c r="AD10" i="7" s="1"/>
  <c r="AB9" i="7"/>
  <c r="AD9" i="7" s="1"/>
  <c r="AB8" i="7"/>
  <c r="AB7" i="7"/>
  <c r="AD7" i="7" s="1"/>
  <c r="M89" i="7"/>
  <c r="K89" i="7"/>
  <c r="U89" i="7"/>
  <c r="L89" i="7"/>
  <c r="J89" i="7"/>
  <c r="X89" i="7"/>
  <c r="AB58" i="7"/>
  <c r="AB88" i="7"/>
  <c r="AD88" i="7" s="1"/>
  <c r="AB86" i="7"/>
  <c r="AD86" i="7" s="1"/>
  <c r="AB84" i="7"/>
  <c r="AB82" i="7"/>
  <c r="AD82" i="7" s="1"/>
  <c r="AB64" i="7"/>
  <c r="AD64" i="7" s="1"/>
  <c r="AB62" i="7"/>
  <c r="AD62" i="7" s="1"/>
  <c r="AB60" i="7"/>
  <c r="AB87" i="7"/>
  <c r="AD87" i="7" s="1"/>
  <c r="AB85" i="7"/>
  <c r="AD85" i="7" s="1"/>
  <c r="AB83" i="7"/>
  <c r="AD83" i="7" s="1"/>
  <c r="AB81" i="7"/>
  <c r="AB63" i="7"/>
  <c r="AD63" i="7" s="1"/>
  <c r="AB61" i="7"/>
  <c r="AD61" i="7" s="1"/>
  <c r="AB59" i="7"/>
  <c r="AD59" i="7" s="1"/>
  <c r="AB57" i="7"/>
  <c r="AD57" i="7" s="1"/>
  <c r="AB77" i="7"/>
  <c r="Q7" i="7"/>
  <c r="Q27" i="7"/>
  <c r="AB56" i="7"/>
  <c r="Q80" i="7"/>
  <c r="S80" i="7" s="1"/>
  <c r="O89" i="7"/>
  <c r="AB79" i="7"/>
  <c r="S79" i="7"/>
  <c r="Q78" i="7" l="1"/>
  <c r="Q26" i="7"/>
  <c r="S78" i="7"/>
  <c r="AD81" i="7"/>
  <c r="AB78" i="7"/>
  <c r="Q55" i="7"/>
  <c r="AB55" i="7"/>
  <c r="S55" i="7"/>
  <c r="AD37" i="7"/>
  <c r="AB26" i="7"/>
  <c r="AD15" i="7"/>
  <c r="AB5" i="7"/>
  <c r="S15" i="7"/>
  <c r="Q5" i="7"/>
  <c r="AD60" i="7"/>
  <c r="AD84" i="7"/>
  <c r="AD30" i="7"/>
  <c r="S30" i="7"/>
  <c r="AD8" i="7"/>
  <c r="T89" i="7"/>
  <c r="AD77" i="7"/>
  <c r="AD58" i="7"/>
  <c r="AC89" i="7"/>
  <c r="S7" i="7"/>
  <c r="R89" i="7"/>
  <c r="AD56" i="7"/>
  <c r="S27" i="7"/>
  <c r="S26" i="7" s="1"/>
  <c r="AD79" i="7"/>
  <c r="S5" i="7" l="1"/>
  <c r="AD5" i="7"/>
  <c r="AD26" i="7"/>
  <c r="AD78" i="7"/>
  <c r="AD55" i="7"/>
  <c r="S89" i="7"/>
  <c r="AB89" i="7"/>
  <c r="Q89" i="7"/>
  <c r="I89" i="7" l="1"/>
  <c r="AD89" i="7" l="1"/>
</calcChain>
</file>

<file path=xl/sharedStrings.xml><?xml version="1.0" encoding="utf-8"?>
<sst xmlns="http://schemas.openxmlformats.org/spreadsheetml/2006/main" count="523" uniqueCount="269">
  <si>
    <t>Numer modułu</t>
  </si>
  <si>
    <t>Nzwa modułu</t>
  </si>
  <si>
    <t>Opis modułu</t>
  </si>
  <si>
    <t>Elementy modułu</t>
  </si>
  <si>
    <t>Odniesienie do kierunkowych efektów  kształcenia</t>
  </si>
  <si>
    <t>Rodzaj przedmiotu (podstawowy, kierunkowy, do wyboru, humianistyczny, społeczny)</t>
  </si>
  <si>
    <t>Semestr 1</t>
  </si>
  <si>
    <t>M.1</t>
  </si>
  <si>
    <t>Z</t>
  </si>
  <si>
    <t>Z/O</t>
  </si>
  <si>
    <t>STUDIA STACJONARNE</t>
  </si>
  <si>
    <t>STUDIA NIESTACJONARNE</t>
  </si>
  <si>
    <t>ECTS</t>
  </si>
  <si>
    <t>WYKŁAD</t>
  </si>
  <si>
    <t>ĆWICZENIA</t>
  </si>
  <si>
    <t>LABORATORIA</t>
  </si>
  <si>
    <t>PROJEKT</t>
  </si>
  <si>
    <t>WARSZTAT</t>
  </si>
  <si>
    <t>SEMINARIUM</t>
  </si>
  <si>
    <t>INNE</t>
  </si>
  <si>
    <t>M.2</t>
  </si>
  <si>
    <t>Podstawowe kompetencje informatyczne</t>
  </si>
  <si>
    <t>podstawowy, praktyczny</t>
  </si>
  <si>
    <t>Kompetencje zarządcze</t>
  </si>
  <si>
    <t>podstawowy</t>
  </si>
  <si>
    <t>E</t>
  </si>
  <si>
    <t>M.4</t>
  </si>
  <si>
    <t>M.3</t>
  </si>
  <si>
    <t>Zarządzanie organizacją w środowisku globalnym</t>
  </si>
  <si>
    <t>M.8</t>
  </si>
  <si>
    <t>Semestr 2</t>
  </si>
  <si>
    <t>Język obcy cz. 2</t>
  </si>
  <si>
    <t>M.7</t>
  </si>
  <si>
    <t>Moduł prawno - etyczny</t>
  </si>
  <si>
    <t>kierunkowy, praktyczny</t>
  </si>
  <si>
    <t>Moduł finasowo-rachunkowy</t>
  </si>
  <si>
    <t>M.9</t>
  </si>
  <si>
    <t>M.10</t>
  </si>
  <si>
    <t>Metody matematyczne w zarządzaniu</t>
  </si>
  <si>
    <t>M.14</t>
  </si>
  <si>
    <t>Praktyczne umiejętności pisania pracy mgr cz.2</t>
  </si>
  <si>
    <t>Semestr 3</t>
  </si>
  <si>
    <t>M.13</t>
  </si>
  <si>
    <t>Kompetencje interpersonalne w zarządzaniu</t>
  </si>
  <si>
    <t>specjalnościowy, praktyczny</t>
  </si>
  <si>
    <t>Semestr 4</t>
  </si>
  <si>
    <t xml:space="preserve">Głównym celem jest nabycie przez studentów umiejętności zastosowania zdobytej wiedzy i umiejętnosci w praktyce gospodarczej. </t>
  </si>
  <si>
    <t>Technologia kreatywności, cz. 1.</t>
  </si>
  <si>
    <t>Technologia kreatywności, cz. 2.</t>
  </si>
  <si>
    <t>humanistyczny</t>
  </si>
  <si>
    <t>Specjalność 1: E-biznes i nowoczesne formy marketingu, cz. 1.</t>
  </si>
  <si>
    <t>Specjalność 1: E-biznes i nowoczesne formy marketingu, cz. 3.</t>
  </si>
  <si>
    <t>Specjalność 1: E-biznes i nowoczesne formy marketingu, cz. 4.</t>
  </si>
  <si>
    <t>M.5</t>
  </si>
  <si>
    <t>M.6 - S.1</t>
  </si>
  <si>
    <t>M.6. - S.2</t>
  </si>
  <si>
    <t>M.11</t>
  </si>
  <si>
    <t>M.15 - S.1</t>
  </si>
  <si>
    <t>M.15 - S.2</t>
  </si>
  <si>
    <t>M.18</t>
  </si>
  <si>
    <t>Praktyczne umiejętności pisania pracy mgr cz.1</t>
  </si>
  <si>
    <t>Specjalność 2: Inwestycje na rynku  finansowym, cz.1.</t>
  </si>
  <si>
    <t>Specjalność 2: Inwestycje na rynku  finansowym, cz.3.</t>
  </si>
  <si>
    <t>Specjalność 2: Inwestycje na rynku  finansowym, cz.4.</t>
  </si>
  <si>
    <t>Z_W05; Z_U06</t>
  </si>
  <si>
    <t>Z_W02; Z_W04; Z_W05; Z_U04; Z_U06; Z_U09; Z_U10</t>
  </si>
  <si>
    <t>Z_W01; Z_W02; Z_W04; Z_U02; Z_U06; Z_U07; Z_U08; Z_U09; Z_U10</t>
  </si>
  <si>
    <t>Z_W03; Z_U03; Z_U04; Z_U06; Z_U10</t>
  </si>
  <si>
    <t>Z_W04; Z_U03; Z_U04; Z_U06; Z_U09; Z_U10</t>
  </si>
  <si>
    <t>Z_U02; Z_U11</t>
  </si>
  <si>
    <t>Z_W04; Z_U06; Z_U09; Z_U10; Z_K02</t>
  </si>
  <si>
    <t>Z_W01; Z_W02; Z_W04; Z_U04; Z_U06; Z_U07; Z_U08; Z_U09; Z_U10; Z_K02; Z_K03</t>
  </si>
  <si>
    <t>Z_W01; Z_W02; Z_U02; Z_U06; Z_U07; Z_U08; Z_U09; Z_U10; Z_K02; Z_K03</t>
  </si>
  <si>
    <t>Z_W02; Z_W04; Z_U03; Z_U04; Z_U06; Z_U08; Z_U09; Z_U10; Z_K02; Z_K03</t>
  </si>
  <si>
    <t>Z_W04; Z_U06; Z_K03</t>
  </si>
  <si>
    <t>Z_W02; Z_W04; Z_U03; Z_U06; Z_U09; Z_U10; Z_K02; Z_K03</t>
  </si>
  <si>
    <t>Z_W02; Z_W04; Z_U06; Z_U08; Z_U09; Z_U10; Z_K03</t>
  </si>
  <si>
    <t>Z_W02; Z_W04; Z_U03; Z_U06; Z_U09; Z_U10; Z_K01; Z_K02; Z_K03</t>
  </si>
  <si>
    <t>Z_W06; Z_U06; Z_U09; Z_U10; Z_K03; Z_K04</t>
  </si>
  <si>
    <t>Z_W06; Z_U06; Z_U09; Z_U10; Z_K02; Z_K03; Z_K04</t>
  </si>
  <si>
    <t>Z_W02; Z_W06; Z_U06; Z_U09; Z_U10; Z_K02; Z_K03; Z_K04</t>
  </si>
  <si>
    <t>Z_W02 Z_W04; Z_U06; Z_U10; Z_K01; Z_K02; Z_K03; Z_K06</t>
  </si>
  <si>
    <t>Z_U02; Z_U05; Z_U06; Z_U07; Z_U08; Z_U09; Z_U10; Z_K01; Z_K02; Z_K03; Z_K05; Z_K06; Z_K07</t>
  </si>
  <si>
    <t>Z_W03; Z_W06; Z_U01; Z_U03; Z_U04; Z_U06; Z_U07; Z_K01; Z_K03; Z_K04; Z_K05; Z_K07</t>
  </si>
  <si>
    <t>Z_W01; Z_W03; Z_U03; Z_U04; Z_U06; Z_U08; Z_U10</t>
  </si>
  <si>
    <t>Z_W02; Z_W05; Z_W06; Z_U05; Z_U07; Z_U10; Z_K02; Z_K03; Z_K04; Z_K07</t>
  </si>
  <si>
    <t>Z_W01; Z_W02; Z_W04; Z_W05; Z_U04; Z_U05; Z_U06; Z_U07; Z_U10; Z_K02; Z_K03; Z_K06; Z_K07</t>
  </si>
  <si>
    <t>Z-W02; Z_W04; Z_U06; Z_U09; Z_U10; Z_K03</t>
  </si>
  <si>
    <t>Z_W02; Z_W04; Z_W05; Z_U02; Z_U03; Z_U04; Z_U05; Z_U06; Z_U07; Z_U10; Z_K02; Z_K03; Z_K04; Z_K06; Z_K07</t>
  </si>
  <si>
    <t>Z_W01; Z_W04; Z_W05; Z_W06; Z_U02; Z_U03; Z_U05; Z_U08; Z_U09; Z_U10; Z_K03; Z_K04; Z_K05; Z_K07</t>
  </si>
  <si>
    <t>Z_W01; Z_U08; Z_K03</t>
  </si>
  <si>
    <t>Z_W02; Z_W03; Z_W04; Z_W05; Z_U01; Z_U02; Z_U03; Z_U04; Z_U05; Z_U06; Z_U07; Z_U08; Z_U09; Z_U10; Z_K01; Z_K04</t>
  </si>
  <si>
    <t>Z_W01; Z_W02; Z_W03; Z_W04; Z_W05; Z_U01; Z_U03; Z_U04; Z_U06; Z_U08; Z_U09; Z_U10; Z_K03; Z_K04; Z_K05</t>
  </si>
  <si>
    <t>Z_W02; Z_W04; Z_W06; Z_U02; Z_U05; Z_U07; Z_U08; Z_U10; Z_K03; Z_K04; Z_K07</t>
  </si>
  <si>
    <t>Z_W02; Z_W04; Z_U02; Z_U04; Z_U07; Z_u08; Z_U10; Z_K02; Z_K03; Z_K05; Z_K07</t>
  </si>
  <si>
    <t>Z_W02; Z_W04; Z_U04; Z_U05; Z_U06; Z_U07; Z_U09; Z_U10; Z_U11; Z_K02; Z_K03; Z_K05; Z_K06; Z_K07</t>
  </si>
  <si>
    <t xml:space="preserve">Z_W02; Z_W04; Z_W05; Z_U01; Z_U03; Z_U04; Z_U06; Z_U07; Z_U09; Z_U10; Z_K03; Z_K04; Z_K05; Z_K07 </t>
  </si>
  <si>
    <t xml:space="preserve">Kompetencje językowe, cz.1.  </t>
  </si>
  <si>
    <t>Z_W04; Z_W07; Z_U03; Z_U05; Z_U06; Z_U09; Z_U10; Z_U11; Z_K02; Z_K03; Z_K07</t>
  </si>
  <si>
    <t>Z_W03; Z_W04; Z_W05;Z_W07; Z_U01; Z_U03; Z_U04; Z_U06; Z_U08; Z_U10Z_K03; Z_K05; Z_K07</t>
  </si>
  <si>
    <t>RAZEM:</t>
  </si>
  <si>
    <t>praktyczny</t>
  </si>
  <si>
    <t>Zarządzanie procesami</t>
  </si>
  <si>
    <t xml:space="preserve">Język obcy cz. 1  </t>
  </si>
  <si>
    <t xml:space="preserve">Zarządzanie zespołem zadaniowym </t>
  </si>
  <si>
    <t>Z_W05, Z_U06</t>
  </si>
  <si>
    <t>Z_W02; Z_W05; Z_W06; Z_U07</t>
  </si>
  <si>
    <t>Z_W05, Z_U07</t>
  </si>
  <si>
    <t>Z_W05; Z_U07</t>
  </si>
  <si>
    <t>Z_W02; Z_W04; Z_W05; Z_U04; Z_U06; Z_U09; Z_U9</t>
  </si>
  <si>
    <t>Z_W02 Z_W04; Z_U06; Z_U10; Z_K01; Z_K02; Z_K03; Z_K07</t>
  </si>
  <si>
    <t>Z_W01; Z_W02; Z_W04; Z_U04; Z_U06; Z_U07; Z_U08; Z_U09; Z_U10; Z_K02; Z_K02</t>
  </si>
  <si>
    <t>kierunkowy</t>
  </si>
  <si>
    <t>Z_W01; Z_W02; Z_U02; Z_U06; Z_U07; Z_U08; Z_U09; Z_U10; Z_K02; Z_K02</t>
  </si>
  <si>
    <t>Z_W01; Z_W02; Z_W04; Z_U02; Z_U06; Z_U07; Z_U08; Z_U09; Z_U11</t>
  </si>
  <si>
    <t>Z_W01; Z_W03; Z_U03; Z_U04; Z_U06; Z_U08; Z_U11</t>
  </si>
  <si>
    <t>Specjalnościowy</t>
  </si>
  <si>
    <t>Spechalnościowy, praktyczny</t>
  </si>
  <si>
    <t>Z_W02; Z_W04; Z_W05; Z_U01; Z_U03; Z_U04; Z_U06; Z_U07; Z_U09; Z_U10; Z_K03; Z_K04; Z_K05; Z_K06</t>
  </si>
  <si>
    <t>Z_W02; Z_W05; Z_W06; Z_U06</t>
  </si>
  <si>
    <t>Z_W02; Z_W03; Z_W04; Z_W05; Z_U01; Z_U02; Z_U03; Z_U04; Z_U05; Z_U06; Z_U07; Z_U08; Z_U09; Z_U10; Z_K01; Z_K03</t>
  </si>
  <si>
    <t>Z_W02; Z_W03; Z_W04; Z_W05; Z_U01; Z_U02; Z_U03; Z_U04; Z_U05; Z_U06; Z_U07; Z_U08; Z_U09; Z_U10; Z_K01; Z_K05</t>
  </si>
  <si>
    <t>Z_W01; Z_U08; Z_K04</t>
  </si>
  <si>
    <t>specjalnościowy praktyczny</t>
  </si>
  <si>
    <t>specjalnościowy</t>
  </si>
  <si>
    <t>Z_W06; Z_U06; Z_U09; Z_U10; Z_K03; Z_K05</t>
  </si>
  <si>
    <t>Z_W06; Z_U06; Z_U09; Z_U10; Z_K02; Z_K03; Z_K05</t>
  </si>
  <si>
    <t>Z_W02; Z_W06; Z_U06; Z_U09; Z_U10; Z_K02; Z_K03; Z_K03</t>
  </si>
  <si>
    <t>Z_W02; Z_W04; Z_U03; Z_U04; Z_U06; Z_U08; Z_U09; Z_U10; Z_K02; Z_K04</t>
  </si>
  <si>
    <t>Z_W02; Z_W04; Z_U03; Z_U04; Z_U06; Z_U08; Z_U09; Z_U10; Z_K02; Z_K02</t>
  </si>
  <si>
    <t>Z_W04; Z_U03; Z_U04; Z_U06; Z_U09; Z_U9</t>
  </si>
  <si>
    <t>Z_W03; Z_U03; Z_U04; Z_U06; Z_U11</t>
  </si>
  <si>
    <t>Z_W01; Z_W02; Z_W03; Z_W04; Z_W05; Z_U01; Z_U03; Z_U04; Z_U06; Z_U08; Z_U09; Z_U10; Z_K03; Z_K04; Z_K06</t>
  </si>
  <si>
    <t>Z_W01; Z_W02; Z_W03; Z_W04; Z_W05; Z_U01; Z_U03; Z_U04; Z_U06; Z_U08; Z_U09; Z_U10; Z_K03; Z_K04; Z_K04</t>
  </si>
  <si>
    <t>Z_W01; Z_W02; Z_W04; Z_W05; Z_U04; Z_U05; Z_U06; Z_U07; Z_U10; Z_K02; Z_K03; Z_K06; Z_K08</t>
  </si>
  <si>
    <t>Z-W02; Z_W04; Z_U06; Z_U09; Z_U10; Z_K04</t>
  </si>
  <si>
    <t>Z_W02; Z_W04; Z_W05; Z_U02; Z_U03; Z_U04; Z_U05; Z_U06; Z_U07; Z_U10; Z_K02; Z_K03; Z_K04; Z_K06; Z_K06</t>
  </si>
  <si>
    <t>Z_W04; Z_U06; Z_K02</t>
  </si>
  <si>
    <t>Z_W02; Z_W04; Z_U03; Z_U06; Z_U09; Z_U10; Z_K02; Z_K04</t>
  </si>
  <si>
    <t>Z_W02; Z_W04; Z_U06; Z_U08; Z_U09; Z_U10; Z_K04</t>
  </si>
  <si>
    <t>Z_W02; Z_W04; Z_U03; Z_U06; Z_U09; Z_U10; Z_K01; Z_K02; Z_K02</t>
  </si>
  <si>
    <t>Z_W01; Z_W04; Z_W05; Z_W06; Z_U02; Z_U03; Z_U05; Z_U08; Z_U09; Z_U10; Z_K03; Z_K04; Z_K05; Z_K06</t>
  </si>
  <si>
    <t>Z_W03; Z_W04; Z_W05;Z_W07; Z_U01; Z_U03; Z_U04; Z_U06; Z_U08; Z_U10Z_K03; Z_K05; Z_K08</t>
  </si>
  <si>
    <t>Z_W02; Z_W04; Z_W06; Z_U02; Z_U05; Z_U07; Z_U08; Z_U10; Z_K03; Z_K04; Z_K08</t>
  </si>
  <si>
    <t>Z_W02; Z_W04; Z_U02; Z_U04; Z_U07; Z_u08; Z_U10; Z_K02; Z_K03; Z_K05; Z_K06</t>
  </si>
  <si>
    <t>SAMOKSZTAŁCENIE</t>
  </si>
  <si>
    <t>WYMIAR GODZIN Z UDZIAŁEM NAUCZYCIELA</t>
  </si>
  <si>
    <t>WYMIAR GODZIN PPRZEDMIOTU RAZEM</t>
  </si>
  <si>
    <t>WYMIAR GODZIN PRZEDMIOTU RAZEM</t>
  </si>
  <si>
    <t xml:space="preserve">Seminarium i przygotowanie pracy dyplomowej cz. 2. </t>
  </si>
  <si>
    <t xml:space="preserve">Semianrium i przygotowanie pracy dyplomowej cz. 1. </t>
  </si>
  <si>
    <t>M.17</t>
  </si>
  <si>
    <t>Z_W02; Z_W05; Z_W06; Z_U05; Z_U07; Z_U10; Z_K02; Z_K03; Z_K04; Z_K08</t>
  </si>
  <si>
    <t xml:space="preserve">specjalnościowy, </t>
  </si>
  <si>
    <t>Spechalnościowy</t>
  </si>
  <si>
    <t>Praktyka zawodowa</t>
  </si>
  <si>
    <t>Dyscyplina naukowa</t>
  </si>
  <si>
    <t>I</t>
  </si>
  <si>
    <t>P</t>
  </si>
  <si>
    <t>Specjalność 1: E-biznes i nowoczesne formy marketingu, cz. 2.</t>
  </si>
  <si>
    <t>Specjalność 2: Inwestycje na rynku  finansowym, cz.2.</t>
  </si>
  <si>
    <t>M.12 - S.1</t>
  </si>
  <si>
    <t>M.12 - S.2</t>
  </si>
  <si>
    <r>
      <t xml:space="preserve">Forma zaliczenia przedmiotu 
</t>
    </r>
    <r>
      <rPr>
        <sz val="10"/>
        <rFont val="Century Gothic"/>
        <family val="2"/>
        <charset val="238"/>
      </rPr>
      <t>(E=egzamin; Z/O=zaliczenie na ocenę; Z=zaliczenie bez oceny)</t>
    </r>
  </si>
  <si>
    <t>Narzędzia informatyki - wykład</t>
  </si>
  <si>
    <t>Narzędzia informatyki - laboratorium</t>
  </si>
  <si>
    <t>Systemy informatyczne w przedsiębiorstwie - wykład</t>
  </si>
  <si>
    <t>Systemy informatyczne w przedsiębiorstwie - laboratorium</t>
  </si>
  <si>
    <t>Zastosowanie informatyki w zarządzaniu - wykład</t>
  </si>
  <si>
    <t>Zastosowanie informatyki w zarządzaniu - laboratorium</t>
  </si>
  <si>
    <t>Psychologia w biznesie - wykład</t>
  </si>
  <si>
    <t>Psychologia w biznesie - ćwiczenia</t>
  </si>
  <si>
    <t>Zarządzanie strategiczne - wykład</t>
  </si>
  <si>
    <t>Zarządzanie strategiczne - projekt</t>
  </si>
  <si>
    <t>Strategie organizacji na rynkach międzynardowych - wykład</t>
  </si>
  <si>
    <t>Strategie organizacji na rynkach międzynardowych - ćwiczenia</t>
  </si>
  <si>
    <t>Marketing międzynarodowy - wykład</t>
  </si>
  <si>
    <t>Marketing międzynarodowy - projekt</t>
  </si>
  <si>
    <t>Zachowania konsumentów - wykład</t>
  </si>
  <si>
    <t>Zachowania konsumentów - ćwiczenia</t>
  </si>
  <si>
    <t>Instytucje i instrumenty rynku finansowego - wykład</t>
  </si>
  <si>
    <t>Instytucje i instrumenty rynku finansowego - ćwiczenia</t>
  </si>
  <si>
    <t>Prawo cywilne - wykład</t>
  </si>
  <si>
    <t>Prawo cywilne - ćwiczenia</t>
  </si>
  <si>
    <t>Prawo handlowe - wykład</t>
  </si>
  <si>
    <t>Prawo handlowe - projekt</t>
  </si>
  <si>
    <t>Etyka w zarządzaniu - wykład</t>
  </si>
  <si>
    <t>Etyka w zarządzaniu - projekt</t>
  </si>
  <si>
    <t>Rachunkowość zarządcza - wykład</t>
  </si>
  <si>
    <t>Rachunkowość zarządcza - projekt</t>
  </si>
  <si>
    <t>Zarządzanie wartością przedsiębiorstwa - wykład</t>
  </si>
  <si>
    <t>Zarządzanie wartością przedsiębiorstwa - projekt</t>
  </si>
  <si>
    <t>Statystyka matematyczna - wykład</t>
  </si>
  <si>
    <t>Statystyka matematyczna - ćwiczenia</t>
  </si>
  <si>
    <t>Badania operacyjne - wykład</t>
  </si>
  <si>
    <t>Badania operacyjne - ćwiczenia</t>
  </si>
  <si>
    <t>Treści i obraz w e-marketingu - wykład</t>
  </si>
  <si>
    <t>Treści i obraz w e-marketingu - projekt</t>
  </si>
  <si>
    <t>E-marketing - wykład</t>
  </si>
  <si>
    <t>E-marketing - projekt</t>
  </si>
  <si>
    <t>SEM i pozycjonowanie - wykład</t>
  </si>
  <si>
    <t>SEM i pozycjonowanie - laboratorium</t>
  </si>
  <si>
    <t>Rynek pieniężny i walutowy - wykład</t>
  </si>
  <si>
    <t>Rynek pieniężny i walutowy - ćwiczenia</t>
  </si>
  <si>
    <t>Giełda i obrót papierami wartościowymi - wykład</t>
  </si>
  <si>
    <t>Giełda i obrót papierami wartościowymi - ćwiczenia</t>
  </si>
  <si>
    <t>Instrumenty pochodne - wykład</t>
  </si>
  <si>
    <t>Instrumenty pochodne - projekt</t>
  </si>
  <si>
    <t>Socjotechniki w zarządzaniu - wykład</t>
  </si>
  <si>
    <t>Socjotechniki w zarządzaniu - ćwiczenia</t>
  </si>
  <si>
    <t>Zarządzanie procesami - wykład</t>
  </si>
  <si>
    <t>Zarządzanie procesami - projekt</t>
  </si>
  <si>
    <t>Zarządzanie wiedzą - wykład</t>
  </si>
  <si>
    <t>Zarządzanie wiedzą - projekt</t>
  </si>
  <si>
    <t>Analiza danych w e-biznesie - wykład</t>
  </si>
  <si>
    <t>Analiza danych w e-biznesie - laboratorium</t>
  </si>
  <si>
    <t>Logistyka w e-biznesie - wykład</t>
  </si>
  <si>
    <t>Logistyka w e-biznesie - ćwiczenia</t>
  </si>
  <si>
    <t>E-handel - wykład</t>
  </si>
  <si>
    <t>E-handel - laboratorium</t>
  </si>
  <si>
    <t>Zastosowanie analizy matematycznej i finansowej w inwestycjach - wykład</t>
  </si>
  <si>
    <t>Zastosowanie analizy matematycznej i finansowej w inwestycjach - ćwiczenia</t>
  </si>
  <si>
    <t>Analiza portfelowa - wykład</t>
  </si>
  <si>
    <t>Analiza portfelowa - projekt</t>
  </si>
  <si>
    <t>Zarządzanie ryzykiem portfela - wykład</t>
  </si>
  <si>
    <t>Zarządzanie ryzykiem portfela - ćwiczenia</t>
  </si>
  <si>
    <t>Projektowanie modelu e-biznesu - wykład</t>
  </si>
  <si>
    <t>Projektowanie modelu e-biznesu - projekt</t>
  </si>
  <si>
    <t>Zagrożenia e-biznesu - wykład</t>
  </si>
  <si>
    <t>Zagrożenia e-biznesu - projekt</t>
  </si>
  <si>
    <t>Ubezpieczenia działalności gospodarczej - wykład</t>
  </si>
  <si>
    <t>Ubezpieczenia działalności gospodarczej - projekt</t>
  </si>
  <si>
    <t>Finansowanie nieruchomości - wykład</t>
  </si>
  <si>
    <t>Finansowanie nieruchomości - projekt</t>
  </si>
  <si>
    <t>Moduł rozwija kompetencje językowe.</t>
  </si>
  <si>
    <t>Moduł rozwija podstawowe kompetencje zarządcze.</t>
  </si>
  <si>
    <t>Moduł rozwija makroekonomiczne spojrzenie na organizację i jej marketing.</t>
  </si>
  <si>
    <t>Moduł wprowadza do specjalności i zagadnień z zakresu e-biznesu.</t>
  </si>
  <si>
    <t>Moduł wprowadza do specjalności i zagadnień z zakresu finansów.</t>
  </si>
  <si>
    <t>Moduł zapoznaje studenta z podstawowymi systemami i narzędziami informatycznymi.</t>
  </si>
  <si>
    <t>Moduł zapoznaje studenta z zarządzaniem komeptencjami*.</t>
  </si>
  <si>
    <t>Competence management methodology (Metodyka zarządzania kompetencjami) w j. angielskim</t>
  </si>
  <si>
    <t>Moduł wprowadza studenta w zagadnienia prawno-etyczne zarządzania.</t>
  </si>
  <si>
    <t>Moduł rozwija i pogłębia finansowe aspekty zarządzania organizacją.</t>
  </si>
  <si>
    <t>Moduł wprowadza studenta w metody matematyczne w zarządzaniu.</t>
  </si>
  <si>
    <t>Moduł wprowadza w zagadnienia podejmowania decyzji w środowisku biznesowym.</t>
  </si>
  <si>
    <t>Decision making (Podejmowanie decyzji) w języku angielskim</t>
  </si>
  <si>
    <t xml:space="preserve"> Kompetencje językowe, cz. 2</t>
  </si>
  <si>
    <t>Moduł pogłębia zagadnienia z zakresu  finansów.</t>
  </si>
  <si>
    <t>Moduł pogłębia zagadnienia z zakresu e-biznesu.</t>
  </si>
  <si>
    <t>Moduł rozwija kompetencje współpracy z ludźmi oraz wywierania wpływu na innych.</t>
  </si>
  <si>
    <t>Moduł rozwija zdolność rozumienia i zarządzania kluczowymi procesami i obszarami procesowymi w przedsiębiorstwie.</t>
  </si>
  <si>
    <t>Zarządzanie tożsamością organizacyjną - wykład</t>
  </si>
  <si>
    <t>Zarządzanie tożsamością organizacyjną - ćwiczenia</t>
  </si>
  <si>
    <t>M.16</t>
  </si>
  <si>
    <t>Moduł przygotowuje do pisania pracy dyplomowej, przygotowuje studenta do prezentowania w formie pismnej własnych pomysłów, wątpliwości i sugestii w zakresie problematyki zarządczej.</t>
  </si>
  <si>
    <t>M.19- S.1</t>
  </si>
  <si>
    <t>M.19 - S.2</t>
  </si>
  <si>
    <t>Moduł pogłębia zagadnienia z zakresu e-biznesu i marketingu.</t>
  </si>
  <si>
    <t>LEGENDA</t>
  </si>
  <si>
    <t>specjalności do wyboru</t>
  </si>
  <si>
    <t>egzamin</t>
  </si>
  <si>
    <t>zaliczenie na ocenę</t>
  </si>
  <si>
    <t>zaliczenie bez oceny</t>
  </si>
  <si>
    <t>nauki prawne</t>
  </si>
  <si>
    <t>nauki o zarządzaniu i jakości</t>
  </si>
  <si>
    <t>ekonomia i finanse</t>
  </si>
  <si>
    <t>informatyka techniczna i telekomunikacyjna</t>
  </si>
  <si>
    <t>Załącznik nr 3 do Programu studiów - Plan studiów dla kierunku Zarządzanie II st., nabór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</si>
</sst>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entury Gothic"/>
      <family val="2"/>
      <charset val="238"/>
    </font>
    <font>
      <b/>
      <sz val="14"/>
      <name val="Century Gothic"/>
      <family val="2"/>
      <charset val="238"/>
    </font>
    <font>
      <sz val="11"/>
      <color theme="1"/>
      <name val="Century Gothic"/>
      <family val="2"/>
      <charset val="238"/>
    </font>
    <font>
      <b/>
      <sz val="10"/>
      <name val="Century Gothic"/>
      <family val="2"/>
      <charset val="238"/>
    </font>
    <font>
      <sz val="10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  <font>
      <b/>
      <sz val="20"/>
      <color theme="1"/>
      <name val="Century Gothic"/>
      <family val="2"/>
      <charset val="238"/>
    </font>
    <font>
      <sz val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9DDFB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74D7FA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0" borderId="0" xfId="0" applyFont="1"/>
    <xf numFmtId="0" fontId="5" fillId="2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textRotation="90" wrapText="1"/>
    </xf>
    <xf numFmtId="0" fontId="5" fillId="6" borderId="14" xfId="0" applyFont="1" applyFill="1" applyBorder="1" applyAlignment="1">
      <alignment horizontal="center" vertical="center" textRotation="90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textRotation="90" wrapText="1"/>
    </xf>
    <xf numFmtId="0" fontId="7" fillId="6" borderId="38" xfId="0" applyFont="1" applyFill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47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7" fillId="6" borderId="40" xfId="0" applyFont="1" applyFill="1" applyBorder="1" applyAlignment="1">
      <alignment horizontal="center" vertical="center" wrapText="1"/>
    </xf>
    <xf numFmtId="0" fontId="7" fillId="6" borderId="41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7" fillId="6" borderId="42" xfId="0" applyFont="1" applyFill="1" applyBorder="1" applyAlignment="1">
      <alignment horizontal="center" vertical="center"/>
    </xf>
    <xf numFmtId="0" fontId="7" fillId="6" borderId="4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8" fillId="6" borderId="45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6" borderId="44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6" fillId="7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5" borderId="16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99FF"/>
      <color rgb="FF89DDFB"/>
      <color rgb="FFCC66FF"/>
      <color rgb="FFCC00FF"/>
      <color rgb="FFFF99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9"/>
  <sheetViews>
    <sheetView tabSelected="1" zoomScale="60" zoomScaleNormal="60" workbookViewId="0">
      <selection activeCell="H14" sqref="H14"/>
    </sheetView>
  </sheetViews>
  <sheetFormatPr defaultRowHeight="14.25"/>
  <cols>
    <col min="2" max="2" width="20.75" customWidth="1"/>
    <col min="3" max="3" width="35.5" customWidth="1"/>
    <col min="4" max="4" width="44" customWidth="1"/>
    <col min="5" max="5" width="19.75" customWidth="1"/>
    <col min="6" max="6" width="13.125" customWidth="1"/>
    <col min="7" max="7" width="21.625" customWidth="1"/>
    <col min="8" max="8" width="22.375" customWidth="1"/>
    <col min="9" max="9" width="8" customWidth="1"/>
    <col min="10" max="10" width="8.75" customWidth="1"/>
    <col min="11" max="11" width="7" customWidth="1"/>
    <col min="12" max="12" width="7.375" customWidth="1"/>
    <col min="13" max="13" width="7.875" customWidth="1"/>
    <col min="14" max="14" width="6" customWidth="1"/>
    <col min="15" max="15" width="7.75" customWidth="1"/>
    <col min="16" max="16" width="7.375" customWidth="1"/>
    <col min="17" max="17" width="9.125" customWidth="1"/>
    <col min="18" max="18" width="8.625" customWidth="1"/>
    <col min="19" max="19" width="9.875" customWidth="1"/>
    <col min="20" max="20" width="6.5" customWidth="1"/>
    <col min="21" max="21" width="7" customWidth="1"/>
    <col min="22" max="22" width="6.5" customWidth="1"/>
    <col min="23" max="23" width="6.75" customWidth="1"/>
    <col min="24" max="24" width="5.625" customWidth="1"/>
    <col min="25" max="25" width="6.375" customWidth="1"/>
    <col min="26" max="26" width="6.5" customWidth="1"/>
    <col min="27" max="27" width="7.5" customWidth="1"/>
    <col min="28" max="28" width="9.75" customWidth="1"/>
    <col min="29" max="29" width="9.375" customWidth="1"/>
    <col min="30" max="30" width="10.125" customWidth="1"/>
  </cols>
  <sheetData>
    <row r="1" spans="1:30" ht="25.5">
      <c r="A1" s="170" t="s">
        <v>268</v>
      </c>
      <c r="B1" s="170"/>
      <c r="C1" s="170"/>
      <c r="D1" s="170"/>
      <c r="E1" s="170"/>
      <c r="F1" s="170"/>
      <c r="G1" s="170"/>
      <c r="H1" s="170"/>
    </row>
    <row r="3" spans="1:30" ht="18.75" thickBot="1">
      <c r="A3" s="2"/>
      <c r="B3" s="2"/>
      <c r="C3" s="2"/>
      <c r="D3" s="2"/>
      <c r="E3" s="2"/>
      <c r="F3" s="2"/>
      <c r="G3" s="2"/>
      <c r="H3" s="2"/>
      <c r="I3" s="141" t="s">
        <v>10</v>
      </c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 t="s">
        <v>11</v>
      </c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1:30" ht="135.75" customHeight="1" thickBot="1">
      <c r="A4" s="4" t="s">
        <v>0</v>
      </c>
      <c r="B4" s="5" t="s">
        <v>1</v>
      </c>
      <c r="C4" s="5" t="s">
        <v>2</v>
      </c>
      <c r="D4" s="5" t="s">
        <v>3</v>
      </c>
      <c r="E4" s="5" t="s">
        <v>163</v>
      </c>
      <c r="F4" s="5" t="s">
        <v>156</v>
      </c>
      <c r="G4" s="6" t="s">
        <v>4</v>
      </c>
      <c r="H4" s="47" t="s">
        <v>5</v>
      </c>
      <c r="I4" s="81" t="s">
        <v>12</v>
      </c>
      <c r="J4" s="82" t="s">
        <v>13</v>
      </c>
      <c r="K4" s="83" t="s">
        <v>14</v>
      </c>
      <c r="L4" s="83" t="s">
        <v>15</v>
      </c>
      <c r="M4" s="83" t="s">
        <v>16</v>
      </c>
      <c r="N4" s="83" t="s">
        <v>17</v>
      </c>
      <c r="O4" s="83" t="s">
        <v>18</v>
      </c>
      <c r="P4" s="83" t="s">
        <v>19</v>
      </c>
      <c r="Q4" s="83" t="s">
        <v>145</v>
      </c>
      <c r="R4" s="83" t="s">
        <v>146</v>
      </c>
      <c r="S4" s="83" t="s">
        <v>147</v>
      </c>
      <c r="T4" s="84" t="s">
        <v>12</v>
      </c>
      <c r="U4" s="83" t="s">
        <v>13</v>
      </c>
      <c r="V4" s="83" t="s">
        <v>14</v>
      </c>
      <c r="W4" s="83" t="s">
        <v>15</v>
      </c>
      <c r="X4" s="83" t="s">
        <v>16</v>
      </c>
      <c r="Y4" s="83" t="s">
        <v>17</v>
      </c>
      <c r="Z4" s="83" t="s">
        <v>18</v>
      </c>
      <c r="AA4" s="83" t="s">
        <v>19</v>
      </c>
      <c r="AB4" s="83" t="s">
        <v>145</v>
      </c>
      <c r="AC4" s="83" t="s">
        <v>146</v>
      </c>
      <c r="AD4" s="85" t="s">
        <v>148</v>
      </c>
    </row>
    <row r="5" spans="1:30" ht="37.5" customHeight="1" thickBot="1">
      <c r="A5" s="142" t="s">
        <v>6</v>
      </c>
      <c r="B5" s="143"/>
      <c r="C5" s="143"/>
      <c r="D5" s="143"/>
      <c r="E5" s="7"/>
      <c r="F5" s="7"/>
      <c r="G5" s="8"/>
      <c r="H5" s="48"/>
      <c r="I5" s="86">
        <f>SUM(I6:I23)</f>
        <v>30</v>
      </c>
      <c r="J5" s="87">
        <f t="shared" ref="J5:AD5" si="0">SUM(J6:J23)</f>
        <v>135</v>
      </c>
      <c r="K5" s="88">
        <f t="shared" si="0"/>
        <v>90</v>
      </c>
      <c r="L5" s="88">
        <f t="shared" si="0"/>
        <v>75</v>
      </c>
      <c r="M5" s="88">
        <f t="shared" si="0"/>
        <v>60</v>
      </c>
      <c r="N5" s="88">
        <f t="shared" si="0"/>
        <v>0</v>
      </c>
      <c r="O5" s="88">
        <f t="shared" si="0"/>
        <v>0</v>
      </c>
      <c r="P5" s="88">
        <f t="shared" si="0"/>
        <v>0</v>
      </c>
      <c r="Q5" s="88">
        <f t="shared" si="0"/>
        <v>390</v>
      </c>
      <c r="R5" s="88">
        <f t="shared" si="0"/>
        <v>360</v>
      </c>
      <c r="S5" s="88">
        <f t="shared" si="0"/>
        <v>750</v>
      </c>
      <c r="T5" s="88">
        <f t="shared" si="0"/>
        <v>30</v>
      </c>
      <c r="U5" s="88">
        <f t="shared" si="0"/>
        <v>80</v>
      </c>
      <c r="V5" s="88">
        <f t="shared" si="0"/>
        <v>54</v>
      </c>
      <c r="W5" s="88">
        <f t="shared" si="0"/>
        <v>60</v>
      </c>
      <c r="X5" s="88">
        <f t="shared" si="0"/>
        <v>30</v>
      </c>
      <c r="Y5" s="88">
        <f t="shared" si="0"/>
        <v>0</v>
      </c>
      <c r="Z5" s="88">
        <f t="shared" si="0"/>
        <v>0</v>
      </c>
      <c r="AA5" s="88">
        <f t="shared" si="0"/>
        <v>0</v>
      </c>
      <c r="AB5" s="89">
        <f t="shared" si="0"/>
        <v>526</v>
      </c>
      <c r="AC5" s="90">
        <f t="shared" si="0"/>
        <v>224</v>
      </c>
      <c r="AD5" s="91">
        <f t="shared" si="0"/>
        <v>750</v>
      </c>
    </row>
    <row r="6" spans="1:30" ht="36" customHeight="1" thickBot="1">
      <c r="A6" s="9" t="s">
        <v>7</v>
      </c>
      <c r="B6" s="10" t="s">
        <v>97</v>
      </c>
      <c r="C6" s="10" t="s">
        <v>234</v>
      </c>
      <c r="D6" s="10" t="s">
        <v>103</v>
      </c>
      <c r="E6" s="10" t="s">
        <v>9</v>
      </c>
      <c r="F6" s="10" t="s">
        <v>8</v>
      </c>
      <c r="G6" s="11" t="s">
        <v>69</v>
      </c>
      <c r="H6" s="49" t="s">
        <v>49</v>
      </c>
      <c r="I6" s="81">
        <v>2</v>
      </c>
      <c r="J6" s="68"/>
      <c r="K6" s="12"/>
      <c r="L6" s="12">
        <v>30</v>
      </c>
      <c r="M6" s="12"/>
      <c r="N6" s="12"/>
      <c r="O6" s="12"/>
      <c r="P6" s="12"/>
      <c r="Q6" s="56">
        <f>I6*25-R6</f>
        <v>20</v>
      </c>
      <c r="R6" s="102">
        <f>SUM(J6:P6)</f>
        <v>30</v>
      </c>
      <c r="S6" s="103">
        <f>SUM(J6:Q6)</f>
        <v>50</v>
      </c>
      <c r="T6" s="104">
        <f>I6</f>
        <v>2</v>
      </c>
      <c r="U6" s="68"/>
      <c r="V6" s="12"/>
      <c r="W6" s="12">
        <v>30</v>
      </c>
      <c r="X6" s="12"/>
      <c r="Y6" s="12"/>
      <c r="Z6" s="12"/>
      <c r="AA6" s="12"/>
      <c r="AB6" s="56">
        <f>T6*25-AC6</f>
        <v>20</v>
      </c>
      <c r="AC6" s="102">
        <f>SUM(U6:AA6)</f>
        <v>30</v>
      </c>
      <c r="AD6" s="118">
        <f>SUM(U6:AB6)</f>
        <v>50</v>
      </c>
    </row>
    <row r="7" spans="1:30" ht="30.75" customHeight="1">
      <c r="A7" s="144" t="s">
        <v>20</v>
      </c>
      <c r="B7" s="147" t="s">
        <v>21</v>
      </c>
      <c r="C7" s="147" t="s">
        <v>239</v>
      </c>
      <c r="D7" s="13" t="s">
        <v>164</v>
      </c>
      <c r="E7" s="14" t="s">
        <v>9</v>
      </c>
      <c r="F7" s="14" t="s">
        <v>157</v>
      </c>
      <c r="G7" s="15" t="s">
        <v>105</v>
      </c>
      <c r="H7" s="50" t="s">
        <v>24</v>
      </c>
      <c r="I7" s="92">
        <v>1</v>
      </c>
      <c r="J7" s="69">
        <v>15</v>
      </c>
      <c r="K7" s="16"/>
      <c r="L7" s="16"/>
      <c r="M7" s="16"/>
      <c r="N7" s="17"/>
      <c r="O7" s="16"/>
      <c r="P7" s="16"/>
      <c r="Q7" s="53">
        <f t="shared" ref="Q7:Q59" si="1">I7*25-R7</f>
        <v>10</v>
      </c>
      <c r="R7" s="105">
        <f t="shared" ref="R7:R59" si="2">SUM(J7:P7)</f>
        <v>15</v>
      </c>
      <c r="S7" s="106">
        <f t="shared" ref="S7:S59" si="3">SUM(J7:Q7)</f>
        <v>25</v>
      </c>
      <c r="T7" s="107">
        <f t="shared" ref="T7:T21" si="4">I7</f>
        <v>1</v>
      </c>
      <c r="U7" s="69">
        <v>5</v>
      </c>
      <c r="V7" s="16"/>
      <c r="W7" s="16"/>
      <c r="X7" s="16"/>
      <c r="Y7" s="16"/>
      <c r="Z7" s="16"/>
      <c r="AA7" s="16"/>
      <c r="AB7" s="53">
        <f t="shared" ref="AB7:AB59" si="5">T7*25-AC7</f>
        <v>20</v>
      </c>
      <c r="AC7" s="105">
        <f t="shared" ref="AC7:AC59" si="6">SUM(U7:AA7)</f>
        <v>5</v>
      </c>
      <c r="AD7" s="119">
        <f t="shared" ref="AD7:AD59" si="7">SUM(U7:AB7)</f>
        <v>25</v>
      </c>
    </row>
    <row r="8" spans="1:30" ht="30.75" customHeight="1">
      <c r="A8" s="145"/>
      <c r="B8" s="148"/>
      <c r="C8" s="148"/>
      <c r="D8" s="18" t="s">
        <v>165</v>
      </c>
      <c r="E8" s="19" t="s">
        <v>9</v>
      </c>
      <c r="F8" s="19" t="s">
        <v>157</v>
      </c>
      <c r="G8" s="20" t="s">
        <v>107</v>
      </c>
      <c r="H8" s="51" t="s">
        <v>22</v>
      </c>
      <c r="I8" s="93">
        <v>2</v>
      </c>
      <c r="J8" s="70"/>
      <c r="K8" s="21"/>
      <c r="L8" s="21">
        <v>15</v>
      </c>
      <c r="M8" s="21"/>
      <c r="N8" s="22"/>
      <c r="O8" s="21"/>
      <c r="P8" s="21"/>
      <c r="Q8" s="54">
        <f t="shared" si="1"/>
        <v>35</v>
      </c>
      <c r="R8" s="108">
        <f t="shared" si="2"/>
        <v>15</v>
      </c>
      <c r="S8" s="109">
        <f t="shared" si="3"/>
        <v>50</v>
      </c>
      <c r="T8" s="110">
        <f t="shared" si="4"/>
        <v>2</v>
      </c>
      <c r="U8" s="70"/>
      <c r="V8" s="21"/>
      <c r="W8" s="21">
        <v>10</v>
      </c>
      <c r="X8" s="21"/>
      <c r="Y8" s="21"/>
      <c r="Z8" s="21"/>
      <c r="AA8" s="21"/>
      <c r="AB8" s="54">
        <f t="shared" si="5"/>
        <v>40</v>
      </c>
      <c r="AC8" s="108">
        <f t="shared" si="6"/>
        <v>10</v>
      </c>
      <c r="AD8" s="120">
        <f t="shared" si="7"/>
        <v>50</v>
      </c>
    </row>
    <row r="9" spans="1:30" ht="30.75" customHeight="1">
      <c r="A9" s="145"/>
      <c r="B9" s="148"/>
      <c r="C9" s="148"/>
      <c r="D9" s="18" t="s">
        <v>166</v>
      </c>
      <c r="E9" s="19" t="s">
        <v>9</v>
      </c>
      <c r="F9" s="19" t="s">
        <v>157</v>
      </c>
      <c r="G9" s="20" t="s">
        <v>64</v>
      </c>
      <c r="H9" s="51" t="s">
        <v>24</v>
      </c>
      <c r="I9" s="93">
        <v>1</v>
      </c>
      <c r="J9" s="70">
        <v>15</v>
      </c>
      <c r="K9" s="21"/>
      <c r="L9" s="21"/>
      <c r="M9" s="21"/>
      <c r="N9" s="21"/>
      <c r="O9" s="21"/>
      <c r="P9" s="21"/>
      <c r="Q9" s="54">
        <f t="shared" si="1"/>
        <v>10</v>
      </c>
      <c r="R9" s="108">
        <f t="shared" si="2"/>
        <v>15</v>
      </c>
      <c r="S9" s="109">
        <f t="shared" si="3"/>
        <v>25</v>
      </c>
      <c r="T9" s="110">
        <f t="shared" si="4"/>
        <v>1</v>
      </c>
      <c r="U9" s="70">
        <v>5</v>
      </c>
      <c r="V9" s="21"/>
      <c r="W9" s="21"/>
      <c r="X9" s="21"/>
      <c r="Y9" s="21"/>
      <c r="Z9" s="21"/>
      <c r="AA9" s="21"/>
      <c r="AB9" s="54">
        <f t="shared" si="5"/>
        <v>20</v>
      </c>
      <c r="AC9" s="108">
        <f t="shared" si="6"/>
        <v>5</v>
      </c>
      <c r="AD9" s="120">
        <f t="shared" si="7"/>
        <v>25</v>
      </c>
    </row>
    <row r="10" spans="1:30" ht="32.25" customHeight="1">
      <c r="A10" s="145"/>
      <c r="B10" s="148"/>
      <c r="C10" s="148"/>
      <c r="D10" s="18" t="s">
        <v>167</v>
      </c>
      <c r="E10" s="19" t="s">
        <v>9</v>
      </c>
      <c r="F10" s="19" t="s">
        <v>157</v>
      </c>
      <c r="G10" s="20" t="s">
        <v>108</v>
      </c>
      <c r="H10" s="51" t="s">
        <v>22</v>
      </c>
      <c r="I10" s="93">
        <v>2</v>
      </c>
      <c r="J10" s="70"/>
      <c r="K10" s="21"/>
      <c r="L10" s="21">
        <v>15</v>
      </c>
      <c r="M10" s="21"/>
      <c r="N10" s="21"/>
      <c r="O10" s="21"/>
      <c r="P10" s="21"/>
      <c r="Q10" s="54">
        <f t="shared" si="1"/>
        <v>35</v>
      </c>
      <c r="R10" s="108">
        <f t="shared" si="2"/>
        <v>15</v>
      </c>
      <c r="S10" s="109">
        <f t="shared" si="3"/>
        <v>50</v>
      </c>
      <c r="T10" s="110">
        <f t="shared" si="4"/>
        <v>2</v>
      </c>
      <c r="U10" s="70"/>
      <c r="V10" s="21"/>
      <c r="W10" s="21">
        <v>10</v>
      </c>
      <c r="X10" s="21"/>
      <c r="Y10" s="21"/>
      <c r="Z10" s="21"/>
      <c r="AA10" s="21"/>
      <c r="AB10" s="54">
        <f t="shared" si="5"/>
        <v>40</v>
      </c>
      <c r="AC10" s="108">
        <f t="shared" si="6"/>
        <v>10</v>
      </c>
      <c r="AD10" s="120">
        <f t="shared" si="7"/>
        <v>50</v>
      </c>
    </row>
    <row r="11" spans="1:30" ht="33.75" customHeight="1">
      <c r="A11" s="145"/>
      <c r="B11" s="148"/>
      <c r="C11" s="148"/>
      <c r="D11" s="19" t="s">
        <v>168</v>
      </c>
      <c r="E11" s="19" t="s">
        <v>9</v>
      </c>
      <c r="F11" s="19" t="s">
        <v>157</v>
      </c>
      <c r="G11" s="20" t="s">
        <v>109</v>
      </c>
      <c r="H11" s="51" t="s">
        <v>24</v>
      </c>
      <c r="I11" s="93">
        <v>1</v>
      </c>
      <c r="J11" s="70">
        <v>15</v>
      </c>
      <c r="K11" s="21"/>
      <c r="L11" s="21"/>
      <c r="M11" s="21"/>
      <c r="N11" s="21"/>
      <c r="O11" s="21"/>
      <c r="P11" s="21"/>
      <c r="Q11" s="54">
        <f t="shared" si="1"/>
        <v>10</v>
      </c>
      <c r="R11" s="108">
        <f t="shared" si="2"/>
        <v>15</v>
      </c>
      <c r="S11" s="109">
        <f t="shared" si="3"/>
        <v>25</v>
      </c>
      <c r="T11" s="110">
        <f t="shared" si="4"/>
        <v>1</v>
      </c>
      <c r="U11" s="70">
        <v>5</v>
      </c>
      <c r="V11" s="21"/>
      <c r="W11" s="21"/>
      <c r="X11" s="21"/>
      <c r="Y11" s="21"/>
      <c r="Z11" s="21"/>
      <c r="AA11" s="21"/>
      <c r="AB11" s="54">
        <f t="shared" si="5"/>
        <v>20</v>
      </c>
      <c r="AC11" s="108">
        <f t="shared" si="6"/>
        <v>5</v>
      </c>
      <c r="AD11" s="120">
        <f t="shared" si="7"/>
        <v>25</v>
      </c>
    </row>
    <row r="12" spans="1:30" ht="35.25" customHeight="1" thickBot="1">
      <c r="A12" s="146"/>
      <c r="B12" s="149"/>
      <c r="C12" s="149"/>
      <c r="D12" s="23" t="s">
        <v>169</v>
      </c>
      <c r="E12" s="23" t="s">
        <v>9</v>
      </c>
      <c r="F12" s="23" t="s">
        <v>157</v>
      </c>
      <c r="G12" s="24" t="s">
        <v>65</v>
      </c>
      <c r="H12" s="52" t="s">
        <v>22</v>
      </c>
      <c r="I12" s="94">
        <v>2</v>
      </c>
      <c r="J12" s="71"/>
      <c r="K12" s="25"/>
      <c r="L12" s="25">
        <v>15</v>
      </c>
      <c r="M12" s="25"/>
      <c r="N12" s="25"/>
      <c r="O12" s="25"/>
      <c r="P12" s="25"/>
      <c r="Q12" s="55">
        <f t="shared" si="1"/>
        <v>35</v>
      </c>
      <c r="R12" s="111">
        <f t="shared" si="2"/>
        <v>15</v>
      </c>
      <c r="S12" s="112">
        <f t="shared" si="3"/>
        <v>50</v>
      </c>
      <c r="T12" s="113">
        <f t="shared" si="4"/>
        <v>2</v>
      </c>
      <c r="U12" s="71"/>
      <c r="V12" s="25"/>
      <c r="W12" s="25">
        <v>10</v>
      </c>
      <c r="X12" s="25"/>
      <c r="Y12" s="25"/>
      <c r="Z12" s="25"/>
      <c r="AA12" s="25"/>
      <c r="AB12" s="55">
        <f t="shared" si="5"/>
        <v>40</v>
      </c>
      <c r="AC12" s="111">
        <f t="shared" si="6"/>
        <v>10</v>
      </c>
      <c r="AD12" s="121">
        <f t="shared" si="7"/>
        <v>50</v>
      </c>
    </row>
    <row r="13" spans="1:30" ht="37.5" customHeight="1">
      <c r="A13" s="174" t="s">
        <v>27</v>
      </c>
      <c r="B13" s="167" t="s">
        <v>23</v>
      </c>
      <c r="C13" s="167" t="s">
        <v>235</v>
      </c>
      <c r="D13" s="14" t="s">
        <v>170</v>
      </c>
      <c r="E13" s="17" t="s">
        <v>25</v>
      </c>
      <c r="F13" s="17" t="s">
        <v>8</v>
      </c>
      <c r="G13" s="16" t="s">
        <v>81</v>
      </c>
      <c r="H13" s="53" t="s">
        <v>24</v>
      </c>
      <c r="I13" s="95">
        <v>1</v>
      </c>
      <c r="J13" s="72">
        <v>15</v>
      </c>
      <c r="K13" s="17"/>
      <c r="L13" s="17"/>
      <c r="M13" s="17"/>
      <c r="N13" s="17"/>
      <c r="O13" s="17"/>
      <c r="P13" s="17"/>
      <c r="Q13" s="53">
        <f t="shared" si="1"/>
        <v>10</v>
      </c>
      <c r="R13" s="105">
        <f t="shared" si="2"/>
        <v>15</v>
      </c>
      <c r="S13" s="106">
        <f t="shared" si="3"/>
        <v>25</v>
      </c>
      <c r="T13" s="107">
        <f t="shared" si="4"/>
        <v>1</v>
      </c>
      <c r="U13" s="72">
        <v>10</v>
      </c>
      <c r="V13" s="17"/>
      <c r="W13" s="17"/>
      <c r="X13" s="17"/>
      <c r="Y13" s="17"/>
      <c r="Z13" s="17"/>
      <c r="AA13" s="17"/>
      <c r="AB13" s="53">
        <f t="shared" si="5"/>
        <v>15</v>
      </c>
      <c r="AC13" s="105">
        <f t="shared" si="6"/>
        <v>10</v>
      </c>
      <c r="AD13" s="119">
        <f t="shared" si="7"/>
        <v>25</v>
      </c>
    </row>
    <row r="14" spans="1:30" ht="31.5" customHeight="1">
      <c r="A14" s="175"/>
      <c r="B14" s="168"/>
      <c r="C14" s="168"/>
      <c r="D14" s="19" t="s">
        <v>171</v>
      </c>
      <c r="E14" s="22" t="s">
        <v>9</v>
      </c>
      <c r="F14" s="22" t="s">
        <v>8</v>
      </c>
      <c r="G14" s="21" t="s">
        <v>110</v>
      </c>
      <c r="H14" s="54" t="s">
        <v>22</v>
      </c>
      <c r="I14" s="96">
        <v>2</v>
      </c>
      <c r="J14" s="73"/>
      <c r="K14" s="22">
        <v>30</v>
      </c>
      <c r="L14" s="22"/>
      <c r="M14" s="22"/>
      <c r="N14" s="22"/>
      <c r="O14" s="22"/>
      <c r="P14" s="22"/>
      <c r="Q14" s="54">
        <f t="shared" si="1"/>
        <v>20</v>
      </c>
      <c r="R14" s="108">
        <f t="shared" si="2"/>
        <v>30</v>
      </c>
      <c r="S14" s="109">
        <f t="shared" si="3"/>
        <v>50</v>
      </c>
      <c r="T14" s="110">
        <f t="shared" si="4"/>
        <v>2</v>
      </c>
      <c r="U14" s="73"/>
      <c r="V14" s="22">
        <v>15</v>
      </c>
      <c r="W14" s="22"/>
      <c r="X14" s="22"/>
      <c r="Y14" s="22"/>
      <c r="Z14" s="22"/>
      <c r="AA14" s="22"/>
      <c r="AB14" s="54">
        <f t="shared" si="5"/>
        <v>35</v>
      </c>
      <c r="AC14" s="108">
        <f t="shared" si="6"/>
        <v>15</v>
      </c>
      <c r="AD14" s="120">
        <f t="shared" si="7"/>
        <v>50</v>
      </c>
    </row>
    <row r="15" spans="1:30" ht="27.75" customHeight="1">
      <c r="A15" s="175"/>
      <c r="B15" s="168"/>
      <c r="C15" s="168"/>
      <c r="D15" s="19" t="s">
        <v>172</v>
      </c>
      <c r="E15" s="22" t="s">
        <v>25</v>
      </c>
      <c r="F15" s="22" t="s">
        <v>8</v>
      </c>
      <c r="G15" s="21" t="s">
        <v>111</v>
      </c>
      <c r="H15" s="54" t="s">
        <v>112</v>
      </c>
      <c r="I15" s="96">
        <v>2</v>
      </c>
      <c r="J15" s="73">
        <v>30</v>
      </c>
      <c r="K15" s="22"/>
      <c r="L15" s="22"/>
      <c r="M15" s="22"/>
      <c r="N15" s="22"/>
      <c r="O15" s="22"/>
      <c r="P15" s="22"/>
      <c r="Q15" s="54">
        <f t="shared" si="1"/>
        <v>20</v>
      </c>
      <c r="R15" s="108">
        <f t="shared" si="2"/>
        <v>30</v>
      </c>
      <c r="S15" s="109">
        <f t="shared" si="3"/>
        <v>50</v>
      </c>
      <c r="T15" s="110">
        <v>2</v>
      </c>
      <c r="U15" s="73">
        <v>15</v>
      </c>
      <c r="V15" s="22"/>
      <c r="W15" s="22"/>
      <c r="X15" s="22"/>
      <c r="Y15" s="22"/>
      <c r="Z15" s="22"/>
      <c r="AA15" s="22"/>
      <c r="AB15" s="54">
        <f t="shared" si="5"/>
        <v>35</v>
      </c>
      <c r="AC15" s="108">
        <f t="shared" si="6"/>
        <v>15</v>
      </c>
      <c r="AD15" s="120">
        <f t="shared" si="7"/>
        <v>50</v>
      </c>
    </row>
    <row r="16" spans="1:30" ht="45.75" customHeight="1" thickBot="1">
      <c r="A16" s="176"/>
      <c r="B16" s="169"/>
      <c r="C16" s="169"/>
      <c r="D16" s="23" t="s">
        <v>173</v>
      </c>
      <c r="E16" s="26" t="s">
        <v>9</v>
      </c>
      <c r="F16" s="26" t="s">
        <v>8</v>
      </c>
      <c r="G16" s="25" t="s">
        <v>71</v>
      </c>
      <c r="H16" s="55" t="s">
        <v>34</v>
      </c>
      <c r="I16" s="97">
        <v>2</v>
      </c>
      <c r="J16" s="74"/>
      <c r="K16" s="26"/>
      <c r="L16" s="26"/>
      <c r="M16" s="26">
        <v>30</v>
      </c>
      <c r="N16" s="26"/>
      <c r="O16" s="26"/>
      <c r="P16" s="26"/>
      <c r="Q16" s="55">
        <f t="shared" si="1"/>
        <v>20</v>
      </c>
      <c r="R16" s="111">
        <f t="shared" si="2"/>
        <v>30</v>
      </c>
      <c r="S16" s="112">
        <f t="shared" si="3"/>
        <v>50</v>
      </c>
      <c r="T16" s="113">
        <f t="shared" si="4"/>
        <v>2</v>
      </c>
      <c r="U16" s="74"/>
      <c r="V16" s="26"/>
      <c r="W16" s="26"/>
      <c r="X16" s="26">
        <v>15</v>
      </c>
      <c r="Y16" s="26"/>
      <c r="Z16" s="26"/>
      <c r="AA16" s="26"/>
      <c r="AB16" s="55">
        <f t="shared" si="5"/>
        <v>35</v>
      </c>
      <c r="AC16" s="111">
        <f t="shared" si="6"/>
        <v>15</v>
      </c>
      <c r="AD16" s="121">
        <f t="shared" si="7"/>
        <v>50</v>
      </c>
    </row>
    <row r="17" spans="1:30" ht="42.75" customHeight="1">
      <c r="A17" s="164" t="s">
        <v>26</v>
      </c>
      <c r="B17" s="167" t="s">
        <v>28</v>
      </c>
      <c r="C17" s="167" t="s">
        <v>236</v>
      </c>
      <c r="D17" s="15" t="s">
        <v>174</v>
      </c>
      <c r="E17" s="17" t="s">
        <v>9</v>
      </c>
      <c r="F17" s="17" t="s">
        <v>8</v>
      </c>
      <c r="G17" s="16" t="s">
        <v>66</v>
      </c>
      <c r="H17" s="53" t="s">
        <v>24</v>
      </c>
      <c r="I17" s="95">
        <v>1</v>
      </c>
      <c r="J17" s="72">
        <v>15</v>
      </c>
      <c r="K17" s="17"/>
      <c r="L17" s="17"/>
      <c r="M17" s="17"/>
      <c r="N17" s="17"/>
      <c r="O17" s="17"/>
      <c r="P17" s="17"/>
      <c r="Q17" s="53">
        <f t="shared" si="1"/>
        <v>10</v>
      </c>
      <c r="R17" s="105">
        <f t="shared" si="2"/>
        <v>15</v>
      </c>
      <c r="S17" s="106">
        <f t="shared" si="3"/>
        <v>25</v>
      </c>
      <c r="T17" s="107">
        <f t="shared" si="4"/>
        <v>1</v>
      </c>
      <c r="U17" s="72">
        <v>15</v>
      </c>
      <c r="V17" s="17"/>
      <c r="W17" s="17"/>
      <c r="X17" s="17"/>
      <c r="Y17" s="17"/>
      <c r="Z17" s="17"/>
      <c r="AA17" s="17"/>
      <c r="AB17" s="53">
        <f t="shared" si="5"/>
        <v>10</v>
      </c>
      <c r="AC17" s="105">
        <f t="shared" si="6"/>
        <v>15</v>
      </c>
      <c r="AD17" s="119">
        <f t="shared" si="7"/>
        <v>25</v>
      </c>
    </row>
    <row r="18" spans="1:30" ht="30.75" customHeight="1">
      <c r="A18" s="165"/>
      <c r="B18" s="168"/>
      <c r="C18" s="168"/>
      <c r="D18" s="20" t="s">
        <v>175</v>
      </c>
      <c r="E18" s="22" t="s">
        <v>9</v>
      </c>
      <c r="F18" s="22" t="s">
        <v>8</v>
      </c>
      <c r="G18" s="21" t="s">
        <v>114</v>
      </c>
      <c r="H18" s="54" t="s">
        <v>22</v>
      </c>
      <c r="I18" s="96">
        <v>2</v>
      </c>
      <c r="J18" s="73"/>
      <c r="K18" s="22">
        <v>15</v>
      </c>
      <c r="L18" s="22"/>
      <c r="M18" s="22"/>
      <c r="N18" s="22"/>
      <c r="O18" s="22"/>
      <c r="P18" s="22"/>
      <c r="Q18" s="54">
        <f t="shared" si="1"/>
        <v>35</v>
      </c>
      <c r="R18" s="108">
        <f t="shared" si="2"/>
        <v>15</v>
      </c>
      <c r="S18" s="109">
        <f t="shared" si="3"/>
        <v>50</v>
      </c>
      <c r="T18" s="110">
        <f t="shared" si="4"/>
        <v>2</v>
      </c>
      <c r="U18" s="73"/>
      <c r="V18" s="22">
        <v>15</v>
      </c>
      <c r="W18" s="22"/>
      <c r="X18" s="22"/>
      <c r="Y18" s="22"/>
      <c r="Z18" s="22"/>
      <c r="AA18" s="22"/>
      <c r="AB18" s="54">
        <f t="shared" si="5"/>
        <v>35</v>
      </c>
      <c r="AC18" s="108">
        <f t="shared" si="6"/>
        <v>15</v>
      </c>
      <c r="AD18" s="120">
        <f t="shared" si="7"/>
        <v>50</v>
      </c>
    </row>
    <row r="19" spans="1:30" ht="25.5" customHeight="1">
      <c r="A19" s="165"/>
      <c r="B19" s="168"/>
      <c r="C19" s="168"/>
      <c r="D19" s="20" t="s">
        <v>176</v>
      </c>
      <c r="E19" s="22" t="s">
        <v>9</v>
      </c>
      <c r="F19" s="22" t="s">
        <v>25</v>
      </c>
      <c r="G19" s="21" t="s">
        <v>113</v>
      </c>
      <c r="H19" s="54" t="s">
        <v>112</v>
      </c>
      <c r="I19" s="96">
        <v>1</v>
      </c>
      <c r="J19" s="73">
        <v>15</v>
      </c>
      <c r="K19" s="22"/>
      <c r="L19" s="22"/>
      <c r="M19" s="22"/>
      <c r="N19" s="22"/>
      <c r="O19" s="22"/>
      <c r="P19" s="22"/>
      <c r="Q19" s="54">
        <f t="shared" si="1"/>
        <v>10</v>
      </c>
      <c r="R19" s="108">
        <f t="shared" si="2"/>
        <v>15</v>
      </c>
      <c r="S19" s="109">
        <f t="shared" si="3"/>
        <v>25</v>
      </c>
      <c r="T19" s="110">
        <f t="shared" si="4"/>
        <v>1</v>
      </c>
      <c r="U19" s="73">
        <v>10</v>
      </c>
      <c r="V19" s="22"/>
      <c r="W19" s="22"/>
      <c r="X19" s="22"/>
      <c r="Y19" s="22"/>
      <c r="Z19" s="22"/>
      <c r="AA19" s="22"/>
      <c r="AB19" s="54">
        <f t="shared" si="5"/>
        <v>15</v>
      </c>
      <c r="AC19" s="108">
        <f t="shared" si="6"/>
        <v>10</v>
      </c>
      <c r="AD19" s="120">
        <f t="shared" si="7"/>
        <v>25</v>
      </c>
    </row>
    <row r="20" spans="1:30" ht="24.75" customHeight="1" thickBot="1">
      <c r="A20" s="166"/>
      <c r="B20" s="169"/>
      <c r="C20" s="169"/>
      <c r="D20" s="24" t="s">
        <v>177</v>
      </c>
      <c r="E20" s="26" t="s">
        <v>9</v>
      </c>
      <c r="F20" s="26" t="s">
        <v>25</v>
      </c>
      <c r="G20" s="25" t="s">
        <v>72</v>
      </c>
      <c r="H20" s="55" t="s">
        <v>34</v>
      </c>
      <c r="I20" s="97">
        <v>2</v>
      </c>
      <c r="J20" s="74"/>
      <c r="K20" s="26"/>
      <c r="L20" s="26"/>
      <c r="M20" s="26">
        <v>30</v>
      </c>
      <c r="N20" s="26"/>
      <c r="O20" s="26"/>
      <c r="P20" s="26"/>
      <c r="Q20" s="55">
        <f t="shared" si="1"/>
        <v>20</v>
      </c>
      <c r="R20" s="111">
        <f t="shared" si="2"/>
        <v>30</v>
      </c>
      <c r="S20" s="112">
        <f t="shared" si="3"/>
        <v>50</v>
      </c>
      <c r="T20" s="113">
        <f t="shared" si="4"/>
        <v>2</v>
      </c>
      <c r="U20" s="74"/>
      <c r="V20" s="26"/>
      <c r="W20" s="26"/>
      <c r="X20" s="26">
        <v>15</v>
      </c>
      <c r="Y20" s="26"/>
      <c r="Z20" s="26"/>
      <c r="AA20" s="26"/>
      <c r="AB20" s="55">
        <f t="shared" si="5"/>
        <v>35</v>
      </c>
      <c r="AC20" s="111">
        <f t="shared" si="6"/>
        <v>15</v>
      </c>
      <c r="AD20" s="121">
        <f t="shared" si="7"/>
        <v>50</v>
      </c>
    </row>
    <row r="21" spans="1:30" ht="51.75" customHeight="1" thickBot="1">
      <c r="A21" s="27" t="s">
        <v>53</v>
      </c>
      <c r="B21" s="11" t="s">
        <v>47</v>
      </c>
      <c r="C21" s="11" t="s">
        <v>240</v>
      </c>
      <c r="D21" s="11" t="s">
        <v>241</v>
      </c>
      <c r="E21" s="28" t="s">
        <v>8</v>
      </c>
      <c r="F21" s="28" t="s">
        <v>8</v>
      </c>
      <c r="G21" s="12" t="s">
        <v>95</v>
      </c>
      <c r="H21" s="56" t="s">
        <v>22</v>
      </c>
      <c r="I21" s="98">
        <v>2</v>
      </c>
      <c r="J21" s="75"/>
      <c r="K21" s="28">
        <v>15</v>
      </c>
      <c r="L21" s="28"/>
      <c r="M21" s="28"/>
      <c r="N21" s="28"/>
      <c r="O21" s="28"/>
      <c r="P21" s="28"/>
      <c r="Q21" s="56">
        <f t="shared" si="1"/>
        <v>35</v>
      </c>
      <c r="R21" s="102">
        <f t="shared" si="2"/>
        <v>15</v>
      </c>
      <c r="S21" s="103">
        <f t="shared" si="3"/>
        <v>50</v>
      </c>
      <c r="T21" s="104">
        <f t="shared" si="4"/>
        <v>2</v>
      </c>
      <c r="U21" s="75"/>
      <c r="V21" s="28">
        <v>9</v>
      </c>
      <c r="W21" s="28"/>
      <c r="X21" s="28"/>
      <c r="Y21" s="28"/>
      <c r="Z21" s="28"/>
      <c r="AA21" s="28"/>
      <c r="AB21" s="56">
        <f t="shared" si="5"/>
        <v>41</v>
      </c>
      <c r="AC21" s="102">
        <f t="shared" si="6"/>
        <v>9</v>
      </c>
      <c r="AD21" s="118">
        <f t="shared" si="7"/>
        <v>50</v>
      </c>
    </row>
    <row r="22" spans="1:30" ht="36.75" customHeight="1">
      <c r="A22" s="171" t="s">
        <v>54</v>
      </c>
      <c r="B22" s="150" t="s">
        <v>50</v>
      </c>
      <c r="C22" s="150" t="s">
        <v>237</v>
      </c>
      <c r="D22" s="29" t="s">
        <v>178</v>
      </c>
      <c r="E22" s="30" t="s">
        <v>25</v>
      </c>
      <c r="F22" s="30" t="s">
        <v>8</v>
      </c>
      <c r="G22" s="29" t="s">
        <v>84</v>
      </c>
      <c r="H22" s="57" t="s">
        <v>116</v>
      </c>
      <c r="I22" s="95">
        <v>2</v>
      </c>
      <c r="J22" s="72">
        <v>15</v>
      </c>
      <c r="K22" s="17"/>
      <c r="L22" s="17"/>
      <c r="M22" s="17"/>
      <c r="N22" s="17"/>
      <c r="O22" s="17"/>
      <c r="P22" s="17"/>
      <c r="Q22" s="53">
        <f>I22*25-R22</f>
        <v>35</v>
      </c>
      <c r="R22" s="105">
        <f>SUM(J22:P22)</f>
        <v>15</v>
      </c>
      <c r="S22" s="106">
        <f>SUM(J22:Q22)</f>
        <v>50</v>
      </c>
      <c r="T22" s="107">
        <f>I22</f>
        <v>2</v>
      </c>
      <c r="U22" s="72">
        <v>15</v>
      </c>
      <c r="V22" s="17"/>
      <c r="W22" s="17"/>
      <c r="X22" s="17"/>
      <c r="Y22" s="17"/>
      <c r="Z22" s="17"/>
      <c r="AA22" s="17"/>
      <c r="AB22" s="53">
        <f>T22*25-AC22</f>
        <v>35</v>
      </c>
      <c r="AC22" s="105">
        <f>SUM(U22:AA22)</f>
        <v>15</v>
      </c>
      <c r="AD22" s="119">
        <f>SUM(U22:AB22)</f>
        <v>50</v>
      </c>
    </row>
    <row r="23" spans="1:30" ht="34.5" customHeight="1" thickBot="1">
      <c r="A23" s="172"/>
      <c r="B23" s="152"/>
      <c r="C23" s="152"/>
      <c r="D23" s="31" t="s">
        <v>179</v>
      </c>
      <c r="E23" s="32" t="s">
        <v>9</v>
      </c>
      <c r="F23" s="32" t="s">
        <v>8</v>
      </c>
      <c r="G23" s="31" t="s">
        <v>115</v>
      </c>
      <c r="H23" s="58" t="s">
        <v>117</v>
      </c>
      <c r="I23" s="96">
        <v>2</v>
      </c>
      <c r="J23" s="73"/>
      <c r="K23" s="22">
        <v>30</v>
      </c>
      <c r="L23" s="22"/>
      <c r="M23" s="22"/>
      <c r="N23" s="22"/>
      <c r="O23" s="22"/>
      <c r="P23" s="22"/>
      <c r="Q23" s="54">
        <f>I23*25-R23</f>
        <v>20</v>
      </c>
      <c r="R23" s="108">
        <f>SUM(J23:P23)</f>
        <v>30</v>
      </c>
      <c r="S23" s="109">
        <f>SUM(J23:Q23)</f>
        <v>50</v>
      </c>
      <c r="T23" s="110">
        <f>I23</f>
        <v>2</v>
      </c>
      <c r="U23" s="73"/>
      <c r="V23" s="22">
        <v>15</v>
      </c>
      <c r="W23" s="22"/>
      <c r="X23" s="22"/>
      <c r="Y23" s="22"/>
      <c r="Z23" s="22"/>
      <c r="AA23" s="22"/>
      <c r="AB23" s="54">
        <f>T23*25-AC23</f>
        <v>35</v>
      </c>
      <c r="AC23" s="108">
        <f>SUM(U23:AA23)</f>
        <v>15</v>
      </c>
      <c r="AD23" s="120">
        <f>SUM(U23:AB23)</f>
        <v>50</v>
      </c>
    </row>
    <row r="24" spans="1:30" ht="30" customHeight="1">
      <c r="A24" s="171" t="s">
        <v>55</v>
      </c>
      <c r="B24" s="150" t="s">
        <v>61</v>
      </c>
      <c r="C24" s="150" t="s">
        <v>238</v>
      </c>
      <c r="D24" s="29" t="s">
        <v>180</v>
      </c>
      <c r="E24" s="30" t="s">
        <v>25</v>
      </c>
      <c r="F24" s="30" t="s">
        <v>25</v>
      </c>
      <c r="G24" s="29" t="s">
        <v>90</v>
      </c>
      <c r="H24" s="57" t="s">
        <v>116</v>
      </c>
      <c r="I24" s="95">
        <v>2</v>
      </c>
      <c r="J24" s="72">
        <v>15</v>
      </c>
      <c r="K24" s="17"/>
      <c r="L24" s="17"/>
      <c r="M24" s="17"/>
      <c r="N24" s="17"/>
      <c r="O24" s="17"/>
      <c r="P24" s="17"/>
      <c r="Q24" s="53">
        <f>I24*25-R24</f>
        <v>35</v>
      </c>
      <c r="R24" s="105">
        <f>SUM(J24:P24)</f>
        <v>15</v>
      </c>
      <c r="S24" s="106">
        <f>SUM(J24:Q24)</f>
        <v>50</v>
      </c>
      <c r="T24" s="107">
        <f>I24</f>
        <v>2</v>
      </c>
      <c r="U24" s="72">
        <v>15</v>
      </c>
      <c r="V24" s="17"/>
      <c r="W24" s="17"/>
      <c r="X24" s="17"/>
      <c r="Y24" s="17"/>
      <c r="Z24" s="17"/>
      <c r="AA24" s="17"/>
      <c r="AB24" s="53">
        <f>T24*25-AC24</f>
        <v>35</v>
      </c>
      <c r="AC24" s="105">
        <f>SUM(U24:AA24)</f>
        <v>15</v>
      </c>
      <c r="AD24" s="119">
        <f>SUM(U24:AB24)</f>
        <v>50</v>
      </c>
    </row>
    <row r="25" spans="1:30" ht="37.5" customHeight="1" thickBot="1">
      <c r="A25" s="173"/>
      <c r="B25" s="151"/>
      <c r="C25" s="151"/>
      <c r="D25" s="33" t="s">
        <v>181</v>
      </c>
      <c r="E25" s="34" t="s">
        <v>9</v>
      </c>
      <c r="F25" s="34" t="s">
        <v>25</v>
      </c>
      <c r="G25" s="33" t="s">
        <v>122</v>
      </c>
      <c r="H25" s="59" t="s">
        <v>123</v>
      </c>
      <c r="I25" s="99">
        <v>2</v>
      </c>
      <c r="J25" s="76"/>
      <c r="K25" s="35">
        <v>30</v>
      </c>
      <c r="L25" s="35"/>
      <c r="M25" s="35"/>
      <c r="N25" s="35"/>
      <c r="O25" s="35"/>
      <c r="P25" s="35"/>
      <c r="Q25" s="80">
        <f>I25*25-R25</f>
        <v>20</v>
      </c>
      <c r="R25" s="114">
        <f>SUM(J25:P25)</f>
        <v>30</v>
      </c>
      <c r="S25" s="115">
        <f>SUM(J25:Q25)</f>
        <v>50</v>
      </c>
      <c r="T25" s="116">
        <f>I25</f>
        <v>2</v>
      </c>
      <c r="U25" s="76"/>
      <c r="V25" s="35">
        <v>15</v>
      </c>
      <c r="W25" s="35"/>
      <c r="X25" s="35"/>
      <c r="Y25" s="35"/>
      <c r="Z25" s="35"/>
      <c r="AA25" s="35"/>
      <c r="AB25" s="80">
        <f>T25*25-AC25</f>
        <v>35</v>
      </c>
      <c r="AC25" s="114">
        <f>SUM(U25:AA25)</f>
        <v>15</v>
      </c>
      <c r="AD25" s="131">
        <f>SUM(U25:AB25)</f>
        <v>50</v>
      </c>
    </row>
    <row r="26" spans="1:30" ht="41.25" customHeight="1" thickBot="1">
      <c r="A26" s="179" t="s">
        <v>30</v>
      </c>
      <c r="B26" s="180"/>
      <c r="C26" s="180"/>
      <c r="D26" s="180"/>
      <c r="E26" s="36"/>
      <c r="F26" s="36"/>
      <c r="G26" s="37"/>
      <c r="H26" s="60"/>
      <c r="I26" s="81">
        <f>SUM(I27:I48)</f>
        <v>30</v>
      </c>
      <c r="J26" s="134">
        <f t="shared" ref="J26:AD26" si="8">SUM(J27:J48)</f>
        <v>150</v>
      </c>
      <c r="K26" s="103">
        <f t="shared" si="8"/>
        <v>60</v>
      </c>
      <c r="L26" s="103">
        <f t="shared" si="8"/>
        <v>45</v>
      </c>
      <c r="M26" s="103">
        <f t="shared" si="8"/>
        <v>105</v>
      </c>
      <c r="N26" s="103">
        <f t="shared" si="8"/>
        <v>20</v>
      </c>
      <c r="O26" s="103">
        <f t="shared" si="8"/>
        <v>0</v>
      </c>
      <c r="P26" s="103">
        <f t="shared" si="8"/>
        <v>0</v>
      </c>
      <c r="Q26" s="135">
        <f t="shared" si="8"/>
        <v>370</v>
      </c>
      <c r="R26" s="117">
        <f t="shared" si="8"/>
        <v>380</v>
      </c>
      <c r="S26" s="103">
        <f t="shared" si="8"/>
        <v>750</v>
      </c>
      <c r="T26" s="104">
        <f t="shared" si="8"/>
        <v>30</v>
      </c>
      <c r="U26" s="134">
        <f t="shared" si="8"/>
        <v>85</v>
      </c>
      <c r="V26" s="103">
        <f t="shared" si="8"/>
        <v>45</v>
      </c>
      <c r="W26" s="103">
        <f t="shared" si="8"/>
        <v>40</v>
      </c>
      <c r="X26" s="103">
        <f t="shared" si="8"/>
        <v>65</v>
      </c>
      <c r="Y26" s="103">
        <f t="shared" si="8"/>
        <v>10</v>
      </c>
      <c r="Z26" s="103">
        <f t="shared" si="8"/>
        <v>0</v>
      </c>
      <c r="AA26" s="103">
        <f t="shared" si="8"/>
        <v>0</v>
      </c>
      <c r="AB26" s="135">
        <f t="shared" si="8"/>
        <v>505</v>
      </c>
      <c r="AC26" s="117">
        <f t="shared" si="8"/>
        <v>245</v>
      </c>
      <c r="AD26" s="104">
        <f t="shared" si="8"/>
        <v>750</v>
      </c>
    </row>
    <row r="27" spans="1:30" ht="36" customHeight="1" thickBot="1">
      <c r="A27" s="9" t="s">
        <v>32</v>
      </c>
      <c r="B27" s="10" t="s">
        <v>247</v>
      </c>
      <c r="C27" s="10" t="s">
        <v>234</v>
      </c>
      <c r="D27" s="10" t="s">
        <v>31</v>
      </c>
      <c r="E27" s="10" t="s">
        <v>9</v>
      </c>
      <c r="F27" s="10" t="s">
        <v>8</v>
      </c>
      <c r="G27" s="11" t="s">
        <v>69</v>
      </c>
      <c r="H27" s="49" t="s">
        <v>49</v>
      </c>
      <c r="I27" s="81">
        <v>2</v>
      </c>
      <c r="J27" s="77"/>
      <c r="K27" s="38"/>
      <c r="L27" s="38">
        <v>30</v>
      </c>
      <c r="M27" s="38"/>
      <c r="N27" s="38"/>
      <c r="O27" s="38"/>
      <c r="P27" s="38"/>
      <c r="Q27" s="56">
        <f t="shared" si="1"/>
        <v>20</v>
      </c>
      <c r="R27" s="102">
        <f t="shared" si="2"/>
        <v>30</v>
      </c>
      <c r="S27" s="103">
        <f t="shared" si="3"/>
        <v>50</v>
      </c>
      <c r="T27" s="118">
        <f>I27</f>
        <v>2</v>
      </c>
      <c r="U27" s="77"/>
      <c r="V27" s="38"/>
      <c r="W27" s="38">
        <v>30</v>
      </c>
      <c r="X27" s="38"/>
      <c r="Y27" s="38"/>
      <c r="Z27" s="38"/>
      <c r="AA27" s="38"/>
      <c r="AB27" s="56">
        <f t="shared" si="5"/>
        <v>20</v>
      </c>
      <c r="AC27" s="102">
        <f t="shared" si="6"/>
        <v>30</v>
      </c>
      <c r="AD27" s="118">
        <f t="shared" si="7"/>
        <v>50</v>
      </c>
    </row>
    <row r="28" spans="1:30" ht="33.75" customHeight="1">
      <c r="A28" s="164" t="s">
        <v>29</v>
      </c>
      <c r="B28" s="181" t="s">
        <v>33</v>
      </c>
      <c r="C28" s="167" t="s">
        <v>242</v>
      </c>
      <c r="D28" s="17" t="s">
        <v>182</v>
      </c>
      <c r="E28" s="17" t="s">
        <v>25</v>
      </c>
      <c r="F28" s="17" t="s">
        <v>158</v>
      </c>
      <c r="G28" s="16" t="s">
        <v>78</v>
      </c>
      <c r="H28" s="53" t="s">
        <v>24</v>
      </c>
      <c r="I28" s="95">
        <v>1</v>
      </c>
      <c r="J28" s="72">
        <v>15</v>
      </c>
      <c r="K28" s="17"/>
      <c r="L28" s="17"/>
      <c r="M28" s="17"/>
      <c r="N28" s="17"/>
      <c r="O28" s="17"/>
      <c r="P28" s="17"/>
      <c r="Q28" s="53">
        <f t="shared" si="1"/>
        <v>10</v>
      </c>
      <c r="R28" s="105">
        <f t="shared" si="2"/>
        <v>15</v>
      </c>
      <c r="S28" s="106">
        <f t="shared" si="3"/>
        <v>25</v>
      </c>
      <c r="T28" s="119">
        <v>1</v>
      </c>
      <c r="U28" s="72">
        <v>10</v>
      </c>
      <c r="V28" s="17"/>
      <c r="W28" s="17"/>
      <c r="X28" s="17"/>
      <c r="Y28" s="17"/>
      <c r="Z28" s="17"/>
      <c r="AA28" s="17"/>
      <c r="AB28" s="53">
        <f t="shared" si="5"/>
        <v>15</v>
      </c>
      <c r="AC28" s="105">
        <f t="shared" si="6"/>
        <v>10</v>
      </c>
      <c r="AD28" s="119">
        <f t="shared" si="7"/>
        <v>25</v>
      </c>
    </row>
    <row r="29" spans="1:30" ht="32.25" customHeight="1">
      <c r="A29" s="165"/>
      <c r="B29" s="182"/>
      <c r="C29" s="168"/>
      <c r="D29" s="22" t="s">
        <v>183</v>
      </c>
      <c r="E29" s="22" t="s">
        <v>9</v>
      </c>
      <c r="F29" s="22" t="s">
        <v>158</v>
      </c>
      <c r="G29" s="21" t="s">
        <v>125</v>
      </c>
      <c r="H29" s="54" t="s">
        <v>22</v>
      </c>
      <c r="I29" s="96">
        <v>2</v>
      </c>
      <c r="J29" s="73"/>
      <c r="K29" s="22">
        <v>15</v>
      </c>
      <c r="L29" s="22"/>
      <c r="M29" s="22"/>
      <c r="N29" s="22"/>
      <c r="O29" s="22"/>
      <c r="P29" s="22"/>
      <c r="Q29" s="54">
        <f t="shared" si="1"/>
        <v>35</v>
      </c>
      <c r="R29" s="108">
        <f t="shared" si="2"/>
        <v>15</v>
      </c>
      <c r="S29" s="109">
        <f t="shared" si="3"/>
        <v>50</v>
      </c>
      <c r="T29" s="120">
        <v>2</v>
      </c>
      <c r="U29" s="73"/>
      <c r="V29" s="22">
        <v>15</v>
      </c>
      <c r="W29" s="22"/>
      <c r="X29" s="22"/>
      <c r="Y29" s="22"/>
      <c r="Z29" s="22"/>
      <c r="AA29" s="22"/>
      <c r="AB29" s="54">
        <f t="shared" si="5"/>
        <v>35</v>
      </c>
      <c r="AC29" s="108">
        <f t="shared" si="6"/>
        <v>15</v>
      </c>
      <c r="AD29" s="120">
        <f t="shared" si="7"/>
        <v>50</v>
      </c>
    </row>
    <row r="30" spans="1:30" ht="33.75" customHeight="1">
      <c r="A30" s="165"/>
      <c r="B30" s="182"/>
      <c r="C30" s="168"/>
      <c r="D30" s="22" t="s">
        <v>184</v>
      </c>
      <c r="E30" s="22" t="s">
        <v>9</v>
      </c>
      <c r="F30" s="22" t="s">
        <v>158</v>
      </c>
      <c r="G30" s="21" t="s">
        <v>79</v>
      </c>
      <c r="H30" s="54" t="s">
        <v>112</v>
      </c>
      <c r="I30" s="96">
        <v>1</v>
      </c>
      <c r="J30" s="73">
        <v>15</v>
      </c>
      <c r="K30" s="22"/>
      <c r="L30" s="22"/>
      <c r="M30" s="22"/>
      <c r="N30" s="22"/>
      <c r="O30" s="22"/>
      <c r="P30" s="22"/>
      <c r="Q30" s="54">
        <f t="shared" si="1"/>
        <v>10</v>
      </c>
      <c r="R30" s="108">
        <f t="shared" si="2"/>
        <v>15</v>
      </c>
      <c r="S30" s="109">
        <f t="shared" si="3"/>
        <v>25</v>
      </c>
      <c r="T30" s="120">
        <f t="shared" ref="T30:T42" si="9">I30</f>
        <v>1</v>
      </c>
      <c r="U30" s="73">
        <v>10</v>
      </c>
      <c r="V30" s="22"/>
      <c r="W30" s="22"/>
      <c r="X30" s="22"/>
      <c r="Y30" s="22"/>
      <c r="Z30" s="22"/>
      <c r="AA30" s="22"/>
      <c r="AB30" s="54">
        <f t="shared" si="5"/>
        <v>15</v>
      </c>
      <c r="AC30" s="108">
        <f t="shared" si="6"/>
        <v>10</v>
      </c>
      <c r="AD30" s="120">
        <f t="shared" si="7"/>
        <v>25</v>
      </c>
    </row>
    <row r="31" spans="1:30" ht="23.25" customHeight="1">
      <c r="A31" s="165"/>
      <c r="B31" s="182"/>
      <c r="C31" s="168"/>
      <c r="D31" s="22" t="s">
        <v>185</v>
      </c>
      <c r="E31" s="22" t="s">
        <v>9</v>
      </c>
      <c r="F31" s="22" t="s">
        <v>158</v>
      </c>
      <c r="G31" s="21" t="s">
        <v>126</v>
      </c>
      <c r="H31" s="54" t="s">
        <v>34</v>
      </c>
      <c r="I31" s="96">
        <v>2</v>
      </c>
      <c r="J31" s="73"/>
      <c r="K31" s="22"/>
      <c r="L31" s="22"/>
      <c r="M31" s="22">
        <v>15</v>
      </c>
      <c r="N31" s="22"/>
      <c r="O31" s="22"/>
      <c r="P31" s="22"/>
      <c r="Q31" s="54">
        <f t="shared" si="1"/>
        <v>35</v>
      </c>
      <c r="R31" s="108">
        <f t="shared" si="2"/>
        <v>15</v>
      </c>
      <c r="S31" s="109">
        <f t="shared" si="3"/>
        <v>50</v>
      </c>
      <c r="T31" s="120">
        <v>2</v>
      </c>
      <c r="U31" s="73"/>
      <c r="V31" s="22"/>
      <c r="W31" s="22"/>
      <c r="X31" s="22">
        <v>10</v>
      </c>
      <c r="Y31" s="22"/>
      <c r="Z31" s="22"/>
      <c r="AA31" s="22"/>
      <c r="AB31" s="54">
        <f t="shared" si="5"/>
        <v>40</v>
      </c>
      <c r="AC31" s="108">
        <f t="shared" si="6"/>
        <v>10</v>
      </c>
      <c r="AD31" s="120">
        <f t="shared" si="7"/>
        <v>50</v>
      </c>
    </row>
    <row r="32" spans="1:30" ht="39.75" customHeight="1">
      <c r="A32" s="165"/>
      <c r="B32" s="182"/>
      <c r="C32" s="168"/>
      <c r="D32" s="22" t="s">
        <v>186</v>
      </c>
      <c r="E32" s="22" t="s">
        <v>9</v>
      </c>
      <c r="F32" s="22" t="s">
        <v>8</v>
      </c>
      <c r="G32" s="21" t="s">
        <v>127</v>
      </c>
      <c r="H32" s="54" t="s">
        <v>24</v>
      </c>
      <c r="I32" s="96">
        <v>1</v>
      </c>
      <c r="J32" s="73">
        <v>15</v>
      </c>
      <c r="K32" s="22"/>
      <c r="L32" s="22"/>
      <c r="M32" s="22"/>
      <c r="N32" s="22"/>
      <c r="O32" s="22"/>
      <c r="P32" s="22"/>
      <c r="Q32" s="54">
        <f t="shared" si="1"/>
        <v>10</v>
      </c>
      <c r="R32" s="108">
        <f t="shared" si="2"/>
        <v>15</v>
      </c>
      <c r="S32" s="109">
        <f t="shared" si="3"/>
        <v>25</v>
      </c>
      <c r="T32" s="120">
        <f t="shared" si="9"/>
        <v>1</v>
      </c>
      <c r="U32" s="73">
        <v>5</v>
      </c>
      <c r="V32" s="22"/>
      <c r="W32" s="22"/>
      <c r="X32" s="22"/>
      <c r="Y32" s="22"/>
      <c r="Z32" s="22"/>
      <c r="AA32" s="22"/>
      <c r="AB32" s="54">
        <f t="shared" si="5"/>
        <v>20</v>
      </c>
      <c r="AC32" s="108">
        <f t="shared" si="6"/>
        <v>5</v>
      </c>
      <c r="AD32" s="120">
        <f t="shared" si="7"/>
        <v>25</v>
      </c>
    </row>
    <row r="33" spans="1:30" ht="32.25" customHeight="1" thickBot="1">
      <c r="A33" s="166"/>
      <c r="B33" s="183"/>
      <c r="C33" s="169"/>
      <c r="D33" s="26" t="s">
        <v>187</v>
      </c>
      <c r="E33" s="26" t="s">
        <v>9</v>
      </c>
      <c r="F33" s="26" t="s">
        <v>8</v>
      </c>
      <c r="G33" s="25" t="s">
        <v>80</v>
      </c>
      <c r="H33" s="55" t="s">
        <v>22</v>
      </c>
      <c r="I33" s="97">
        <v>1</v>
      </c>
      <c r="J33" s="74"/>
      <c r="K33" s="26"/>
      <c r="L33" s="26"/>
      <c r="M33" s="26">
        <v>15</v>
      </c>
      <c r="N33" s="26"/>
      <c r="O33" s="26"/>
      <c r="P33" s="26"/>
      <c r="Q33" s="55">
        <f t="shared" si="1"/>
        <v>10</v>
      </c>
      <c r="R33" s="111">
        <f t="shared" si="2"/>
        <v>15</v>
      </c>
      <c r="S33" s="112">
        <f t="shared" si="3"/>
        <v>25</v>
      </c>
      <c r="T33" s="121">
        <f t="shared" si="9"/>
        <v>1</v>
      </c>
      <c r="U33" s="74"/>
      <c r="V33" s="26"/>
      <c r="W33" s="26"/>
      <c r="X33" s="26">
        <v>10</v>
      </c>
      <c r="Y33" s="26"/>
      <c r="Z33" s="26"/>
      <c r="AA33" s="26"/>
      <c r="AB33" s="55">
        <f t="shared" si="5"/>
        <v>15</v>
      </c>
      <c r="AC33" s="111">
        <f t="shared" si="6"/>
        <v>10</v>
      </c>
      <c r="AD33" s="121">
        <f t="shared" si="7"/>
        <v>25</v>
      </c>
    </row>
    <row r="34" spans="1:30" ht="38.25" customHeight="1">
      <c r="A34" s="164" t="s">
        <v>36</v>
      </c>
      <c r="B34" s="167" t="s">
        <v>35</v>
      </c>
      <c r="C34" s="167" t="s">
        <v>243</v>
      </c>
      <c r="D34" s="17" t="s">
        <v>188</v>
      </c>
      <c r="E34" s="17" t="s">
        <v>25</v>
      </c>
      <c r="F34" s="17" t="s">
        <v>25</v>
      </c>
      <c r="G34" s="16" t="s">
        <v>73</v>
      </c>
      <c r="H34" s="61" t="s">
        <v>112</v>
      </c>
      <c r="I34" s="95">
        <v>1</v>
      </c>
      <c r="J34" s="72">
        <v>15</v>
      </c>
      <c r="K34" s="17"/>
      <c r="L34" s="17"/>
      <c r="M34" s="17"/>
      <c r="N34" s="17"/>
      <c r="O34" s="17"/>
      <c r="P34" s="17"/>
      <c r="Q34" s="53">
        <f t="shared" si="1"/>
        <v>10</v>
      </c>
      <c r="R34" s="105">
        <f t="shared" si="2"/>
        <v>15</v>
      </c>
      <c r="S34" s="106">
        <f t="shared" si="3"/>
        <v>25</v>
      </c>
      <c r="T34" s="119">
        <f t="shared" si="9"/>
        <v>1</v>
      </c>
      <c r="U34" s="72">
        <v>10</v>
      </c>
      <c r="V34" s="17"/>
      <c r="W34" s="17"/>
      <c r="X34" s="17"/>
      <c r="Y34" s="17"/>
      <c r="Z34" s="17"/>
      <c r="AA34" s="17"/>
      <c r="AB34" s="53">
        <f t="shared" si="5"/>
        <v>15</v>
      </c>
      <c r="AC34" s="105">
        <f t="shared" si="6"/>
        <v>10</v>
      </c>
      <c r="AD34" s="119">
        <f t="shared" si="7"/>
        <v>25</v>
      </c>
    </row>
    <row r="35" spans="1:30" ht="33" customHeight="1">
      <c r="A35" s="165"/>
      <c r="B35" s="168"/>
      <c r="C35" s="168"/>
      <c r="D35" s="22" t="s">
        <v>189</v>
      </c>
      <c r="E35" s="22" t="s">
        <v>9</v>
      </c>
      <c r="F35" s="22" t="s">
        <v>25</v>
      </c>
      <c r="G35" s="21" t="s">
        <v>128</v>
      </c>
      <c r="H35" s="62" t="s">
        <v>34</v>
      </c>
      <c r="I35" s="96">
        <v>2</v>
      </c>
      <c r="J35" s="73"/>
      <c r="K35" s="22"/>
      <c r="L35" s="22"/>
      <c r="M35" s="22">
        <v>30</v>
      </c>
      <c r="N35" s="22"/>
      <c r="O35" s="22"/>
      <c r="P35" s="22"/>
      <c r="Q35" s="54">
        <f t="shared" si="1"/>
        <v>20</v>
      </c>
      <c r="R35" s="108">
        <f t="shared" si="2"/>
        <v>30</v>
      </c>
      <c r="S35" s="109">
        <f t="shared" si="3"/>
        <v>50</v>
      </c>
      <c r="T35" s="120">
        <v>2</v>
      </c>
      <c r="U35" s="73"/>
      <c r="V35" s="22"/>
      <c r="W35" s="22"/>
      <c r="X35" s="22">
        <v>15</v>
      </c>
      <c r="Y35" s="22"/>
      <c r="Z35" s="22"/>
      <c r="AA35" s="22"/>
      <c r="AB35" s="54">
        <f t="shared" si="5"/>
        <v>35</v>
      </c>
      <c r="AC35" s="108">
        <f t="shared" si="6"/>
        <v>15</v>
      </c>
      <c r="AD35" s="120">
        <f t="shared" si="7"/>
        <v>50</v>
      </c>
    </row>
    <row r="36" spans="1:30" ht="34.5" customHeight="1">
      <c r="A36" s="165"/>
      <c r="B36" s="168"/>
      <c r="C36" s="168"/>
      <c r="D36" s="22" t="s">
        <v>190</v>
      </c>
      <c r="E36" s="22" t="s">
        <v>9</v>
      </c>
      <c r="F36" s="22" t="s">
        <v>8</v>
      </c>
      <c r="G36" s="21" t="s">
        <v>129</v>
      </c>
      <c r="H36" s="63" t="s">
        <v>112</v>
      </c>
      <c r="I36" s="96">
        <v>1</v>
      </c>
      <c r="J36" s="73">
        <v>15</v>
      </c>
      <c r="K36" s="22"/>
      <c r="L36" s="22"/>
      <c r="M36" s="22"/>
      <c r="N36" s="22"/>
      <c r="O36" s="22"/>
      <c r="P36" s="22"/>
      <c r="Q36" s="54">
        <f t="shared" si="1"/>
        <v>10</v>
      </c>
      <c r="R36" s="108">
        <f t="shared" si="2"/>
        <v>15</v>
      </c>
      <c r="S36" s="109">
        <f t="shared" si="3"/>
        <v>25</v>
      </c>
      <c r="T36" s="120">
        <f t="shared" si="9"/>
        <v>1</v>
      </c>
      <c r="U36" s="73">
        <v>5</v>
      </c>
      <c r="V36" s="22"/>
      <c r="W36" s="22"/>
      <c r="X36" s="22"/>
      <c r="Y36" s="22"/>
      <c r="Z36" s="22"/>
      <c r="AA36" s="22"/>
      <c r="AB36" s="54">
        <f t="shared" si="5"/>
        <v>20</v>
      </c>
      <c r="AC36" s="108">
        <f t="shared" si="6"/>
        <v>5</v>
      </c>
      <c r="AD36" s="120">
        <f t="shared" si="7"/>
        <v>25</v>
      </c>
    </row>
    <row r="37" spans="1:30" ht="36" customHeight="1" thickBot="1">
      <c r="A37" s="166"/>
      <c r="B37" s="169"/>
      <c r="C37" s="169"/>
      <c r="D37" s="24" t="s">
        <v>191</v>
      </c>
      <c r="E37" s="26" t="s">
        <v>9</v>
      </c>
      <c r="F37" s="26" t="s">
        <v>8</v>
      </c>
      <c r="G37" s="25" t="s">
        <v>73</v>
      </c>
      <c r="H37" s="64" t="s">
        <v>34</v>
      </c>
      <c r="I37" s="97">
        <v>1</v>
      </c>
      <c r="J37" s="74"/>
      <c r="K37" s="26"/>
      <c r="L37" s="26"/>
      <c r="M37" s="26">
        <v>15</v>
      </c>
      <c r="N37" s="26"/>
      <c r="O37" s="26"/>
      <c r="P37" s="26"/>
      <c r="Q37" s="55">
        <f t="shared" si="1"/>
        <v>10</v>
      </c>
      <c r="R37" s="111">
        <f t="shared" si="2"/>
        <v>15</v>
      </c>
      <c r="S37" s="112">
        <f t="shared" si="3"/>
        <v>25</v>
      </c>
      <c r="T37" s="121">
        <f t="shared" si="9"/>
        <v>1</v>
      </c>
      <c r="U37" s="74"/>
      <c r="V37" s="26"/>
      <c r="W37" s="26"/>
      <c r="X37" s="26">
        <v>10</v>
      </c>
      <c r="Y37" s="26"/>
      <c r="Z37" s="26"/>
      <c r="AA37" s="26"/>
      <c r="AB37" s="55">
        <f t="shared" si="5"/>
        <v>15</v>
      </c>
      <c r="AC37" s="111">
        <f t="shared" si="6"/>
        <v>10</v>
      </c>
      <c r="AD37" s="121">
        <f t="shared" si="7"/>
        <v>25</v>
      </c>
    </row>
    <row r="38" spans="1:30" ht="31.5" customHeight="1">
      <c r="A38" s="164" t="s">
        <v>37</v>
      </c>
      <c r="B38" s="167" t="s">
        <v>38</v>
      </c>
      <c r="C38" s="184" t="s">
        <v>244</v>
      </c>
      <c r="D38" s="17" t="s">
        <v>192</v>
      </c>
      <c r="E38" s="17" t="s">
        <v>25</v>
      </c>
      <c r="F38" s="17" t="s">
        <v>25</v>
      </c>
      <c r="G38" s="16" t="s">
        <v>67</v>
      </c>
      <c r="H38" s="61" t="s">
        <v>24</v>
      </c>
      <c r="I38" s="95">
        <v>1</v>
      </c>
      <c r="J38" s="72">
        <v>15</v>
      </c>
      <c r="K38" s="17"/>
      <c r="L38" s="17"/>
      <c r="M38" s="17"/>
      <c r="N38" s="17"/>
      <c r="O38" s="17"/>
      <c r="P38" s="17"/>
      <c r="Q38" s="53">
        <f t="shared" si="1"/>
        <v>10</v>
      </c>
      <c r="R38" s="105">
        <f t="shared" si="2"/>
        <v>15</v>
      </c>
      <c r="S38" s="106">
        <f t="shared" si="3"/>
        <v>25</v>
      </c>
      <c r="T38" s="119">
        <f t="shared" si="9"/>
        <v>1</v>
      </c>
      <c r="U38" s="72">
        <v>15</v>
      </c>
      <c r="V38" s="17"/>
      <c r="W38" s="17"/>
      <c r="X38" s="17"/>
      <c r="Y38" s="17"/>
      <c r="Z38" s="17"/>
      <c r="AA38" s="17"/>
      <c r="AB38" s="53">
        <f t="shared" si="5"/>
        <v>10</v>
      </c>
      <c r="AC38" s="105">
        <f t="shared" si="6"/>
        <v>15</v>
      </c>
      <c r="AD38" s="119">
        <f t="shared" si="7"/>
        <v>25</v>
      </c>
    </row>
    <row r="39" spans="1:30" ht="31.5" customHeight="1">
      <c r="A39" s="165"/>
      <c r="B39" s="168"/>
      <c r="C39" s="185"/>
      <c r="D39" s="22" t="s">
        <v>193</v>
      </c>
      <c r="E39" s="22" t="s">
        <v>9</v>
      </c>
      <c r="F39" s="22" t="s">
        <v>25</v>
      </c>
      <c r="G39" s="21" t="s">
        <v>131</v>
      </c>
      <c r="H39" s="63" t="s">
        <v>22</v>
      </c>
      <c r="I39" s="96">
        <v>2</v>
      </c>
      <c r="J39" s="73"/>
      <c r="K39" s="22">
        <v>30</v>
      </c>
      <c r="L39" s="22"/>
      <c r="M39" s="22"/>
      <c r="N39" s="22"/>
      <c r="O39" s="22"/>
      <c r="P39" s="22"/>
      <c r="Q39" s="54">
        <f t="shared" si="1"/>
        <v>20</v>
      </c>
      <c r="R39" s="108">
        <f t="shared" si="2"/>
        <v>30</v>
      </c>
      <c r="S39" s="109">
        <f t="shared" si="3"/>
        <v>50</v>
      </c>
      <c r="T39" s="120">
        <f t="shared" si="9"/>
        <v>2</v>
      </c>
      <c r="U39" s="73"/>
      <c r="V39" s="22">
        <v>15</v>
      </c>
      <c r="W39" s="22"/>
      <c r="X39" s="22"/>
      <c r="Y39" s="22"/>
      <c r="Z39" s="22"/>
      <c r="AA39" s="22"/>
      <c r="AB39" s="54">
        <f t="shared" si="5"/>
        <v>35</v>
      </c>
      <c r="AC39" s="108">
        <f t="shared" si="6"/>
        <v>15</v>
      </c>
      <c r="AD39" s="120">
        <f t="shared" si="7"/>
        <v>50</v>
      </c>
    </row>
    <row r="40" spans="1:30" ht="30.75" customHeight="1">
      <c r="A40" s="165"/>
      <c r="B40" s="168"/>
      <c r="C40" s="185"/>
      <c r="D40" s="39" t="s">
        <v>194</v>
      </c>
      <c r="E40" s="22" t="s">
        <v>9</v>
      </c>
      <c r="F40" s="22" t="s">
        <v>25</v>
      </c>
      <c r="G40" s="21" t="s">
        <v>130</v>
      </c>
      <c r="H40" s="62" t="s">
        <v>112</v>
      </c>
      <c r="I40" s="96">
        <v>1</v>
      </c>
      <c r="J40" s="73">
        <v>15</v>
      </c>
      <c r="K40" s="22"/>
      <c r="L40" s="22"/>
      <c r="M40" s="22"/>
      <c r="N40" s="22"/>
      <c r="O40" s="22"/>
      <c r="P40" s="22"/>
      <c r="Q40" s="54">
        <f t="shared" si="1"/>
        <v>10</v>
      </c>
      <c r="R40" s="108">
        <f t="shared" si="2"/>
        <v>15</v>
      </c>
      <c r="S40" s="109">
        <f t="shared" si="3"/>
        <v>25</v>
      </c>
      <c r="T40" s="120">
        <f t="shared" si="9"/>
        <v>1</v>
      </c>
      <c r="U40" s="73">
        <v>15</v>
      </c>
      <c r="V40" s="22"/>
      <c r="W40" s="22"/>
      <c r="X40" s="22"/>
      <c r="Y40" s="22"/>
      <c r="Z40" s="22"/>
      <c r="AA40" s="22"/>
      <c r="AB40" s="54">
        <f t="shared" si="5"/>
        <v>10</v>
      </c>
      <c r="AC40" s="108">
        <f t="shared" si="6"/>
        <v>15</v>
      </c>
      <c r="AD40" s="120">
        <f t="shared" si="7"/>
        <v>25</v>
      </c>
    </row>
    <row r="41" spans="1:30" ht="29.25" customHeight="1" thickBot="1">
      <c r="A41" s="166"/>
      <c r="B41" s="169"/>
      <c r="C41" s="186"/>
      <c r="D41" s="40" t="s">
        <v>195</v>
      </c>
      <c r="E41" s="26" t="s">
        <v>9</v>
      </c>
      <c r="F41" s="26" t="s">
        <v>25</v>
      </c>
      <c r="G41" s="25" t="s">
        <v>68</v>
      </c>
      <c r="H41" s="64" t="s">
        <v>34</v>
      </c>
      <c r="I41" s="97">
        <v>1</v>
      </c>
      <c r="J41" s="74"/>
      <c r="K41" s="26">
        <v>15</v>
      </c>
      <c r="L41" s="26"/>
      <c r="M41" s="26"/>
      <c r="N41" s="26"/>
      <c r="O41" s="26"/>
      <c r="P41" s="26"/>
      <c r="Q41" s="55">
        <f t="shared" si="1"/>
        <v>10</v>
      </c>
      <c r="R41" s="111">
        <f t="shared" si="2"/>
        <v>15</v>
      </c>
      <c r="S41" s="112">
        <f t="shared" si="3"/>
        <v>25</v>
      </c>
      <c r="T41" s="121">
        <f t="shared" si="9"/>
        <v>1</v>
      </c>
      <c r="U41" s="74"/>
      <c r="V41" s="40">
        <v>15</v>
      </c>
      <c r="W41" s="26"/>
      <c r="X41" s="26"/>
      <c r="Y41" s="26"/>
      <c r="Z41" s="26"/>
      <c r="AA41" s="26"/>
      <c r="AB41" s="55">
        <f t="shared" si="5"/>
        <v>10</v>
      </c>
      <c r="AC41" s="111">
        <f t="shared" si="6"/>
        <v>15</v>
      </c>
      <c r="AD41" s="121">
        <f t="shared" si="7"/>
        <v>25</v>
      </c>
    </row>
    <row r="42" spans="1:30" ht="69.75" customHeight="1" thickBot="1">
      <c r="A42" s="41" t="s">
        <v>56</v>
      </c>
      <c r="B42" s="11" t="s">
        <v>48</v>
      </c>
      <c r="C42" s="11" t="s">
        <v>245</v>
      </c>
      <c r="D42" s="11" t="s">
        <v>246</v>
      </c>
      <c r="E42" s="28" t="s">
        <v>8</v>
      </c>
      <c r="F42" s="28" t="s">
        <v>8</v>
      </c>
      <c r="G42" s="12" t="s">
        <v>98</v>
      </c>
      <c r="H42" s="65" t="s">
        <v>22</v>
      </c>
      <c r="I42" s="98">
        <v>1</v>
      </c>
      <c r="J42" s="75"/>
      <c r="K42" s="28"/>
      <c r="L42" s="28"/>
      <c r="M42" s="28"/>
      <c r="N42" s="28">
        <v>20</v>
      </c>
      <c r="O42" s="28"/>
      <c r="P42" s="28"/>
      <c r="Q42" s="56">
        <f t="shared" si="1"/>
        <v>5</v>
      </c>
      <c r="R42" s="102">
        <f t="shared" si="2"/>
        <v>20</v>
      </c>
      <c r="S42" s="103">
        <f t="shared" si="3"/>
        <v>25</v>
      </c>
      <c r="T42" s="118">
        <f t="shared" si="9"/>
        <v>1</v>
      </c>
      <c r="U42" s="75"/>
      <c r="V42" s="28"/>
      <c r="W42" s="28"/>
      <c r="X42" s="28"/>
      <c r="Y42" s="28">
        <v>10</v>
      </c>
      <c r="Z42" s="28"/>
      <c r="AA42" s="28"/>
      <c r="AB42" s="56">
        <f t="shared" si="5"/>
        <v>15</v>
      </c>
      <c r="AC42" s="102">
        <f t="shared" si="6"/>
        <v>10</v>
      </c>
      <c r="AD42" s="118">
        <f t="shared" si="7"/>
        <v>25</v>
      </c>
    </row>
    <row r="43" spans="1:30" ht="44.25" customHeight="1">
      <c r="A43" s="187" t="s">
        <v>161</v>
      </c>
      <c r="B43" s="150" t="s">
        <v>159</v>
      </c>
      <c r="C43" s="150" t="s">
        <v>249</v>
      </c>
      <c r="D43" s="29" t="s">
        <v>196</v>
      </c>
      <c r="E43" s="30" t="s">
        <v>9</v>
      </c>
      <c r="F43" s="30" t="s">
        <v>8</v>
      </c>
      <c r="G43" s="29" t="s">
        <v>85</v>
      </c>
      <c r="H43" s="57" t="s">
        <v>153</v>
      </c>
      <c r="I43" s="96">
        <v>1</v>
      </c>
      <c r="J43" s="78">
        <v>15</v>
      </c>
      <c r="K43" s="39"/>
      <c r="L43" s="39"/>
      <c r="M43" s="39"/>
      <c r="N43" s="39"/>
      <c r="O43" s="39"/>
      <c r="P43" s="39"/>
      <c r="Q43" s="54">
        <f t="shared" ref="Q43:Q54" si="10">I43*25-R43</f>
        <v>10</v>
      </c>
      <c r="R43" s="108">
        <f t="shared" ref="R43:R54" si="11">SUM(J43:P43)</f>
        <v>15</v>
      </c>
      <c r="S43" s="109">
        <f t="shared" ref="S43:S54" si="12">SUM(J43:Q43)</f>
        <v>25</v>
      </c>
      <c r="T43" s="110">
        <f t="shared" ref="T43:T54" si="13">I43</f>
        <v>1</v>
      </c>
      <c r="U43" s="78">
        <v>5</v>
      </c>
      <c r="V43" s="39"/>
      <c r="W43" s="39"/>
      <c r="X43" s="39"/>
      <c r="Y43" s="39"/>
      <c r="Z43" s="39"/>
      <c r="AA43" s="39"/>
      <c r="AB43" s="54">
        <f t="shared" ref="AB43:AB54" si="14">T43*25-AC43</f>
        <v>20</v>
      </c>
      <c r="AC43" s="108">
        <f t="shared" ref="AC43:AC54" si="15">SUM(U43:AA43)</f>
        <v>5</v>
      </c>
      <c r="AD43" s="120">
        <f t="shared" ref="AD43:AD54" si="16">SUM(U43:AB43)</f>
        <v>25</v>
      </c>
    </row>
    <row r="44" spans="1:30" ht="46.5" customHeight="1">
      <c r="A44" s="188"/>
      <c r="B44" s="151"/>
      <c r="C44" s="151"/>
      <c r="D44" s="31" t="s">
        <v>197</v>
      </c>
      <c r="E44" s="32" t="s">
        <v>9</v>
      </c>
      <c r="F44" s="32" t="s">
        <v>8</v>
      </c>
      <c r="G44" s="31" t="s">
        <v>152</v>
      </c>
      <c r="H44" s="58" t="s">
        <v>44</v>
      </c>
      <c r="I44" s="96">
        <v>2</v>
      </c>
      <c r="J44" s="78"/>
      <c r="K44" s="39"/>
      <c r="L44" s="39"/>
      <c r="M44" s="39">
        <v>15</v>
      </c>
      <c r="N44" s="39"/>
      <c r="O44" s="39"/>
      <c r="P44" s="39"/>
      <c r="Q44" s="54">
        <f t="shared" si="10"/>
        <v>35</v>
      </c>
      <c r="R44" s="108">
        <f t="shared" si="11"/>
        <v>15</v>
      </c>
      <c r="S44" s="109">
        <f t="shared" si="12"/>
        <v>50</v>
      </c>
      <c r="T44" s="110">
        <f t="shared" si="13"/>
        <v>2</v>
      </c>
      <c r="U44" s="78"/>
      <c r="V44" s="39"/>
      <c r="W44" s="39"/>
      <c r="X44" s="39">
        <v>10</v>
      </c>
      <c r="Y44" s="39"/>
      <c r="Z44" s="39"/>
      <c r="AA44" s="39"/>
      <c r="AB44" s="54">
        <f t="shared" si="14"/>
        <v>40</v>
      </c>
      <c r="AC44" s="108">
        <f t="shared" si="15"/>
        <v>10</v>
      </c>
      <c r="AD44" s="120">
        <f t="shared" si="16"/>
        <v>50</v>
      </c>
    </row>
    <row r="45" spans="1:30" ht="42" customHeight="1">
      <c r="A45" s="188"/>
      <c r="B45" s="151"/>
      <c r="C45" s="151"/>
      <c r="D45" s="31" t="s">
        <v>198</v>
      </c>
      <c r="E45" s="32" t="s">
        <v>9</v>
      </c>
      <c r="F45" s="32" t="s">
        <v>8</v>
      </c>
      <c r="G45" s="31" t="s">
        <v>119</v>
      </c>
      <c r="H45" s="58" t="s">
        <v>116</v>
      </c>
      <c r="I45" s="96">
        <v>1</v>
      </c>
      <c r="J45" s="78">
        <v>15</v>
      </c>
      <c r="K45" s="39"/>
      <c r="L45" s="39"/>
      <c r="M45" s="39"/>
      <c r="N45" s="39"/>
      <c r="O45" s="39"/>
      <c r="P45" s="39"/>
      <c r="Q45" s="54">
        <f t="shared" si="10"/>
        <v>10</v>
      </c>
      <c r="R45" s="108">
        <f t="shared" si="11"/>
        <v>15</v>
      </c>
      <c r="S45" s="109">
        <f t="shared" si="12"/>
        <v>25</v>
      </c>
      <c r="T45" s="110">
        <f t="shared" si="13"/>
        <v>1</v>
      </c>
      <c r="U45" s="78">
        <v>5</v>
      </c>
      <c r="V45" s="39"/>
      <c r="W45" s="39"/>
      <c r="X45" s="39"/>
      <c r="Y45" s="39"/>
      <c r="Z45" s="39"/>
      <c r="AA45" s="39"/>
      <c r="AB45" s="54">
        <f t="shared" si="14"/>
        <v>20</v>
      </c>
      <c r="AC45" s="108">
        <f t="shared" si="15"/>
        <v>5</v>
      </c>
      <c r="AD45" s="120">
        <f t="shared" si="16"/>
        <v>25</v>
      </c>
    </row>
    <row r="46" spans="1:30" ht="36.75" customHeight="1">
      <c r="A46" s="188"/>
      <c r="B46" s="151"/>
      <c r="C46" s="151"/>
      <c r="D46" s="31" t="s">
        <v>199</v>
      </c>
      <c r="E46" s="32" t="s">
        <v>9</v>
      </c>
      <c r="F46" s="32" t="s">
        <v>8</v>
      </c>
      <c r="G46" s="31" t="s">
        <v>106</v>
      </c>
      <c r="H46" s="58" t="s">
        <v>44</v>
      </c>
      <c r="I46" s="96">
        <v>2</v>
      </c>
      <c r="J46" s="78"/>
      <c r="K46" s="39"/>
      <c r="L46" s="39"/>
      <c r="M46" s="39">
        <v>15</v>
      </c>
      <c r="N46" s="39"/>
      <c r="O46" s="39"/>
      <c r="P46" s="39"/>
      <c r="Q46" s="54">
        <f t="shared" si="10"/>
        <v>35</v>
      </c>
      <c r="R46" s="108">
        <f t="shared" si="11"/>
        <v>15</v>
      </c>
      <c r="S46" s="109">
        <f t="shared" si="12"/>
        <v>50</v>
      </c>
      <c r="T46" s="110">
        <f t="shared" si="13"/>
        <v>2</v>
      </c>
      <c r="U46" s="78"/>
      <c r="V46" s="39"/>
      <c r="W46" s="39"/>
      <c r="X46" s="39">
        <v>10</v>
      </c>
      <c r="Y46" s="39"/>
      <c r="Z46" s="39"/>
      <c r="AA46" s="39"/>
      <c r="AB46" s="54">
        <f t="shared" si="14"/>
        <v>40</v>
      </c>
      <c r="AC46" s="108">
        <f t="shared" si="15"/>
        <v>10</v>
      </c>
      <c r="AD46" s="120">
        <f t="shared" si="16"/>
        <v>50</v>
      </c>
    </row>
    <row r="47" spans="1:30" ht="31.5" customHeight="1">
      <c r="A47" s="188"/>
      <c r="B47" s="151"/>
      <c r="C47" s="151"/>
      <c r="D47" s="31" t="s">
        <v>200</v>
      </c>
      <c r="E47" s="32" t="s">
        <v>9</v>
      </c>
      <c r="F47" s="32" t="s">
        <v>157</v>
      </c>
      <c r="G47" s="31" t="s">
        <v>118</v>
      </c>
      <c r="H47" s="58" t="s">
        <v>154</v>
      </c>
      <c r="I47" s="96">
        <v>1</v>
      </c>
      <c r="J47" s="78">
        <v>15</v>
      </c>
      <c r="K47" s="39"/>
      <c r="L47" s="39"/>
      <c r="M47" s="39"/>
      <c r="N47" s="39"/>
      <c r="O47" s="39"/>
      <c r="P47" s="39"/>
      <c r="Q47" s="54">
        <f t="shared" si="10"/>
        <v>10</v>
      </c>
      <c r="R47" s="108">
        <f t="shared" si="11"/>
        <v>15</v>
      </c>
      <c r="S47" s="109">
        <f t="shared" si="12"/>
        <v>25</v>
      </c>
      <c r="T47" s="110">
        <f t="shared" si="13"/>
        <v>1</v>
      </c>
      <c r="U47" s="78">
        <v>5</v>
      </c>
      <c r="V47" s="39"/>
      <c r="W47" s="39"/>
      <c r="X47" s="39"/>
      <c r="Y47" s="39"/>
      <c r="Z47" s="39"/>
      <c r="AA47" s="39"/>
      <c r="AB47" s="54">
        <f t="shared" si="14"/>
        <v>20</v>
      </c>
      <c r="AC47" s="108">
        <f t="shared" si="15"/>
        <v>5</v>
      </c>
      <c r="AD47" s="120">
        <f t="shared" si="16"/>
        <v>25</v>
      </c>
    </row>
    <row r="48" spans="1:30" ht="39.75" customHeight="1" thickBot="1">
      <c r="A48" s="189"/>
      <c r="B48" s="152"/>
      <c r="C48" s="152"/>
      <c r="D48" s="42" t="s">
        <v>201</v>
      </c>
      <c r="E48" s="43" t="s">
        <v>9</v>
      </c>
      <c r="F48" s="43" t="s">
        <v>157</v>
      </c>
      <c r="G48" s="42" t="s">
        <v>96</v>
      </c>
      <c r="H48" s="66" t="s">
        <v>44</v>
      </c>
      <c r="I48" s="97">
        <v>2</v>
      </c>
      <c r="J48" s="79"/>
      <c r="K48" s="40"/>
      <c r="L48" s="40">
        <v>15</v>
      </c>
      <c r="M48" s="40"/>
      <c r="N48" s="40"/>
      <c r="O48" s="40"/>
      <c r="P48" s="40"/>
      <c r="Q48" s="55">
        <f t="shared" si="10"/>
        <v>35</v>
      </c>
      <c r="R48" s="111">
        <f t="shared" si="11"/>
        <v>15</v>
      </c>
      <c r="S48" s="112">
        <f t="shared" si="12"/>
        <v>50</v>
      </c>
      <c r="T48" s="113">
        <f t="shared" si="13"/>
        <v>2</v>
      </c>
      <c r="U48" s="79"/>
      <c r="V48" s="40"/>
      <c r="W48" s="40">
        <v>10</v>
      </c>
      <c r="X48" s="40"/>
      <c r="Y48" s="40"/>
      <c r="Z48" s="40"/>
      <c r="AA48" s="40"/>
      <c r="AB48" s="55">
        <f t="shared" si="14"/>
        <v>40</v>
      </c>
      <c r="AC48" s="111">
        <f t="shared" si="15"/>
        <v>10</v>
      </c>
      <c r="AD48" s="121">
        <f t="shared" si="16"/>
        <v>50</v>
      </c>
    </row>
    <row r="49" spans="1:30" ht="30.75" customHeight="1">
      <c r="A49" s="151" t="s">
        <v>162</v>
      </c>
      <c r="B49" s="151" t="s">
        <v>160</v>
      </c>
      <c r="C49" s="151" t="s">
        <v>248</v>
      </c>
      <c r="D49" s="44" t="s">
        <v>202</v>
      </c>
      <c r="E49" s="45" t="s">
        <v>9</v>
      </c>
      <c r="F49" s="45" t="s">
        <v>25</v>
      </c>
      <c r="G49" s="44" t="s">
        <v>90</v>
      </c>
      <c r="H49" s="67" t="s">
        <v>124</v>
      </c>
      <c r="I49" s="96">
        <v>1</v>
      </c>
      <c r="J49" s="73">
        <v>15</v>
      </c>
      <c r="K49" s="22"/>
      <c r="L49" s="22"/>
      <c r="M49" s="22"/>
      <c r="N49" s="22"/>
      <c r="O49" s="22"/>
      <c r="P49" s="22"/>
      <c r="Q49" s="54">
        <f t="shared" si="10"/>
        <v>10</v>
      </c>
      <c r="R49" s="108">
        <f t="shared" si="11"/>
        <v>15</v>
      </c>
      <c r="S49" s="109">
        <f t="shared" si="12"/>
        <v>25</v>
      </c>
      <c r="T49" s="110">
        <f t="shared" si="13"/>
        <v>1</v>
      </c>
      <c r="U49" s="73">
        <v>5</v>
      </c>
      <c r="V49" s="22"/>
      <c r="W49" s="22"/>
      <c r="X49" s="22"/>
      <c r="Y49" s="22"/>
      <c r="Z49" s="22"/>
      <c r="AA49" s="22"/>
      <c r="AB49" s="54">
        <f t="shared" si="14"/>
        <v>20</v>
      </c>
      <c r="AC49" s="108">
        <f t="shared" si="15"/>
        <v>5</v>
      </c>
      <c r="AD49" s="120">
        <f t="shared" si="16"/>
        <v>25</v>
      </c>
    </row>
    <row r="50" spans="1:30" ht="34.5" customHeight="1">
      <c r="A50" s="151"/>
      <c r="B50" s="151"/>
      <c r="C50" s="151"/>
      <c r="D50" s="31" t="s">
        <v>203</v>
      </c>
      <c r="E50" s="32" t="s">
        <v>9</v>
      </c>
      <c r="F50" s="32" t="s">
        <v>25</v>
      </c>
      <c r="G50" s="31" t="s">
        <v>122</v>
      </c>
      <c r="H50" s="58" t="s">
        <v>44</v>
      </c>
      <c r="I50" s="96">
        <v>2</v>
      </c>
      <c r="J50" s="73"/>
      <c r="K50" s="22">
        <v>15</v>
      </c>
      <c r="L50" s="22"/>
      <c r="M50" s="22"/>
      <c r="N50" s="22"/>
      <c r="O50" s="22"/>
      <c r="P50" s="22"/>
      <c r="Q50" s="54">
        <f t="shared" si="10"/>
        <v>35</v>
      </c>
      <c r="R50" s="108">
        <f t="shared" si="11"/>
        <v>15</v>
      </c>
      <c r="S50" s="109">
        <f t="shared" si="12"/>
        <v>50</v>
      </c>
      <c r="T50" s="110">
        <f t="shared" si="13"/>
        <v>2</v>
      </c>
      <c r="U50" s="73"/>
      <c r="V50" s="22">
        <v>10</v>
      </c>
      <c r="W50" s="22"/>
      <c r="X50" s="22"/>
      <c r="Y50" s="22"/>
      <c r="Z50" s="22"/>
      <c r="AA50" s="22"/>
      <c r="AB50" s="54">
        <f t="shared" si="14"/>
        <v>40</v>
      </c>
      <c r="AC50" s="108">
        <f t="shared" si="15"/>
        <v>10</v>
      </c>
      <c r="AD50" s="120">
        <f t="shared" si="16"/>
        <v>50</v>
      </c>
    </row>
    <row r="51" spans="1:30" ht="33.75" customHeight="1">
      <c r="A51" s="151"/>
      <c r="B51" s="151"/>
      <c r="C51" s="151"/>
      <c r="D51" s="31" t="s">
        <v>204</v>
      </c>
      <c r="E51" s="32" t="s">
        <v>9</v>
      </c>
      <c r="F51" s="32" t="s">
        <v>25</v>
      </c>
      <c r="G51" s="31" t="s">
        <v>91</v>
      </c>
      <c r="H51" s="58" t="s">
        <v>44</v>
      </c>
      <c r="I51" s="96">
        <v>1</v>
      </c>
      <c r="J51" s="73">
        <v>15</v>
      </c>
      <c r="K51" s="22"/>
      <c r="L51" s="22"/>
      <c r="M51" s="22"/>
      <c r="N51" s="22"/>
      <c r="O51" s="22"/>
      <c r="P51" s="22"/>
      <c r="Q51" s="54">
        <f t="shared" si="10"/>
        <v>10</v>
      </c>
      <c r="R51" s="108">
        <f t="shared" si="11"/>
        <v>15</v>
      </c>
      <c r="S51" s="109">
        <f t="shared" si="12"/>
        <v>25</v>
      </c>
      <c r="T51" s="110">
        <f t="shared" si="13"/>
        <v>1</v>
      </c>
      <c r="U51" s="73">
        <v>5</v>
      </c>
      <c r="V51" s="22"/>
      <c r="W51" s="22"/>
      <c r="X51" s="22"/>
      <c r="Y51" s="22"/>
      <c r="Z51" s="22"/>
      <c r="AA51" s="22"/>
      <c r="AB51" s="54">
        <f t="shared" si="14"/>
        <v>20</v>
      </c>
      <c r="AC51" s="108">
        <f t="shared" si="15"/>
        <v>5</v>
      </c>
      <c r="AD51" s="120">
        <f t="shared" si="16"/>
        <v>25</v>
      </c>
    </row>
    <row r="52" spans="1:30" ht="37.5" customHeight="1">
      <c r="A52" s="151"/>
      <c r="B52" s="151"/>
      <c r="C52" s="151"/>
      <c r="D52" s="31" t="s">
        <v>205</v>
      </c>
      <c r="E52" s="32" t="s">
        <v>9</v>
      </c>
      <c r="F52" s="32" t="s">
        <v>25</v>
      </c>
      <c r="G52" s="31" t="s">
        <v>121</v>
      </c>
      <c r="H52" s="58" t="s">
        <v>44</v>
      </c>
      <c r="I52" s="96">
        <v>2</v>
      </c>
      <c r="J52" s="73"/>
      <c r="K52" s="22">
        <v>15</v>
      </c>
      <c r="L52" s="22"/>
      <c r="M52" s="22"/>
      <c r="N52" s="22"/>
      <c r="O52" s="22"/>
      <c r="P52" s="22"/>
      <c r="Q52" s="54">
        <f t="shared" si="10"/>
        <v>35</v>
      </c>
      <c r="R52" s="108">
        <f t="shared" si="11"/>
        <v>15</v>
      </c>
      <c r="S52" s="109">
        <f t="shared" si="12"/>
        <v>50</v>
      </c>
      <c r="T52" s="110">
        <f t="shared" si="13"/>
        <v>2</v>
      </c>
      <c r="U52" s="73"/>
      <c r="V52" s="22">
        <v>10</v>
      </c>
      <c r="W52" s="22"/>
      <c r="X52" s="22"/>
      <c r="Y52" s="22"/>
      <c r="Z52" s="22"/>
      <c r="AA52" s="22"/>
      <c r="AB52" s="54">
        <f t="shared" si="14"/>
        <v>40</v>
      </c>
      <c r="AC52" s="108">
        <f t="shared" si="15"/>
        <v>10</v>
      </c>
      <c r="AD52" s="120">
        <f t="shared" si="16"/>
        <v>50</v>
      </c>
    </row>
    <row r="53" spans="1:30" ht="41.25" customHeight="1">
      <c r="A53" s="151"/>
      <c r="B53" s="151"/>
      <c r="C53" s="151"/>
      <c r="D53" s="31" t="s">
        <v>206</v>
      </c>
      <c r="E53" s="32" t="s">
        <v>9</v>
      </c>
      <c r="F53" s="32" t="s">
        <v>25</v>
      </c>
      <c r="G53" s="31" t="s">
        <v>120</v>
      </c>
      <c r="H53" s="58" t="s">
        <v>124</v>
      </c>
      <c r="I53" s="96">
        <v>1</v>
      </c>
      <c r="J53" s="73">
        <v>15</v>
      </c>
      <c r="K53" s="22"/>
      <c r="L53" s="22"/>
      <c r="M53" s="22"/>
      <c r="N53" s="22"/>
      <c r="O53" s="22"/>
      <c r="P53" s="22"/>
      <c r="Q53" s="54">
        <f t="shared" si="10"/>
        <v>10</v>
      </c>
      <c r="R53" s="108">
        <f t="shared" si="11"/>
        <v>15</v>
      </c>
      <c r="S53" s="109">
        <f t="shared" si="12"/>
        <v>25</v>
      </c>
      <c r="T53" s="110">
        <f t="shared" si="13"/>
        <v>1</v>
      </c>
      <c r="U53" s="73">
        <v>5</v>
      </c>
      <c r="V53" s="22"/>
      <c r="W53" s="22"/>
      <c r="X53" s="22"/>
      <c r="Y53" s="22"/>
      <c r="Z53" s="22"/>
      <c r="AA53" s="22"/>
      <c r="AB53" s="54">
        <f t="shared" si="14"/>
        <v>20</v>
      </c>
      <c r="AC53" s="108">
        <f t="shared" si="15"/>
        <v>5</v>
      </c>
      <c r="AD53" s="120">
        <f t="shared" si="16"/>
        <v>25</v>
      </c>
    </row>
    <row r="54" spans="1:30" ht="33" customHeight="1" thickBot="1">
      <c r="A54" s="152"/>
      <c r="B54" s="152"/>
      <c r="C54" s="152"/>
      <c r="D54" s="42" t="s">
        <v>207</v>
      </c>
      <c r="E54" s="43" t="s">
        <v>9</v>
      </c>
      <c r="F54" s="43" t="s">
        <v>25</v>
      </c>
      <c r="G54" s="42" t="s">
        <v>91</v>
      </c>
      <c r="H54" s="66" t="s">
        <v>44</v>
      </c>
      <c r="I54" s="97">
        <v>2</v>
      </c>
      <c r="J54" s="74"/>
      <c r="K54" s="26"/>
      <c r="L54" s="26"/>
      <c r="M54" s="26">
        <v>15</v>
      </c>
      <c r="N54" s="26"/>
      <c r="O54" s="26"/>
      <c r="P54" s="26"/>
      <c r="Q54" s="55">
        <f t="shared" si="10"/>
        <v>35</v>
      </c>
      <c r="R54" s="111">
        <f t="shared" si="11"/>
        <v>15</v>
      </c>
      <c r="S54" s="112">
        <f t="shared" si="12"/>
        <v>50</v>
      </c>
      <c r="T54" s="113">
        <f t="shared" si="13"/>
        <v>2</v>
      </c>
      <c r="U54" s="74"/>
      <c r="V54" s="26"/>
      <c r="W54" s="26"/>
      <c r="X54" s="26">
        <v>10</v>
      </c>
      <c r="Y54" s="26"/>
      <c r="Z54" s="26"/>
      <c r="AA54" s="26"/>
      <c r="AB54" s="55">
        <f t="shared" si="14"/>
        <v>40</v>
      </c>
      <c r="AC54" s="111">
        <f t="shared" si="15"/>
        <v>10</v>
      </c>
      <c r="AD54" s="121">
        <f t="shared" si="16"/>
        <v>50</v>
      </c>
    </row>
    <row r="55" spans="1:30" ht="39.75" customHeight="1" thickBot="1">
      <c r="A55" s="179" t="s">
        <v>41</v>
      </c>
      <c r="B55" s="180"/>
      <c r="C55" s="180"/>
      <c r="D55" s="180"/>
      <c r="E55" s="36"/>
      <c r="F55" s="36"/>
      <c r="G55" s="37"/>
      <c r="H55" s="60"/>
      <c r="I55" s="81">
        <f>SUM(I56:I70)+I77</f>
        <v>31</v>
      </c>
      <c r="J55" s="134">
        <f t="shared" ref="J55:AD55" si="17">SUM(J56:J70)+J77</f>
        <v>135</v>
      </c>
      <c r="K55" s="103">
        <f t="shared" si="17"/>
        <v>45</v>
      </c>
      <c r="L55" s="103">
        <f t="shared" si="17"/>
        <v>30</v>
      </c>
      <c r="M55" s="103">
        <f t="shared" si="17"/>
        <v>30</v>
      </c>
      <c r="N55" s="103">
        <f t="shared" si="17"/>
        <v>15</v>
      </c>
      <c r="O55" s="103">
        <f t="shared" si="17"/>
        <v>15</v>
      </c>
      <c r="P55" s="103">
        <f t="shared" si="17"/>
        <v>0</v>
      </c>
      <c r="Q55" s="135">
        <f t="shared" si="17"/>
        <v>505</v>
      </c>
      <c r="R55" s="117">
        <f t="shared" si="17"/>
        <v>270</v>
      </c>
      <c r="S55" s="103">
        <f t="shared" si="17"/>
        <v>775</v>
      </c>
      <c r="T55" s="104">
        <f t="shared" si="17"/>
        <v>31</v>
      </c>
      <c r="U55" s="134">
        <f t="shared" si="17"/>
        <v>65</v>
      </c>
      <c r="V55" s="103">
        <f t="shared" si="17"/>
        <v>35</v>
      </c>
      <c r="W55" s="103">
        <f t="shared" si="17"/>
        <v>30</v>
      </c>
      <c r="X55" s="103">
        <f t="shared" si="17"/>
        <v>20</v>
      </c>
      <c r="Y55" s="103">
        <f t="shared" si="17"/>
        <v>10</v>
      </c>
      <c r="Z55" s="103">
        <f t="shared" si="17"/>
        <v>15</v>
      </c>
      <c r="AA55" s="103">
        <f t="shared" si="17"/>
        <v>0</v>
      </c>
      <c r="AB55" s="135">
        <f t="shared" si="17"/>
        <v>600</v>
      </c>
      <c r="AC55" s="117">
        <f t="shared" si="17"/>
        <v>175</v>
      </c>
      <c r="AD55" s="104">
        <f t="shared" si="17"/>
        <v>775</v>
      </c>
    </row>
    <row r="56" spans="1:30" ht="30.75" customHeight="1">
      <c r="A56" s="174" t="s">
        <v>42</v>
      </c>
      <c r="B56" s="184" t="s">
        <v>43</v>
      </c>
      <c r="C56" s="184" t="s">
        <v>250</v>
      </c>
      <c r="D56" s="15" t="s">
        <v>104</v>
      </c>
      <c r="E56" s="17" t="s">
        <v>9</v>
      </c>
      <c r="F56" s="17" t="s">
        <v>8</v>
      </c>
      <c r="G56" s="16" t="s">
        <v>70</v>
      </c>
      <c r="H56" s="61" t="s">
        <v>34</v>
      </c>
      <c r="I56" s="95">
        <v>2</v>
      </c>
      <c r="J56" s="72"/>
      <c r="K56" s="17"/>
      <c r="L56" s="17"/>
      <c r="M56" s="17"/>
      <c r="N56" s="17">
        <v>15</v>
      </c>
      <c r="O56" s="17"/>
      <c r="P56" s="17"/>
      <c r="Q56" s="53">
        <f t="shared" si="1"/>
        <v>35</v>
      </c>
      <c r="R56" s="105">
        <f t="shared" si="2"/>
        <v>15</v>
      </c>
      <c r="S56" s="106">
        <f t="shared" si="3"/>
        <v>50</v>
      </c>
      <c r="T56" s="122">
        <f>I56</f>
        <v>2</v>
      </c>
      <c r="U56" s="72"/>
      <c r="V56" s="17"/>
      <c r="W56" s="17"/>
      <c r="X56" s="17"/>
      <c r="Y56" s="17">
        <v>10</v>
      </c>
      <c r="Z56" s="17"/>
      <c r="AA56" s="17"/>
      <c r="AB56" s="53">
        <f t="shared" si="5"/>
        <v>40</v>
      </c>
      <c r="AC56" s="105">
        <f t="shared" si="6"/>
        <v>10</v>
      </c>
      <c r="AD56" s="119">
        <f t="shared" si="7"/>
        <v>50</v>
      </c>
    </row>
    <row r="57" spans="1:30" ht="36.75" customHeight="1">
      <c r="A57" s="175"/>
      <c r="B57" s="185"/>
      <c r="C57" s="185"/>
      <c r="D57" s="20" t="s">
        <v>208</v>
      </c>
      <c r="E57" s="22" t="s">
        <v>9</v>
      </c>
      <c r="F57" s="22" t="s">
        <v>8</v>
      </c>
      <c r="G57" s="21" t="s">
        <v>137</v>
      </c>
      <c r="H57" s="62" t="s">
        <v>112</v>
      </c>
      <c r="I57" s="96">
        <v>1</v>
      </c>
      <c r="J57" s="73">
        <v>15</v>
      </c>
      <c r="K57" s="22"/>
      <c r="L57" s="22"/>
      <c r="M57" s="22"/>
      <c r="N57" s="22"/>
      <c r="O57" s="22"/>
      <c r="P57" s="22"/>
      <c r="Q57" s="54">
        <f t="shared" si="1"/>
        <v>10</v>
      </c>
      <c r="R57" s="108">
        <f t="shared" si="2"/>
        <v>15</v>
      </c>
      <c r="S57" s="109">
        <f t="shared" si="3"/>
        <v>25</v>
      </c>
      <c r="T57" s="123">
        <f t="shared" ref="T57:T63" si="18">I57</f>
        <v>1</v>
      </c>
      <c r="U57" s="73">
        <v>5</v>
      </c>
      <c r="V57" s="22"/>
      <c r="W57" s="22"/>
      <c r="X57" s="22"/>
      <c r="Y57" s="22"/>
      <c r="Z57" s="22"/>
      <c r="AA57" s="22"/>
      <c r="AB57" s="54">
        <f t="shared" si="5"/>
        <v>20</v>
      </c>
      <c r="AC57" s="108">
        <f t="shared" si="6"/>
        <v>5</v>
      </c>
      <c r="AD57" s="120">
        <f t="shared" si="7"/>
        <v>25</v>
      </c>
    </row>
    <row r="58" spans="1:30" ht="35.25" customHeight="1" thickBot="1">
      <c r="A58" s="176"/>
      <c r="B58" s="186"/>
      <c r="C58" s="186"/>
      <c r="D58" s="24" t="s">
        <v>209</v>
      </c>
      <c r="E58" s="26" t="s">
        <v>9</v>
      </c>
      <c r="F58" s="26" t="s">
        <v>8</v>
      </c>
      <c r="G58" s="25" t="s">
        <v>74</v>
      </c>
      <c r="H58" s="64" t="s">
        <v>34</v>
      </c>
      <c r="I58" s="97">
        <v>2</v>
      </c>
      <c r="J58" s="74"/>
      <c r="K58" s="26">
        <v>15</v>
      </c>
      <c r="L58" s="26"/>
      <c r="M58" s="26"/>
      <c r="N58" s="26"/>
      <c r="O58" s="26"/>
      <c r="P58" s="26"/>
      <c r="Q58" s="55">
        <f t="shared" si="1"/>
        <v>35</v>
      </c>
      <c r="R58" s="111">
        <f t="shared" si="2"/>
        <v>15</v>
      </c>
      <c r="S58" s="112">
        <f t="shared" si="3"/>
        <v>50</v>
      </c>
      <c r="T58" s="124">
        <f t="shared" si="18"/>
        <v>2</v>
      </c>
      <c r="U58" s="74"/>
      <c r="V58" s="26">
        <v>15</v>
      </c>
      <c r="W58" s="26"/>
      <c r="X58" s="26"/>
      <c r="Y58" s="26"/>
      <c r="Z58" s="26"/>
      <c r="AA58" s="26"/>
      <c r="AB58" s="55">
        <f t="shared" si="5"/>
        <v>35</v>
      </c>
      <c r="AC58" s="111">
        <f t="shared" si="6"/>
        <v>15</v>
      </c>
      <c r="AD58" s="121">
        <f t="shared" si="7"/>
        <v>50</v>
      </c>
    </row>
    <row r="59" spans="1:30" ht="36.75" customHeight="1">
      <c r="A59" s="164" t="s">
        <v>39</v>
      </c>
      <c r="B59" s="167" t="s">
        <v>102</v>
      </c>
      <c r="C59" s="167" t="s">
        <v>251</v>
      </c>
      <c r="D59" s="17" t="s">
        <v>210</v>
      </c>
      <c r="E59" s="17" t="s">
        <v>25</v>
      </c>
      <c r="F59" s="17" t="s">
        <v>8</v>
      </c>
      <c r="G59" s="16" t="s">
        <v>75</v>
      </c>
      <c r="H59" s="61" t="s">
        <v>112</v>
      </c>
      <c r="I59" s="95">
        <v>2</v>
      </c>
      <c r="J59" s="72">
        <v>30</v>
      </c>
      <c r="K59" s="17"/>
      <c r="L59" s="17"/>
      <c r="M59" s="17"/>
      <c r="N59" s="17"/>
      <c r="O59" s="17"/>
      <c r="P59" s="17"/>
      <c r="Q59" s="53">
        <f t="shared" si="1"/>
        <v>20</v>
      </c>
      <c r="R59" s="105">
        <f t="shared" si="2"/>
        <v>30</v>
      </c>
      <c r="S59" s="106">
        <f t="shared" si="3"/>
        <v>50</v>
      </c>
      <c r="T59" s="122">
        <v>2</v>
      </c>
      <c r="U59" s="72">
        <v>15</v>
      </c>
      <c r="V59" s="17"/>
      <c r="W59" s="17"/>
      <c r="X59" s="17"/>
      <c r="Y59" s="17"/>
      <c r="Z59" s="17"/>
      <c r="AA59" s="17"/>
      <c r="AB59" s="53">
        <f t="shared" si="5"/>
        <v>35</v>
      </c>
      <c r="AC59" s="105">
        <f t="shared" si="6"/>
        <v>15</v>
      </c>
      <c r="AD59" s="119">
        <f t="shared" si="7"/>
        <v>50</v>
      </c>
    </row>
    <row r="60" spans="1:30" ht="27.75" customHeight="1">
      <c r="A60" s="165"/>
      <c r="B60" s="168"/>
      <c r="C60" s="168"/>
      <c r="D60" s="22" t="s">
        <v>211</v>
      </c>
      <c r="E60" s="22" t="s">
        <v>9</v>
      </c>
      <c r="F60" s="22" t="s">
        <v>8</v>
      </c>
      <c r="G60" s="21" t="s">
        <v>138</v>
      </c>
      <c r="H60" s="62" t="s">
        <v>34</v>
      </c>
      <c r="I60" s="96">
        <v>2</v>
      </c>
      <c r="J60" s="73"/>
      <c r="K60" s="22"/>
      <c r="L60" s="22"/>
      <c r="M60" s="22">
        <v>15</v>
      </c>
      <c r="N60" s="22"/>
      <c r="O60" s="22"/>
      <c r="P60" s="22"/>
      <c r="Q60" s="54">
        <f t="shared" ref="Q60:Q80" si="19">I60*25-R60</f>
        <v>35</v>
      </c>
      <c r="R60" s="108">
        <f t="shared" ref="R60:R80" si="20">SUM(J60:P60)</f>
        <v>15</v>
      </c>
      <c r="S60" s="109">
        <f t="shared" ref="S60:S80" si="21">SUM(J60:Q60)</f>
        <v>50</v>
      </c>
      <c r="T60" s="123">
        <v>2</v>
      </c>
      <c r="U60" s="73"/>
      <c r="V60" s="22"/>
      <c r="W60" s="22"/>
      <c r="X60" s="22">
        <v>15</v>
      </c>
      <c r="Y60" s="22"/>
      <c r="Z60" s="22"/>
      <c r="AA60" s="22"/>
      <c r="AB60" s="54">
        <f t="shared" ref="AB60:AB80" si="22">T60*25-AC60</f>
        <v>35</v>
      </c>
      <c r="AC60" s="108">
        <f t="shared" ref="AC60:AC80" si="23">SUM(U60:AA60)</f>
        <v>15</v>
      </c>
      <c r="AD60" s="120">
        <f t="shared" ref="AD60:AD80" si="24">SUM(U60:AB60)</f>
        <v>50</v>
      </c>
    </row>
    <row r="61" spans="1:30" ht="33" customHeight="1">
      <c r="A61" s="165"/>
      <c r="B61" s="168"/>
      <c r="C61" s="168"/>
      <c r="D61" s="20" t="s">
        <v>252</v>
      </c>
      <c r="E61" s="22" t="s">
        <v>9</v>
      </c>
      <c r="F61" s="22" t="s">
        <v>8</v>
      </c>
      <c r="G61" s="21" t="s">
        <v>76</v>
      </c>
      <c r="H61" s="62" t="s">
        <v>112</v>
      </c>
      <c r="I61" s="96">
        <v>2</v>
      </c>
      <c r="J61" s="73">
        <v>30</v>
      </c>
      <c r="K61" s="22"/>
      <c r="L61" s="22"/>
      <c r="M61" s="22"/>
      <c r="N61" s="22"/>
      <c r="O61" s="22"/>
      <c r="P61" s="22"/>
      <c r="Q61" s="54">
        <f t="shared" si="19"/>
        <v>20</v>
      </c>
      <c r="R61" s="108">
        <f t="shared" si="20"/>
        <v>30</v>
      </c>
      <c r="S61" s="109">
        <f t="shared" si="21"/>
        <v>50</v>
      </c>
      <c r="T61" s="123">
        <f t="shared" si="18"/>
        <v>2</v>
      </c>
      <c r="U61" s="73">
        <v>15</v>
      </c>
      <c r="V61" s="22"/>
      <c r="W61" s="22"/>
      <c r="X61" s="22"/>
      <c r="Y61" s="22"/>
      <c r="Z61" s="22"/>
      <c r="AA61" s="22"/>
      <c r="AB61" s="54">
        <f t="shared" si="22"/>
        <v>35</v>
      </c>
      <c r="AC61" s="108">
        <f t="shared" si="23"/>
        <v>15</v>
      </c>
      <c r="AD61" s="120">
        <f t="shared" si="24"/>
        <v>50</v>
      </c>
    </row>
    <row r="62" spans="1:30" ht="36" customHeight="1">
      <c r="A62" s="165"/>
      <c r="B62" s="168"/>
      <c r="C62" s="168"/>
      <c r="D62" s="20" t="s">
        <v>253</v>
      </c>
      <c r="E62" s="22" t="s">
        <v>9</v>
      </c>
      <c r="F62" s="22" t="s">
        <v>8</v>
      </c>
      <c r="G62" s="21" t="s">
        <v>139</v>
      </c>
      <c r="H62" s="62" t="s">
        <v>34</v>
      </c>
      <c r="I62" s="96">
        <v>1</v>
      </c>
      <c r="J62" s="73"/>
      <c r="K62" s="22">
        <v>15</v>
      </c>
      <c r="L62" s="22"/>
      <c r="M62" s="22"/>
      <c r="N62" s="22"/>
      <c r="O62" s="22"/>
      <c r="P62" s="22"/>
      <c r="Q62" s="54">
        <f t="shared" si="19"/>
        <v>10</v>
      </c>
      <c r="R62" s="108">
        <f t="shared" si="20"/>
        <v>15</v>
      </c>
      <c r="S62" s="109">
        <f t="shared" si="21"/>
        <v>25</v>
      </c>
      <c r="T62" s="123">
        <f t="shared" si="18"/>
        <v>1</v>
      </c>
      <c r="U62" s="73"/>
      <c r="V62" s="22">
        <v>5</v>
      </c>
      <c r="W62" s="22"/>
      <c r="X62" s="22"/>
      <c r="Y62" s="22"/>
      <c r="Z62" s="22"/>
      <c r="AA62" s="22"/>
      <c r="AB62" s="54">
        <f t="shared" si="22"/>
        <v>20</v>
      </c>
      <c r="AC62" s="108">
        <f t="shared" si="23"/>
        <v>5</v>
      </c>
      <c r="AD62" s="120">
        <f t="shared" si="24"/>
        <v>25</v>
      </c>
    </row>
    <row r="63" spans="1:30" ht="32.25" customHeight="1">
      <c r="A63" s="165"/>
      <c r="B63" s="168"/>
      <c r="C63" s="168"/>
      <c r="D63" s="22" t="s">
        <v>212</v>
      </c>
      <c r="E63" s="22" t="s">
        <v>9</v>
      </c>
      <c r="F63" s="22" t="s">
        <v>8</v>
      </c>
      <c r="G63" s="21" t="s">
        <v>140</v>
      </c>
      <c r="H63" s="62" t="s">
        <v>112</v>
      </c>
      <c r="I63" s="96">
        <v>1</v>
      </c>
      <c r="J63" s="73">
        <v>15</v>
      </c>
      <c r="K63" s="22"/>
      <c r="L63" s="22"/>
      <c r="M63" s="22"/>
      <c r="N63" s="22"/>
      <c r="O63" s="22"/>
      <c r="P63" s="22"/>
      <c r="Q63" s="54">
        <f t="shared" si="19"/>
        <v>10</v>
      </c>
      <c r="R63" s="108">
        <f t="shared" si="20"/>
        <v>15</v>
      </c>
      <c r="S63" s="109">
        <f t="shared" si="21"/>
        <v>25</v>
      </c>
      <c r="T63" s="123">
        <f t="shared" si="18"/>
        <v>1</v>
      </c>
      <c r="U63" s="73">
        <v>15</v>
      </c>
      <c r="V63" s="22"/>
      <c r="W63" s="22"/>
      <c r="X63" s="22"/>
      <c r="Y63" s="22"/>
      <c r="Z63" s="22"/>
      <c r="AA63" s="22"/>
      <c r="AB63" s="54">
        <f t="shared" si="22"/>
        <v>10</v>
      </c>
      <c r="AC63" s="108">
        <f t="shared" si="23"/>
        <v>15</v>
      </c>
      <c r="AD63" s="120">
        <f t="shared" si="24"/>
        <v>25</v>
      </c>
    </row>
    <row r="64" spans="1:30" ht="36" customHeight="1" thickBot="1">
      <c r="A64" s="166"/>
      <c r="B64" s="169"/>
      <c r="C64" s="169"/>
      <c r="D64" s="26" t="s">
        <v>213</v>
      </c>
      <c r="E64" s="26" t="s">
        <v>9</v>
      </c>
      <c r="F64" s="26" t="s">
        <v>8</v>
      </c>
      <c r="G64" s="25" t="s">
        <v>77</v>
      </c>
      <c r="H64" s="63" t="s">
        <v>34</v>
      </c>
      <c r="I64" s="97">
        <v>2</v>
      </c>
      <c r="J64" s="74"/>
      <c r="K64" s="26"/>
      <c r="L64" s="26"/>
      <c r="M64" s="26">
        <v>15</v>
      </c>
      <c r="N64" s="26"/>
      <c r="O64" s="26"/>
      <c r="P64" s="26"/>
      <c r="Q64" s="55">
        <f t="shared" si="19"/>
        <v>35</v>
      </c>
      <c r="R64" s="111">
        <f t="shared" si="20"/>
        <v>15</v>
      </c>
      <c r="S64" s="112">
        <f t="shared" si="21"/>
        <v>50</v>
      </c>
      <c r="T64" s="124">
        <v>2</v>
      </c>
      <c r="U64" s="74"/>
      <c r="V64" s="26"/>
      <c r="W64" s="26"/>
      <c r="X64" s="26">
        <v>5</v>
      </c>
      <c r="Y64" s="26"/>
      <c r="Z64" s="26"/>
      <c r="AA64" s="26"/>
      <c r="AB64" s="55">
        <f t="shared" si="22"/>
        <v>45</v>
      </c>
      <c r="AC64" s="111">
        <f t="shared" si="23"/>
        <v>5</v>
      </c>
      <c r="AD64" s="121">
        <f t="shared" si="24"/>
        <v>50</v>
      </c>
    </row>
    <row r="65" spans="1:30" ht="38.25" customHeight="1">
      <c r="A65" s="159" t="s">
        <v>57</v>
      </c>
      <c r="B65" s="156" t="s">
        <v>51</v>
      </c>
      <c r="C65" s="156" t="s">
        <v>249</v>
      </c>
      <c r="D65" s="29" t="s">
        <v>214</v>
      </c>
      <c r="E65" s="30" t="s">
        <v>9</v>
      </c>
      <c r="F65" s="30" t="s">
        <v>157</v>
      </c>
      <c r="G65" s="29" t="s">
        <v>86</v>
      </c>
      <c r="H65" s="57" t="s">
        <v>124</v>
      </c>
      <c r="I65" s="95">
        <v>1</v>
      </c>
      <c r="J65" s="72">
        <v>15</v>
      </c>
      <c r="K65" s="17"/>
      <c r="L65" s="17"/>
      <c r="M65" s="17"/>
      <c r="N65" s="17"/>
      <c r="O65" s="17"/>
      <c r="P65" s="17"/>
      <c r="Q65" s="53">
        <f t="shared" ref="Q65:Q76" si="25">I65*25-R65</f>
        <v>10</v>
      </c>
      <c r="R65" s="105">
        <f t="shared" ref="R65:R76" si="26">SUM(J65:P65)</f>
        <v>15</v>
      </c>
      <c r="S65" s="106">
        <f t="shared" ref="S65:S76" si="27">SUM(J65:Q65)</f>
        <v>25</v>
      </c>
      <c r="T65" s="119">
        <f t="shared" ref="T65:T76" si="28">I65</f>
        <v>1</v>
      </c>
      <c r="U65" s="72">
        <v>5</v>
      </c>
      <c r="V65" s="17"/>
      <c r="W65" s="17"/>
      <c r="X65" s="17"/>
      <c r="Y65" s="17"/>
      <c r="Z65" s="17"/>
      <c r="AA65" s="17"/>
      <c r="AB65" s="53">
        <f t="shared" ref="AB65:AB76" si="29">T65*25-AC65</f>
        <v>20</v>
      </c>
      <c r="AC65" s="105">
        <f t="shared" ref="AC65:AC76" si="30">SUM(U65:AA65)</f>
        <v>5</v>
      </c>
      <c r="AD65" s="119">
        <f t="shared" ref="AD65:AD76" si="31">SUM(U65:AB65)</f>
        <v>25</v>
      </c>
    </row>
    <row r="66" spans="1:30" ht="44.25" customHeight="1">
      <c r="A66" s="160"/>
      <c r="B66" s="157"/>
      <c r="C66" s="157"/>
      <c r="D66" s="31" t="s">
        <v>215</v>
      </c>
      <c r="E66" s="32" t="s">
        <v>9</v>
      </c>
      <c r="F66" s="32" t="s">
        <v>157</v>
      </c>
      <c r="G66" s="31" t="s">
        <v>134</v>
      </c>
      <c r="H66" s="58" t="s">
        <v>44</v>
      </c>
      <c r="I66" s="96">
        <v>2</v>
      </c>
      <c r="J66" s="73"/>
      <c r="K66" s="22"/>
      <c r="L66" s="22">
        <v>15</v>
      </c>
      <c r="M66" s="22"/>
      <c r="N66" s="22"/>
      <c r="O66" s="22"/>
      <c r="P66" s="22"/>
      <c r="Q66" s="54">
        <f t="shared" si="25"/>
        <v>35</v>
      </c>
      <c r="R66" s="108">
        <f t="shared" si="26"/>
        <v>15</v>
      </c>
      <c r="S66" s="109">
        <f t="shared" si="27"/>
        <v>50</v>
      </c>
      <c r="T66" s="120">
        <f t="shared" si="28"/>
        <v>2</v>
      </c>
      <c r="U66" s="73"/>
      <c r="V66" s="22"/>
      <c r="W66" s="22">
        <v>15</v>
      </c>
      <c r="X66" s="22"/>
      <c r="Y66" s="22"/>
      <c r="Z66" s="22"/>
      <c r="AA66" s="22"/>
      <c r="AB66" s="54">
        <f t="shared" si="29"/>
        <v>35</v>
      </c>
      <c r="AC66" s="108">
        <f t="shared" si="30"/>
        <v>15</v>
      </c>
      <c r="AD66" s="120">
        <f t="shared" si="31"/>
        <v>50</v>
      </c>
    </row>
    <row r="67" spans="1:30" ht="42" customHeight="1">
      <c r="A67" s="160"/>
      <c r="B67" s="157"/>
      <c r="C67" s="157"/>
      <c r="D67" s="31" t="s">
        <v>216</v>
      </c>
      <c r="E67" s="32" t="s">
        <v>25</v>
      </c>
      <c r="F67" s="32" t="s">
        <v>8</v>
      </c>
      <c r="G67" s="31" t="s">
        <v>87</v>
      </c>
      <c r="H67" s="58" t="s">
        <v>124</v>
      </c>
      <c r="I67" s="96">
        <v>2</v>
      </c>
      <c r="J67" s="73">
        <v>15</v>
      </c>
      <c r="K67" s="22"/>
      <c r="L67" s="22"/>
      <c r="M67" s="22"/>
      <c r="N67" s="22"/>
      <c r="O67" s="22"/>
      <c r="P67" s="22"/>
      <c r="Q67" s="54">
        <f t="shared" si="25"/>
        <v>35</v>
      </c>
      <c r="R67" s="108">
        <f t="shared" si="26"/>
        <v>15</v>
      </c>
      <c r="S67" s="109">
        <f t="shared" si="27"/>
        <v>50</v>
      </c>
      <c r="T67" s="120">
        <f t="shared" si="28"/>
        <v>2</v>
      </c>
      <c r="U67" s="73">
        <v>5</v>
      </c>
      <c r="V67" s="22"/>
      <c r="W67" s="22"/>
      <c r="X67" s="22"/>
      <c r="Y67" s="22"/>
      <c r="Z67" s="22"/>
      <c r="AA67" s="22"/>
      <c r="AB67" s="54">
        <f t="shared" si="29"/>
        <v>45</v>
      </c>
      <c r="AC67" s="108">
        <f t="shared" si="30"/>
        <v>5</v>
      </c>
      <c r="AD67" s="120">
        <f t="shared" si="31"/>
        <v>50</v>
      </c>
    </row>
    <row r="68" spans="1:30" ht="40.5" customHeight="1">
      <c r="A68" s="160"/>
      <c r="B68" s="157"/>
      <c r="C68" s="157"/>
      <c r="D68" s="31" t="s">
        <v>217</v>
      </c>
      <c r="E68" s="32" t="s">
        <v>9</v>
      </c>
      <c r="F68" s="32" t="s">
        <v>8</v>
      </c>
      <c r="G68" s="31" t="s">
        <v>135</v>
      </c>
      <c r="H68" s="58" t="s">
        <v>44</v>
      </c>
      <c r="I68" s="96">
        <v>2</v>
      </c>
      <c r="J68" s="73"/>
      <c r="K68" s="22">
        <v>15</v>
      </c>
      <c r="L68" s="22"/>
      <c r="M68" s="22"/>
      <c r="N68" s="22"/>
      <c r="O68" s="22"/>
      <c r="P68" s="22"/>
      <c r="Q68" s="54">
        <f t="shared" si="25"/>
        <v>35</v>
      </c>
      <c r="R68" s="108">
        <f t="shared" si="26"/>
        <v>15</v>
      </c>
      <c r="S68" s="109">
        <f t="shared" si="27"/>
        <v>50</v>
      </c>
      <c r="T68" s="120">
        <f t="shared" si="28"/>
        <v>2</v>
      </c>
      <c r="U68" s="73"/>
      <c r="V68" s="22">
        <v>15</v>
      </c>
      <c r="W68" s="22"/>
      <c r="X68" s="22"/>
      <c r="Y68" s="22"/>
      <c r="Z68" s="22"/>
      <c r="AA68" s="22"/>
      <c r="AB68" s="54">
        <f t="shared" si="29"/>
        <v>35</v>
      </c>
      <c r="AC68" s="108">
        <f t="shared" si="30"/>
        <v>15</v>
      </c>
      <c r="AD68" s="120">
        <f t="shared" si="31"/>
        <v>50</v>
      </c>
    </row>
    <row r="69" spans="1:30" ht="36" customHeight="1">
      <c r="A69" s="160"/>
      <c r="B69" s="157"/>
      <c r="C69" s="157"/>
      <c r="D69" s="31" t="s">
        <v>218</v>
      </c>
      <c r="E69" s="32" t="s">
        <v>9</v>
      </c>
      <c r="F69" s="32" t="s">
        <v>8</v>
      </c>
      <c r="G69" s="31" t="s">
        <v>136</v>
      </c>
      <c r="H69" s="58" t="s">
        <v>124</v>
      </c>
      <c r="I69" s="96">
        <v>1</v>
      </c>
      <c r="J69" s="73">
        <v>15</v>
      </c>
      <c r="K69" s="22"/>
      <c r="L69" s="22"/>
      <c r="M69" s="22"/>
      <c r="N69" s="22"/>
      <c r="O69" s="22"/>
      <c r="P69" s="22"/>
      <c r="Q69" s="54">
        <f t="shared" si="25"/>
        <v>10</v>
      </c>
      <c r="R69" s="108">
        <f t="shared" si="26"/>
        <v>15</v>
      </c>
      <c r="S69" s="109">
        <f t="shared" si="27"/>
        <v>25</v>
      </c>
      <c r="T69" s="120">
        <f t="shared" si="28"/>
        <v>1</v>
      </c>
      <c r="U69" s="73">
        <v>5</v>
      </c>
      <c r="V69" s="22"/>
      <c r="W69" s="22"/>
      <c r="X69" s="22"/>
      <c r="Y69" s="22"/>
      <c r="Z69" s="22"/>
      <c r="AA69" s="22"/>
      <c r="AB69" s="54">
        <f t="shared" si="29"/>
        <v>20</v>
      </c>
      <c r="AC69" s="108">
        <f t="shared" si="30"/>
        <v>5</v>
      </c>
      <c r="AD69" s="120">
        <f t="shared" si="31"/>
        <v>25</v>
      </c>
    </row>
    <row r="70" spans="1:30" ht="42" customHeight="1" thickBot="1">
      <c r="A70" s="161"/>
      <c r="B70" s="158"/>
      <c r="C70" s="158"/>
      <c r="D70" s="42" t="s">
        <v>219</v>
      </c>
      <c r="E70" s="43" t="s">
        <v>9</v>
      </c>
      <c r="F70" s="43" t="s">
        <v>8</v>
      </c>
      <c r="G70" s="42" t="s">
        <v>88</v>
      </c>
      <c r="H70" s="67" t="s">
        <v>44</v>
      </c>
      <c r="I70" s="97">
        <v>2</v>
      </c>
      <c r="J70" s="74"/>
      <c r="K70" s="26"/>
      <c r="L70" s="26">
        <v>15</v>
      </c>
      <c r="M70" s="26"/>
      <c r="N70" s="26"/>
      <c r="O70" s="26"/>
      <c r="P70" s="26"/>
      <c r="Q70" s="55">
        <f t="shared" si="25"/>
        <v>35</v>
      </c>
      <c r="R70" s="111">
        <f t="shared" si="26"/>
        <v>15</v>
      </c>
      <c r="S70" s="112">
        <f t="shared" si="27"/>
        <v>50</v>
      </c>
      <c r="T70" s="121">
        <f t="shared" si="28"/>
        <v>2</v>
      </c>
      <c r="U70" s="74"/>
      <c r="V70" s="26"/>
      <c r="W70" s="26">
        <v>15</v>
      </c>
      <c r="X70" s="26"/>
      <c r="Y70" s="26"/>
      <c r="Z70" s="26"/>
      <c r="AA70" s="26"/>
      <c r="AB70" s="55">
        <f t="shared" si="29"/>
        <v>35</v>
      </c>
      <c r="AC70" s="111">
        <f t="shared" si="30"/>
        <v>15</v>
      </c>
      <c r="AD70" s="121">
        <f t="shared" si="31"/>
        <v>50</v>
      </c>
    </row>
    <row r="71" spans="1:30" ht="47.25" customHeight="1">
      <c r="A71" s="159" t="s">
        <v>58</v>
      </c>
      <c r="B71" s="156" t="s">
        <v>62</v>
      </c>
      <c r="C71" s="156" t="s">
        <v>248</v>
      </c>
      <c r="D71" s="29" t="s">
        <v>220</v>
      </c>
      <c r="E71" s="30" t="s">
        <v>25</v>
      </c>
      <c r="F71" s="30" t="s">
        <v>25</v>
      </c>
      <c r="G71" s="29" t="s">
        <v>92</v>
      </c>
      <c r="H71" s="57" t="s">
        <v>124</v>
      </c>
      <c r="I71" s="95">
        <v>2</v>
      </c>
      <c r="J71" s="72">
        <v>15</v>
      </c>
      <c r="K71" s="17"/>
      <c r="L71" s="17"/>
      <c r="M71" s="17"/>
      <c r="N71" s="17"/>
      <c r="O71" s="17"/>
      <c r="P71" s="17"/>
      <c r="Q71" s="53">
        <f t="shared" si="25"/>
        <v>35</v>
      </c>
      <c r="R71" s="105">
        <f t="shared" si="26"/>
        <v>15</v>
      </c>
      <c r="S71" s="106">
        <f t="shared" si="27"/>
        <v>50</v>
      </c>
      <c r="T71" s="119">
        <f t="shared" si="28"/>
        <v>2</v>
      </c>
      <c r="U71" s="72">
        <v>5</v>
      </c>
      <c r="V71" s="17"/>
      <c r="W71" s="17"/>
      <c r="X71" s="17"/>
      <c r="Y71" s="17"/>
      <c r="Z71" s="17"/>
      <c r="AA71" s="17"/>
      <c r="AB71" s="53">
        <f t="shared" si="29"/>
        <v>45</v>
      </c>
      <c r="AC71" s="105">
        <f t="shared" si="30"/>
        <v>5</v>
      </c>
      <c r="AD71" s="119">
        <f t="shared" si="31"/>
        <v>50</v>
      </c>
    </row>
    <row r="72" spans="1:30" ht="48" customHeight="1">
      <c r="A72" s="160"/>
      <c r="B72" s="157"/>
      <c r="C72" s="157"/>
      <c r="D72" s="31" t="s">
        <v>221</v>
      </c>
      <c r="E72" s="32" t="s">
        <v>9</v>
      </c>
      <c r="F72" s="32" t="s">
        <v>25</v>
      </c>
      <c r="G72" s="31" t="s">
        <v>132</v>
      </c>
      <c r="H72" s="58" t="s">
        <v>44</v>
      </c>
      <c r="I72" s="96">
        <v>2</v>
      </c>
      <c r="J72" s="73"/>
      <c r="K72" s="22">
        <v>15</v>
      </c>
      <c r="L72" s="22"/>
      <c r="M72" s="22"/>
      <c r="N72" s="22"/>
      <c r="O72" s="22"/>
      <c r="P72" s="22"/>
      <c r="Q72" s="54">
        <f t="shared" si="25"/>
        <v>35</v>
      </c>
      <c r="R72" s="108">
        <f t="shared" si="26"/>
        <v>15</v>
      </c>
      <c r="S72" s="109">
        <f t="shared" si="27"/>
        <v>50</v>
      </c>
      <c r="T72" s="120">
        <f t="shared" si="28"/>
        <v>2</v>
      </c>
      <c r="U72" s="73"/>
      <c r="V72" s="22">
        <v>15</v>
      </c>
      <c r="W72" s="22"/>
      <c r="X72" s="22"/>
      <c r="Y72" s="22"/>
      <c r="Z72" s="22"/>
      <c r="AA72" s="22"/>
      <c r="AB72" s="54">
        <f t="shared" si="29"/>
        <v>35</v>
      </c>
      <c r="AC72" s="108">
        <f t="shared" si="30"/>
        <v>15</v>
      </c>
      <c r="AD72" s="120">
        <f t="shared" si="31"/>
        <v>50</v>
      </c>
    </row>
    <row r="73" spans="1:30" ht="43.5" customHeight="1">
      <c r="A73" s="160"/>
      <c r="B73" s="157"/>
      <c r="C73" s="157"/>
      <c r="D73" s="31" t="s">
        <v>222</v>
      </c>
      <c r="E73" s="32" t="s">
        <v>9</v>
      </c>
      <c r="F73" s="32" t="s">
        <v>25</v>
      </c>
      <c r="G73" s="31" t="s">
        <v>92</v>
      </c>
      <c r="H73" s="58" t="s">
        <v>124</v>
      </c>
      <c r="I73" s="96">
        <v>1</v>
      </c>
      <c r="J73" s="73">
        <v>15</v>
      </c>
      <c r="K73" s="22"/>
      <c r="L73" s="22"/>
      <c r="M73" s="22"/>
      <c r="N73" s="22"/>
      <c r="O73" s="22"/>
      <c r="P73" s="22"/>
      <c r="Q73" s="54">
        <f t="shared" si="25"/>
        <v>10</v>
      </c>
      <c r="R73" s="108">
        <f t="shared" si="26"/>
        <v>15</v>
      </c>
      <c r="S73" s="109">
        <f t="shared" si="27"/>
        <v>25</v>
      </c>
      <c r="T73" s="120">
        <f t="shared" si="28"/>
        <v>1</v>
      </c>
      <c r="U73" s="73">
        <v>5</v>
      </c>
      <c r="V73" s="22"/>
      <c r="W73" s="22"/>
      <c r="X73" s="22"/>
      <c r="Y73" s="22"/>
      <c r="Z73" s="22"/>
      <c r="AA73" s="22"/>
      <c r="AB73" s="54">
        <f t="shared" si="29"/>
        <v>20</v>
      </c>
      <c r="AC73" s="108">
        <f t="shared" si="30"/>
        <v>5</v>
      </c>
      <c r="AD73" s="120">
        <f t="shared" si="31"/>
        <v>25</v>
      </c>
    </row>
    <row r="74" spans="1:30" ht="34.5" customHeight="1">
      <c r="A74" s="160"/>
      <c r="B74" s="157"/>
      <c r="C74" s="157"/>
      <c r="D74" s="31" t="s">
        <v>223</v>
      </c>
      <c r="E74" s="32" t="s">
        <v>9</v>
      </c>
      <c r="F74" s="32" t="s">
        <v>25</v>
      </c>
      <c r="G74" s="31" t="s">
        <v>132</v>
      </c>
      <c r="H74" s="58" t="s">
        <v>44</v>
      </c>
      <c r="I74" s="96">
        <v>2</v>
      </c>
      <c r="J74" s="73"/>
      <c r="K74" s="22"/>
      <c r="L74" s="22"/>
      <c r="M74" s="22">
        <v>15</v>
      </c>
      <c r="N74" s="22"/>
      <c r="O74" s="22"/>
      <c r="P74" s="22"/>
      <c r="Q74" s="54">
        <f t="shared" si="25"/>
        <v>35</v>
      </c>
      <c r="R74" s="108">
        <f t="shared" si="26"/>
        <v>15</v>
      </c>
      <c r="S74" s="109">
        <f t="shared" si="27"/>
        <v>50</v>
      </c>
      <c r="T74" s="120">
        <f t="shared" si="28"/>
        <v>2</v>
      </c>
      <c r="U74" s="73"/>
      <c r="V74" s="22"/>
      <c r="W74" s="22"/>
      <c r="X74" s="22">
        <v>15</v>
      </c>
      <c r="Y74" s="22"/>
      <c r="Z74" s="22"/>
      <c r="AA74" s="22"/>
      <c r="AB74" s="54">
        <f t="shared" si="29"/>
        <v>35</v>
      </c>
      <c r="AC74" s="108">
        <f t="shared" si="30"/>
        <v>15</v>
      </c>
      <c r="AD74" s="120">
        <f t="shared" si="31"/>
        <v>50</v>
      </c>
    </row>
    <row r="75" spans="1:30" ht="45" customHeight="1">
      <c r="A75" s="160"/>
      <c r="B75" s="157"/>
      <c r="C75" s="157"/>
      <c r="D75" s="31" t="s">
        <v>224</v>
      </c>
      <c r="E75" s="32" t="s">
        <v>9</v>
      </c>
      <c r="F75" s="32" t="s">
        <v>25</v>
      </c>
      <c r="G75" s="31" t="s">
        <v>133</v>
      </c>
      <c r="H75" s="58" t="s">
        <v>124</v>
      </c>
      <c r="I75" s="96">
        <v>1</v>
      </c>
      <c r="J75" s="73">
        <v>15</v>
      </c>
      <c r="K75" s="22"/>
      <c r="L75" s="22"/>
      <c r="M75" s="22"/>
      <c r="N75" s="22"/>
      <c r="O75" s="22"/>
      <c r="P75" s="22"/>
      <c r="Q75" s="54">
        <f t="shared" si="25"/>
        <v>10</v>
      </c>
      <c r="R75" s="108">
        <f t="shared" si="26"/>
        <v>15</v>
      </c>
      <c r="S75" s="109">
        <f t="shared" si="27"/>
        <v>25</v>
      </c>
      <c r="T75" s="120">
        <f t="shared" si="28"/>
        <v>1</v>
      </c>
      <c r="U75" s="73">
        <v>5</v>
      </c>
      <c r="V75" s="22"/>
      <c r="W75" s="22"/>
      <c r="X75" s="22"/>
      <c r="Y75" s="22"/>
      <c r="Z75" s="22"/>
      <c r="AA75" s="22"/>
      <c r="AB75" s="54">
        <f t="shared" si="29"/>
        <v>20</v>
      </c>
      <c r="AC75" s="108">
        <f t="shared" si="30"/>
        <v>5</v>
      </c>
      <c r="AD75" s="120">
        <f t="shared" si="31"/>
        <v>25</v>
      </c>
    </row>
    <row r="76" spans="1:30" ht="39.75" customHeight="1" thickBot="1">
      <c r="A76" s="161"/>
      <c r="B76" s="158"/>
      <c r="C76" s="158"/>
      <c r="D76" s="42" t="s">
        <v>225</v>
      </c>
      <c r="E76" s="43" t="s">
        <v>9</v>
      </c>
      <c r="F76" s="43" t="s">
        <v>25</v>
      </c>
      <c r="G76" s="42" t="s">
        <v>92</v>
      </c>
      <c r="H76" s="67" t="s">
        <v>44</v>
      </c>
      <c r="I76" s="97">
        <v>2</v>
      </c>
      <c r="J76" s="74"/>
      <c r="K76" s="26">
        <v>15</v>
      </c>
      <c r="L76" s="26"/>
      <c r="M76" s="26"/>
      <c r="N76" s="26"/>
      <c r="O76" s="26"/>
      <c r="P76" s="26"/>
      <c r="Q76" s="55">
        <f t="shared" si="25"/>
        <v>35</v>
      </c>
      <c r="R76" s="111">
        <f t="shared" si="26"/>
        <v>15</v>
      </c>
      <c r="S76" s="112">
        <f t="shared" si="27"/>
        <v>50</v>
      </c>
      <c r="T76" s="121">
        <f t="shared" si="28"/>
        <v>2</v>
      </c>
      <c r="U76" s="74"/>
      <c r="V76" s="26">
        <v>15</v>
      </c>
      <c r="W76" s="26"/>
      <c r="X76" s="26"/>
      <c r="Y76" s="26"/>
      <c r="Z76" s="26"/>
      <c r="AA76" s="26"/>
      <c r="AB76" s="55">
        <f t="shared" si="29"/>
        <v>35</v>
      </c>
      <c r="AC76" s="111">
        <f t="shared" si="30"/>
        <v>15</v>
      </c>
      <c r="AD76" s="121">
        <f t="shared" si="31"/>
        <v>50</v>
      </c>
    </row>
    <row r="77" spans="1:30" ht="86.25" customHeight="1" thickBot="1">
      <c r="A77" s="9" t="s">
        <v>254</v>
      </c>
      <c r="B77" s="10" t="s">
        <v>60</v>
      </c>
      <c r="C77" s="10" t="s">
        <v>255</v>
      </c>
      <c r="D77" s="10" t="s">
        <v>150</v>
      </c>
      <c r="E77" s="10" t="s">
        <v>9</v>
      </c>
      <c r="F77" s="10" t="s">
        <v>8</v>
      </c>
      <c r="G77" s="11" t="s">
        <v>83</v>
      </c>
      <c r="H77" s="49" t="s">
        <v>24</v>
      </c>
      <c r="I77" s="81">
        <v>6</v>
      </c>
      <c r="J77" s="77"/>
      <c r="K77" s="38"/>
      <c r="L77" s="11"/>
      <c r="M77" s="12"/>
      <c r="N77" s="12"/>
      <c r="O77" s="12">
        <v>15</v>
      </c>
      <c r="P77" s="12"/>
      <c r="Q77" s="56">
        <f t="shared" si="19"/>
        <v>135</v>
      </c>
      <c r="R77" s="102">
        <f t="shared" si="20"/>
        <v>15</v>
      </c>
      <c r="S77" s="103">
        <f t="shared" si="21"/>
        <v>150</v>
      </c>
      <c r="T77" s="125">
        <v>6</v>
      </c>
      <c r="U77" s="68"/>
      <c r="V77" s="12"/>
      <c r="W77" s="12"/>
      <c r="X77" s="12"/>
      <c r="Y77" s="12"/>
      <c r="Z77" s="12">
        <v>15</v>
      </c>
      <c r="AA77" s="12"/>
      <c r="AB77" s="56">
        <f t="shared" si="22"/>
        <v>135</v>
      </c>
      <c r="AC77" s="102">
        <f t="shared" si="23"/>
        <v>15</v>
      </c>
      <c r="AD77" s="118">
        <f t="shared" si="24"/>
        <v>150</v>
      </c>
    </row>
    <row r="78" spans="1:30" ht="43.5" customHeight="1" thickBot="1">
      <c r="A78" s="162" t="s">
        <v>45</v>
      </c>
      <c r="B78" s="163"/>
      <c r="C78" s="163"/>
      <c r="D78" s="163"/>
      <c r="E78" s="163"/>
      <c r="F78" s="163"/>
      <c r="G78" s="163"/>
      <c r="H78" s="163"/>
      <c r="I78" s="100">
        <f>SUM(I79:I84)</f>
        <v>29</v>
      </c>
      <c r="J78" s="132">
        <f t="shared" ref="J78:AD78" si="32">SUM(J79:J84)</f>
        <v>30</v>
      </c>
      <c r="K78" s="127">
        <f t="shared" si="32"/>
        <v>0</v>
      </c>
      <c r="L78" s="127">
        <f t="shared" si="32"/>
        <v>0</v>
      </c>
      <c r="M78" s="127">
        <f t="shared" si="32"/>
        <v>30</v>
      </c>
      <c r="N78" s="127">
        <f t="shared" si="32"/>
        <v>0</v>
      </c>
      <c r="O78" s="127">
        <f t="shared" si="32"/>
        <v>15</v>
      </c>
      <c r="P78" s="127">
        <f t="shared" si="32"/>
        <v>420</v>
      </c>
      <c r="Q78" s="133">
        <f t="shared" si="32"/>
        <v>230</v>
      </c>
      <c r="R78" s="126">
        <f t="shared" si="32"/>
        <v>495</v>
      </c>
      <c r="S78" s="127">
        <f t="shared" si="32"/>
        <v>725</v>
      </c>
      <c r="T78" s="128">
        <f t="shared" si="32"/>
        <v>29</v>
      </c>
      <c r="U78" s="132">
        <f t="shared" si="32"/>
        <v>10</v>
      </c>
      <c r="V78" s="127">
        <f t="shared" si="32"/>
        <v>0</v>
      </c>
      <c r="W78" s="127">
        <f t="shared" si="32"/>
        <v>0</v>
      </c>
      <c r="X78" s="127">
        <f t="shared" si="32"/>
        <v>30</v>
      </c>
      <c r="Y78" s="127">
        <f t="shared" si="32"/>
        <v>0</v>
      </c>
      <c r="Z78" s="127">
        <f t="shared" si="32"/>
        <v>15</v>
      </c>
      <c r="AA78" s="127">
        <f t="shared" si="32"/>
        <v>420</v>
      </c>
      <c r="AB78" s="133">
        <f t="shared" si="32"/>
        <v>250</v>
      </c>
      <c r="AC78" s="126">
        <f t="shared" si="32"/>
        <v>475</v>
      </c>
      <c r="AD78" s="128">
        <f t="shared" si="32"/>
        <v>725</v>
      </c>
    </row>
    <row r="79" spans="1:30" ht="72.75" customHeight="1" thickBot="1">
      <c r="A79" s="9" t="s">
        <v>151</v>
      </c>
      <c r="B79" s="10" t="s">
        <v>155</v>
      </c>
      <c r="C79" s="10" t="s">
        <v>46</v>
      </c>
      <c r="D79" s="10" t="s">
        <v>155</v>
      </c>
      <c r="E79" s="10" t="s">
        <v>8</v>
      </c>
      <c r="F79" s="10" t="s">
        <v>8</v>
      </c>
      <c r="G79" s="11" t="s">
        <v>82</v>
      </c>
      <c r="H79" s="49" t="s">
        <v>101</v>
      </c>
      <c r="I79" s="98">
        <v>17</v>
      </c>
      <c r="J79" s="75"/>
      <c r="K79" s="28"/>
      <c r="L79" s="28"/>
      <c r="M79" s="28"/>
      <c r="N79" s="28"/>
      <c r="O79" s="28"/>
      <c r="P79" s="28">
        <v>420</v>
      </c>
      <c r="Q79" s="56">
        <f t="shared" si="19"/>
        <v>5</v>
      </c>
      <c r="R79" s="102">
        <f t="shared" si="20"/>
        <v>420</v>
      </c>
      <c r="S79" s="103">
        <f t="shared" si="21"/>
        <v>425</v>
      </c>
      <c r="T79" s="125">
        <f>I79</f>
        <v>17</v>
      </c>
      <c r="U79" s="75"/>
      <c r="V79" s="28"/>
      <c r="W79" s="28"/>
      <c r="X79" s="28"/>
      <c r="Y79" s="28"/>
      <c r="Z79" s="28"/>
      <c r="AA79" s="28">
        <v>420</v>
      </c>
      <c r="AB79" s="56">
        <f t="shared" si="22"/>
        <v>5</v>
      </c>
      <c r="AC79" s="102">
        <f t="shared" si="23"/>
        <v>420</v>
      </c>
      <c r="AD79" s="118">
        <f t="shared" si="24"/>
        <v>425</v>
      </c>
    </row>
    <row r="80" spans="1:30" ht="92.25" customHeight="1" thickBot="1">
      <c r="A80" s="9" t="s">
        <v>59</v>
      </c>
      <c r="B80" s="10" t="s">
        <v>40</v>
      </c>
      <c r="C80" s="10" t="s">
        <v>255</v>
      </c>
      <c r="D80" s="10" t="s">
        <v>149</v>
      </c>
      <c r="E80" s="10" t="s">
        <v>9</v>
      </c>
      <c r="F80" s="10" t="s">
        <v>8</v>
      </c>
      <c r="G80" s="11" t="s">
        <v>83</v>
      </c>
      <c r="H80" s="49" t="s">
        <v>24</v>
      </c>
      <c r="I80" s="81">
        <v>6</v>
      </c>
      <c r="J80" s="68"/>
      <c r="K80" s="12"/>
      <c r="L80" s="12"/>
      <c r="M80" s="12"/>
      <c r="N80" s="12"/>
      <c r="O80" s="12">
        <v>15</v>
      </c>
      <c r="P80" s="12"/>
      <c r="Q80" s="56">
        <f t="shared" si="19"/>
        <v>135</v>
      </c>
      <c r="R80" s="102">
        <f t="shared" si="20"/>
        <v>15</v>
      </c>
      <c r="S80" s="103">
        <f t="shared" si="21"/>
        <v>150</v>
      </c>
      <c r="T80" s="125">
        <v>6</v>
      </c>
      <c r="U80" s="68"/>
      <c r="V80" s="12"/>
      <c r="W80" s="12"/>
      <c r="X80" s="12"/>
      <c r="Y80" s="12"/>
      <c r="Z80" s="12">
        <v>15</v>
      </c>
      <c r="AA80" s="12"/>
      <c r="AB80" s="56">
        <f t="shared" si="22"/>
        <v>135</v>
      </c>
      <c r="AC80" s="102">
        <f t="shared" si="23"/>
        <v>15</v>
      </c>
      <c r="AD80" s="118">
        <f t="shared" si="24"/>
        <v>150</v>
      </c>
    </row>
    <row r="81" spans="1:30" ht="45" customHeight="1">
      <c r="A81" s="153" t="s">
        <v>256</v>
      </c>
      <c r="B81" s="156" t="s">
        <v>52</v>
      </c>
      <c r="C81" s="156" t="s">
        <v>258</v>
      </c>
      <c r="D81" s="29" t="s">
        <v>226</v>
      </c>
      <c r="E81" s="30" t="s">
        <v>9</v>
      </c>
      <c r="F81" s="30" t="s">
        <v>8</v>
      </c>
      <c r="G81" s="29" t="s">
        <v>99</v>
      </c>
      <c r="H81" s="57" t="s">
        <v>124</v>
      </c>
      <c r="I81" s="95">
        <v>1</v>
      </c>
      <c r="J81" s="72">
        <v>15</v>
      </c>
      <c r="K81" s="17"/>
      <c r="L81" s="17"/>
      <c r="M81" s="17"/>
      <c r="N81" s="17"/>
      <c r="O81" s="17"/>
      <c r="P81" s="17"/>
      <c r="Q81" s="53">
        <f t="shared" ref="Q81:Q88" si="33">I81*25-R81</f>
        <v>10</v>
      </c>
      <c r="R81" s="105">
        <f t="shared" ref="R81:R88" si="34">SUM(J81:P81)</f>
        <v>15</v>
      </c>
      <c r="S81" s="106">
        <f t="shared" ref="S81:S87" si="35">SUM(J81:Q81)</f>
        <v>25</v>
      </c>
      <c r="T81" s="122">
        <f t="shared" ref="T81:T88" si="36">I81</f>
        <v>1</v>
      </c>
      <c r="U81" s="72">
        <v>5</v>
      </c>
      <c r="V81" s="17"/>
      <c r="W81" s="17"/>
      <c r="X81" s="17"/>
      <c r="Y81" s="17"/>
      <c r="Z81" s="17"/>
      <c r="AA81" s="17"/>
      <c r="AB81" s="53">
        <f t="shared" ref="AB81:AB88" si="37">T81*25-AC81</f>
        <v>20</v>
      </c>
      <c r="AC81" s="105">
        <f t="shared" ref="AC81:AC88" si="38">SUM(U81:AA81)</f>
        <v>5</v>
      </c>
      <c r="AD81" s="119">
        <f t="shared" ref="AD81:AD88" si="39">SUM(U81:AB81)</f>
        <v>25</v>
      </c>
    </row>
    <row r="82" spans="1:30" ht="39.75" customHeight="1">
      <c r="A82" s="154"/>
      <c r="B82" s="157"/>
      <c r="C82" s="157"/>
      <c r="D82" s="31" t="s">
        <v>227</v>
      </c>
      <c r="E82" s="32" t="s">
        <v>9</v>
      </c>
      <c r="F82" s="32" t="s">
        <v>8</v>
      </c>
      <c r="G82" s="31" t="s">
        <v>142</v>
      </c>
      <c r="H82" s="58" t="s">
        <v>44</v>
      </c>
      <c r="I82" s="96">
        <v>2</v>
      </c>
      <c r="J82" s="73"/>
      <c r="K82" s="22"/>
      <c r="L82" s="22"/>
      <c r="M82" s="22">
        <v>15</v>
      </c>
      <c r="N82" s="22"/>
      <c r="O82" s="22"/>
      <c r="P82" s="22"/>
      <c r="Q82" s="54">
        <f t="shared" si="33"/>
        <v>35</v>
      </c>
      <c r="R82" s="108">
        <f t="shared" si="34"/>
        <v>15</v>
      </c>
      <c r="S82" s="109">
        <f t="shared" si="35"/>
        <v>50</v>
      </c>
      <c r="T82" s="123">
        <f t="shared" si="36"/>
        <v>2</v>
      </c>
      <c r="U82" s="73"/>
      <c r="V82" s="22"/>
      <c r="W82" s="22"/>
      <c r="X82" s="22">
        <v>15</v>
      </c>
      <c r="Y82" s="22"/>
      <c r="Z82" s="22"/>
      <c r="AA82" s="22"/>
      <c r="AB82" s="54">
        <f t="shared" si="37"/>
        <v>35</v>
      </c>
      <c r="AC82" s="108">
        <f t="shared" si="38"/>
        <v>15</v>
      </c>
      <c r="AD82" s="120">
        <f t="shared" si="39"/>
        <v>50</v>
      </c>
    </row>
    <row r="83" spans="1:30" ht="39.75" customHeight="1">
      <c r="A83" s="154"/>
      <c r="B83" s="157"/>
      <c r="C83" s="157"/>
      <c r="D83" s="31" t="s">
        <v>228</v>
      </c>
      <c r="E83" s="32" t="s">
        <v>9</v>
      </c>
      <c r="F83" s="32" t="s">
        <v>8</v>
      </c>
      <c r="G83" s="31" t="s">
        <v>141</v>
      </c>
      <c r="H83" s="58" t="s">
        <v>124</v>
      </c>
      <c r="I83" s="96">
        <v>1</v>
      </c>
      <c r="J83" s="73">
        <v>15</v>
      </c>
      <c r="K83" s="22"/>
      <c r="L83" s="22"/>
      <c r="M83" s="22"/>
      <c r="N83" s="22"/>
      <c r="O83" s="22"/>
      <c r="P83" s="22"/>
      <c r="Q83" s="54">
        <f t="shared" si="33"/>
        <v>10</v>
      </c>
      <c r="R83" s="108">
        <f t="shared" si="34"/>
        <v>15</v>
      </c>
      <c r="S83" s="109">
        <f t="shared" si="35"/>
        <v>25</v>
      </c>
      <c r="T83" s="123">
        <f t="shared" si="36"/>
        <v>1</v>
      </c>
      <c r="U83" s="73">
        <v>5</v>
      </c>
      <c r="V83" s="22"/>
      <c r="W83" s="22"/>
      <c r="X83" s="22"/>
      <c r="Y83" s="22"/>
      <c r="Z83" s="22"/>
      <c r="AA83" s="22"/>
      <c r="AB83" s="54">
        <f t="shared" si="37"/>
        <v>20</v>
      </c>
      <c r="AC83" s="108">
        <f t="shared" si="38"/>
        <v>5</v>
      </c>
      <c r="AD83" s="120">
        <f t="shared" si="39"/>
        <v>25</v>
      </c>
    </row>
    <row r="84" spans="1:30" ht="36" customHeight="1" thickBot="1">
      <c r="A84" s="155"/>
      <c r="B84" s="158"/>
      <c r="C84" s="158"/>
      <c r="D84" s="42" t="s">
        <v>229</v>
      </c>
      <c r="E84" s="43" t="s">
        <v>9</v>
      </c>
      <c r="F84" s="43" t="s">
        <v>8</v>
      </c>
      <c r="G84" s="42" t="s">
        <v>89</v>
      </c>
      <c r="H84" s="67" t="s">
        <v>44</v>
      </c>
      <c r="I84" s="97">
        <v>2</v>
      </c>
      <c r="J84" s="74"/>
      <c r="K84" s="26"/>
      <c r="L84" s="26"/>
      <c r="M84" s="26">
        <v>15</v>
      </c>
      <c r="N84" s="26"/>
      <c r="O84" s="26"/>
      <c r="P84" s="26"/>
      <c r="Q84" s="55">
        <f t="shared" si="33"/>
        <v>35</v>
      </c>
      <c r="R84" s="111">
        <f t="shared" si="34"/>
        <v>15</v>
      </c>
      <c r="S84" s="112">
        <f t="shared" si="35"/>
        <v>50</v>
      </c>
      <c r="T84" s="124">
        <f t="shared" si="36"/>
        <v>2</v>
      </c>
      <c r="U84" s="74"/>
      <c r="V84" s="26"/>
      <c r="W84" s="26"/>
      <c r="X84" s="26">
        <v>15</v>
      </c>
      <c r="Y84" s="26"/>
      <c r="Z84" s="26"/>
      <c r="AA84" s="26"/>
      <c r="AB84" s="55">
        <f t="shared" si="37"/>
        <v>35</v>
      </c>
      <c r="AC84" s="111">
        <f t="shared" si="38"/>
        <v>15</v>
      </c>
      <c r="AD84" s="121">
        <f t="shared" si="39"/>
        <v>50</v>
      </c>
    </row>
    <row r="85" spans="1:30" ht="37.5" customHeight="1">
      <c r="A85" s="153" t="s">
        <v>257</v>
      </c>
      <c r="B85" s="156" t="s">
        <v>63</v>
      </c>
      <c r="C85" s="156" t="s">
        <v>248</v>
      </c>
      <c r="D85" s="29" t="s">
        <v>230</v>
      </c>
      <c r="E85" s="30" t="s">
        <v>9</v>
      </c>
      <c r="F85" s="30" t="s">
        <v>25</v>
      </c>
      <c r="G85" s="29" t="s">
        <v>93</v>
      </c>
      <c r="H85" s="57" t="s">
        <v>124</v>
      </c>
      <c r="I85" s="95">
        <v>1</v>
      </c>
      <c r="J85" s="72">
        <v>15</v>
      </c>
      <c r="K85" s="17"/>
      <c r="L85" s="17"/>
      <c r="M85" s="17"/>
      <c r="N85" s="17"/>
      <c r="O85" s="17"/>
      <c r="P85" s="17"/>
      <c r="Q85" s="53">
        <f t="shared" si="33"/>
        <v>10</v>
      </c>
      <c r="R85" s="105">
        <f t="shared" si="34"/>
        <v>15</v>
      </c>
      <c r="S85" s="106">
        <f t="shared" si="35"/>
        <v>25</v>
      </c>
      <c r="T85" s="122">
        <f t="shared" si="36"/>
        <v>1</v>
      </c>
      <c r="U85" s="72">
        <v>5</v>
      </c>
      <c r="V85" s="17"/>
      <c r="W85" s="17"/>
      <c r="X85" s="17"/>
      <c r="Y85" s="17"/>
      <c r="Z85" s="17"/>
      <c r="AA85" s="17"/>
      <c r="AB85" s="53">
        <f t="shared" si="37"/>
        <v>20</v>
      </c>
      <c r="AC85" s="105">
        <f t="shared" si="38"/>
        <v>5</v>
      </c>
      <c r="AD85" s="119">
        <f t="shared" si="39"/>
        <v>25</v>
      </c>
    </row>
    <row r="86" spans="1:30" ht="36.75" customHeight="1">
      <c r="A86" s="154"/>
      <c r="B86" s="157"/>
      <c r="C86" s="157"/>
      <c r="D86" s="31" t="s">
        <v>231</v>
      </c>
      <c r="E86" s="32" t="s">
        <v>9</v>
      </c>
      <c r="F86" s="32" t="s">
        <v>25</v>
      </c>
      <c r="G86" s="31" t="s">
        <v>143</v>
      </c>
      <c r="H86" s="58" t="s">
        <v>44</v>
      </c>
      <c r="I86" s="96">
        <v>2</v>
      </c>
      <c r="J86" s="73"/>
      <c r="K86" s="22"/>
      <c r="L86" s="22"/>
      <c r="M86" s="22">
        <v>15</v>
      </c>
      <c r="N86" s="22"/>
      <c r="O86" s="22"/>
      <c r="P86" s="22"/>
      <c r="Q86" s="54">
        <f t="shared" si="33"/>
        <v>35</v>
      </c>
      <c r="R86" s="108">
        <f t="shared" si="34"/>
        <v>15</v>
      </c>
      <c r="S86" s="109">
        <f t="shared" si="35"/>
        <v>50</v>
      </c>
      <c r="T86" s="123">
        <f t="shared" si="36"/>
        <v>2</v>
      </c>
      <c r="U86" s="73"/>
      <c r="V86" s="22"/>
      <c r="W86" s="22"/>
      <c r="X86" s="22">
        <v>15</v>
      </c>
      <c r="Y86" s="22"/>
      <c r="Z86" s="22"/>
      <c r="AA86" s="22"/>
      <c r="AB86" s="54">
        <f t="shared" si="37"/>
        <v>35</v>
      </c>
      <c r="AC86" s="108">
        <f t="shared" si="38"/>
        <v>15</v>
      </c>
      <c r="AD86" s="120">
        <f t="shared" si="39"/>
        <v>50</v>
      </c>
    </row>
    <row r="87" spans="1:30" ht="33" customHeight="1">
      <c r="A87" s="154"/>
      <c r="B87" s="157"/>
      <c r="C87" s="157"/>
      <c r="D87" s="31" t="s">
        <v>232</v>
      </c>
      <c r="E87" s="32" t="s">
        <v>9</v>
      </c>
      <c r="F87" s="32" t="s">
        <v>25</v>
      </c>
      <c r="G87" s="31" t="s">
        <v>144</v>
      </c>
      <c r="H87" s="58" t="s">
        <v>124</v>
      </c>
      <c r="I87" s="96">
        <v>1</v>
      </c>
      <c r="J87" s="73">
        <v>15</v>
      </c>
      <c r="K87" s="22"/>
      <c r="L87" s="22"/>
      <c r="M87" s="22"/>
      <c r="N87" s="22"/>
      <c r="O87" s="22"/>
      <c r="P87" s="22"/>
      <c r="Q87" s="54">
        <f t="shared" si="33"/>
        <v>10</v>
      </c>
      <c r="R87" s="108">
        <f t="shared" si="34"/>
        <v>15</v>
      </c>
      <c r="S87" s="109">
        <f t="shared" si="35"/>
        <v>25</v>
      </c>
      <c r="T87" s="123">
        <f t="shared" si="36"/>
        <v>1</v>
      </c>
      <c r="U87" s="73">
        <v>5</v>
      </c>
      <c r="V87" s="22"/>
      <c r="W87" s="22"/>
      <c r="X87" s="22"/>
      <c r="Y87" s="22"/>
      <c r="Z87" s="22"/>
      <c r="AA87" s="22"/>
      <c r="AB87" s="54">
        <f t="shared" si="37"/>
        <v>20</v>
      </c>
      <c r="AC87" s="108">
        <f t="shared" si="38"/>
        <v>5</v>
      </c>
      <c r="AD87" s="120">
        <f t="shared" si="39"/>
        <v>25</v>
      </c>
    </row>
    <row r="88" spans="1:30" ht="36" customHeight="1" thickBot="1">
      <c r="A88" s="155"/>
      <c r="B88" s="158"/>
      <c r="C88" s="158"/>
      <c r="D88" s="42" t="s">
        <v>233</v>
      </c>
      <c r="E88" s="43" t="s">
        <v>9</v>
      </c>
      <c r="F88" s="43" t="s">
        <v>25</v>
      </c>
      <c r="G88" s="42" t="s">
        <v>94</v>
      </c>
      <c r="H88" s="66" t="s">
        <v>44</v>
      </c>
      <c r="I88" s="97">
        <v>2</v>
      </c>
      <c r="J88" s="74"/>
      <c r="K88" s="26"/>
      <c r="L88" s="26"/>
      <c r="M88" s="26">
        <v>15</v>
      </c>
      <c r="N88" s="26"/>
      <c r="O88" s="26"/>
      <c r="P88" s="26"/>
      <c r="Q88" s="55">
        <f t="shared" si="33"/>
        <v>35</v>
      </c>
      <c r="R88" s="111">
        <f t="shared" si="34"/>
        <v>15</v>
      </c>
      <c r="S88" s="129">
        <f t="shared" ref="S88" si="40">K88*25-T88</f>
        <v>-2</v>
      </c>
      <c r="T88" s="124">
        <f t="shared" si="36"/>
        <v>2</v>
      </c>
      <c r="U88" s="74"/>
      <c r="V88" s="26"/>
      <c r="W88" s="26"/>
      <c r="X88" s="26">
        <v>15</v>
      </c>
      <c r="Y88" s="26"/>
      <c r="Z88" s="26"/>
      <c r="AA88" s="26"/>
      <c r="AB88" s="55">
        <f t="shared" si="37"/>
        <v>35</v>
      </c>
      <c r="AC88" s="111">
        <f t="shared" si="38"/>
        <v>15</v>
      </c>
      <c r="AD88" s="121">
        <f t="shared" si="39"/>
        <v>50</v>
      </c>
    </row>
    <row r="89" spans="1:30" ht="37.5" customHeight="1" thickBot="1">
      <c r="A89" s="46"/>
      <c r="B89" s="46"/>
      <c r="C89" s="46"/>
      <c r="D89" s="46"/>
      <c r="E89" s="46"/>
      <c r="F89" s="46"/>
      <c r="G89" s="46"/>
      <c r="H89" s="136" t="s">
        <v>100</v>
      </c>
      <c r="I89" s="101">
        <f t="shared" ref="I89:AD89" si="41">I5+I26+I55+I78</f>
        <v>120</v>
      </c>
      <c r="J89" s="130">
        <f t="shared" si="41"/>
        <v>450</v>
      </c>
      <c r="K89" s="130">
        <f t="shared" si="41"/>
        <v>195</v>
      </c>
      <c r="L89" s="130">
        <f t="shared" si="41"/>
        <v>150</v>
      </c>
      <c r="M89" s="130">
        <f t="shared" si="41"/>
        <v>225</v>
      </c>
      <c r="N89" s="130">
        <f t="shared" si="41"/>
        <v>35</v>
      </c>
      <c r="O89" s="130">
        <f t="shared" si="41"/>
        <v>30</v>
      </c>
      <c r="P89" s="130">
        <f t="shared" si="41"/>
        <v>420</v>
      </c>
      <c r="Q89" s="130">
        <f t="shared" si="41"/>
        <v>1495</v>
      </c>
      <c r="R89" s="130">
        <f t="shared" si="41"/>
        <v>1505</v>
      </c>
      <c r="S89" s="130">
        <f t="shared" si="41"/>
        <v>3000</v>
      </c>
      <c r="T89" s="130">
        <f t="shared" si="41"/>
        <v>120</v>
      </c>
      <c r="U89" s="130">
        <f t="shared" si="41"/>
        <v>240</v>
      </c>
      <c r="V89" s="130">
        <f t="shared" si="41"/>
        <v>134</v>
      </c>
      <c r="W89" s="130">
        <f t="shared" si="41"/>
        <v>130</v>
      </c>
      <c r="X89" s="130">
        <f t="shared" si="41"/>
        <v>145</v>
      </c>
      <c r="Y89" s="130">
        <f t="shared" si="41"/>
        <v>20</v>
      </c>
      <c r="Z89" s="130">
        <f t="shared" si="41"/>
        <v>30</v>
      </c>
      <c r="AA89" s="130">
        <f t="shared" si="41"/>
        <v>420</v>
      </c>
      <c r="AB89" s="130">
        <f t="shared" si="41"/>
        <v>1881</v>
      </c>
      <c r="AC89" s="130">
        <f t="shared" si="41"/>
        <v>1119</v>
      </c>
      <c r="AD89" s="125">
        <f t="shared" si="41"/>
        <v>3000</v>
      </c>
    </row>
    <row r="90" spans="1:30" ht="99" customHeight="1">
      <c r="A90" s="177" t="s">
        <v>259</v>
      </c>
      <c r="B90" s="178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63.75" customHeight="1">
      <c r="A91" s="137"/>
      <c r="B91" s="138" t="s">
        <v>260</v>
      </c>
      <c r="C91" s="1"/>
      <c r="D91" s="1"/>
      <c r="E91" s="1"/>
      <c r="F91" s="1"/>
      <c r="G91" s="1"/>
    </row>
    <row r="92" spans="1:30" ht="109.5" customHeight="1">
      <c r="A92" s="139" t="s">
        <v>25</v>
      </c>
      <c r="B92" s="138" t="s">
        <v>261</v>
      </c>
    </row>
    <row r="93" spans="1:30" ht="77.25" customHeight="1">
      <c r="A93" s="138" t="s">
        <v>9</v>
      </c>
      <c r="B93" s="138" t="s">
        <v>262</v>
      </c>
    </row>
    <row r="94" spans="1:30">
      <c r="A94" s="138" t="s">
        <v>8</v>
      </c>
      <c r="B94" s="138" t="s">
        <v>263</v>
      </c>
    </row>
    <row r="95" spans="1:30" ht="27">
      <c r="A95" s="138" t="s">
        <v>8</v>
      </c>
      <c r="B95" s="138" t="s">
        <v>265</v>
      </c>
    </row>
    <row r="96" spans="1:30" ht="15.75">
      <c r="A96" s="138" t="s">
        <v>25</v>
      </c>
      <c r="B96" s="138" t="s">
        <v>266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5.75">
      <c r="A97" s="138" t="s">
        <v>158</v>
      </c>
      <c r="B97" s="138" t="s">
        <v>264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27">
      <c r="A98" s="140" t="s">
        <v>157</v>
      </c>
      <c r="B98" s="138" t="s">
        <v>267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</sheetData>
  <autoFilter ref="A4:AD98"/>
  <mergeCells count="56">
    <mergeCell ref="A90:B90"/>
    <mergeCell ref="A26:D26"/>
    <mergeCell ref="A28:A33"/>
    <mergeCell ref="B28:B33"/>
    <mergeCell ref="C28:C33"/>
    <mergeCell ref="A34:A37"/>
    <mergeCell ref="B34:B37"/>
    <mergeCell ref="C34:C37"/>
    <mergeCell ref="A55:D55"/>
    <mergeCell ref="A56:A58"/>
    <mergeCell ref="B56:B58"/>
    <mergeCell ref="C56:C58"/>
    <mergeCell ref="A38:A41"/>
    <mergeCell ref="B38:B41"/>
    <mergeCell ref="C38:C41"/>
    <mergeCell ref="A43:A48"/>
    <mergeCell ref="A1:H1"/>
    <mergeCell ref="C22:C23"/>
    <mergeCell ref="C24:C25"/>
    <mergeCell ref="B22:B23"/>
    <mergeCell ref="B24:B25"/>
    <mergeCell ref="A22:A23"/>
    <mergeCell ref="A24:A25"/>
    <mergeCell ref="A13:A16"/>
    <mergeCell ref="B13:B16"/>
    <mergeCell ref="C13:C16"/>
    <mergeCell ref="A17:A20"/>
    <mergeCell ref="B17:B20"/>
    <mergeCell ref="C17:C20"/>
    <mergeCell ref="A59:A64"/>
    <mergeCell ref="B59:B64"/>
    <mergeCell ref="C59:C64"/>
    <mergeCell ref="A65:A70"/>
    <mergeCell ref="B65:B70"/>
    <mergeCell ref="C65:C70"/>
    <mergeCell ref="A85:A88"/>
    <mergeCell ref="B85:B88"/>
    <mergeCell ref="C85:C88"/>
    <mergeCell ref="A71:A76"/>
    <mergeCell ref="B71:B76"/>
    <mergeCell ref="C71:C76"/>
    <mergeCell ref="A81:A84"/>
    <mergeCell ref="B81:B84"/>
    <mergeCell ref="C81:C84"/>
    <mergeCell ref="A78:H78"/>
    <mergeCell ref="B43:B48"/>
    <mergeCell ref="C43:C48"/>
    <mergeCell ref="A49:A54"/>
    <mergeCell ref="B49:B54"/>
    <mergeCell ref="C49:C54"/>
    <mergeCell ref="I3:S3"/>
    <mergeCell ref="T3:AD3"/>
    <mergeCell ref="A5:D5"/>
    <mergeCell ref="A7:A12"/>
    <mergeCell ref="B7:B12"/>
    <mergeCell ref="C7:C12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 studiów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Apolonia Walczyna</cp:lastModifiedBy>
  <cp:lastPrinted>2019-06-19T12:29:49Z</cp:lastPrinted>
  <dcterms:created xsi:type="dcterms:W3CDTF">2017-11-27T15:15:16Z</dcterms:created>
  <dcterms:modified xsi:type="dcterms:W3CDTF">2020-06-16T06:11:56Z</dcterms:modified>
</cp:coreProperties>
</file>