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75" tabRatio="3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'Arkusz1'!$A$9:$G$136</definedName>
    <definedName name="_xlnm.Print_Area" localSheetId="0">'Arkusz1'!$A$1:$T$136</definedName>
  </definedNames>
  <calcPr fullCalcOnLoad="1"/>
</workbook>
</file>

<file path=xl/sharedStrings.xml><?xml version="1.0" encoding="utf-8"?>
<sst xmlns="http://schemas.openxmlformats.org/spreadsheetml/2006/main" count="694" uniqueCount="323">
  <si>
    <t>Numer i nazwa modułu</t>
  </si>
  <si>
    <t>Elementy modułu</t>
  </si>
  <si>
    <t>M1. Wprowadzenie do studiowania</t>
  </si>
  <si>
    <t>Historia architektury powszechnej</t>
  </si>
  <si>
    <t>Historia architektury polskiej</t>
  </si>
  <si>
    <t>Etyka zawodu architekta</t>
  </si>
  <si>
    <t>Geometria wykreślna</t>
  </si>
  <si>
    <t>Konstrukcje budowlane</t>
  </si>
  <si>
    <t>Instalacje budowlane</t>
  </si>
  <si>
    <t>Historia urbanistyki</t>
  </si>
  <si>
    <t>Podstawy planowania przestrzennego</t>
  </si>
  <si>
    <t>Projektowanie urbanistyczne</t>
  </si>
  <si>
    <t>Projektowanie w obiektach zabytkowych</t>
  </si>
  <si>
    <t>Podstawy kosztorysowania</t>
  </si>
  <si>
    <t>Opis modułu</t>
  </si>
  <si>
    <t xml:space="preserve">Semestr 1 </t>
  </si>
  <si>
    <t>Semestr 2</t>
  </si>
  <si>
    <t>Semestr 3</t>
  </si>
  <si>
    <t>Semestr 4</t>
  </si>
  <si>
    <t>Semestr 5</t>
  </si>
  <si>
    <t xml:space="preserve">Semestr 6 </t>
  </si>
  <si>
    <t>Semestr 7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</si>
  <si>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</si>
  <si>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</si>
  <si>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</si>
  <si>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</si>
  <si>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</si>
  <si>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</si>
  <si>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</si>
  <si>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</si>
  <si>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</si>
  <si>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</si>
  <si>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1</t>
  </si>
  <si>
    <t>Semestr 6</t>
  </si>
  <si>
    <t>Forma zaliczenia przedmiotu</t>
  </si>
  <si>
    <t>Z/O</t>
  </si>
  <si>
    <t>E</t>
  </si>
  <si>
    <t>EGZAMIN</t>
  </si>
  <si>
    <t>ZALICZENIE NA OCENĘ</t>
  </si>
  <si>
    <t>Z</t>
  </si>
  <si>
    <t>Rysunek odręczny</t>
  </si>
  <si>
    <t>Malarstwo i modelowanie + plener rysunkowy</t>
  </si>
  <si>
    <t>Mechanika budowli</t>
  </si>
  <si>
    <t>Fizyka budowli</t>
  </si>
  <si>
    <t>Kierunkowy</t>
  </si>
  <si>
    <t>Podstawy projektowania architektonicznego cz. I (Projektowanie domów jednorodzinnych)</t>
  </si>
  <si>
    <t>Matematyka</t>
  </si>
  <si>
    <t xml:space="preserve">Materiały budowlane  </t>
  </si>
  <si>
    <t>Teoria urbanistyki i ruralistyki współczesnej</t>
  </si>
  <si>
    <t>Projektowanie w zabudowie śródmiejskiej cz. V</t>
  </si>
  <si>
    <t>Projektowanie budynków wielofunkcyjnych (cz.VI)</t>
  </si>
  <si>
    <t>RODZAJ PRZEDMIOTU (do wyboru, kierunkowy itd.)</t>
  </si>
  <si>
    <t>Podstawy projektowania architektonicznego cz. II (projektowanie mieszkań)</t>
  </si>
  <si>
    <t>Projektowanie architektoniczne i urbanistyczne cz.III (architektura wielorodzinna)</t>
  </si>
  <si>
    <t>Projektowanie  cz. IV (użyteczność publiczna)</t>
  </si>
  <si>
    <t>PPA-kierunkowy</t>
  </si>
  <si>
    <t>HAIU-kierunkowy</t>
  </si>
  <si>
    <t>HAiU-kierunkowy</t>
  </si>
  <si>
    <t>BO-kierunkowy</t>
  </si>
  <si>
    <t>SPiTW-Kierunkowy</t>
  </si>
  <si>
    <t>EiOPI-kierunkowy</t>
  </si>
  <si>
    <t>Ekonomika procesu inwestycyjnego</t>
  </si>
  <si>
    <t>Organizacja procesu inwestycyjnego</t>
  </si>
  <si>
    <t>Prawo budowlane</t>
  </si>
  <si>
    <t>Warunki techniczne</t>
  </si>
  <si>
    <t>TI</t>
  </si>
  <si>
    <t>Architektura</t>
  </si>
  <si>
    <t>Standard kształcenia</t>
  </si>
  <si>
    <t>Opisy modułów są sformułowane na podstawie efektów uzyskanych dzięki zdobytej wiedzy i praktycznym ćwiczeniom realizowanym w trakcie zajęć przez studentów.</t>
  </si>
  <si>
    <t>Podstawy budownictwa ogólnego z rysunkiem budowlanym</t>
  </si>
  <si>
    <t>1. Podstaw projektowania architektonicznego</t>
  </si>
  <si>
    <t>2. Projektowania urbanistycznego</t>
  </si>
  <si>
    <t>3. Historii architektury i urbanistyki</t>
  </si>
  <si>
    <t>4. Budownictwa ogólnego i materiałoznawstwa</t>
  </si>
  <si>
    <t>5. Konstrukcji budowlanych</t>
  </si>
  <si>
    <t>6. Instalacji budowlanych</t>
  </si>
  <si>
    <t>7. Sztuk plastycznych i technik warsztatowych</t>
  </si>
  <si>
    <t>8. Ekonomiki procesu inwestycyjnego</t>
  </si>
  <si>
    <t>9. Organizacji procesu inwestycyjnego</t>
  </si>
  <si>
    <t>10. Prawa budowlanego</t>
  </si>
  <si>
    <t>11. Etyki zawodu architekta</t>
  </si>
  <si>
    <t xml:space="preserve">B. Grupa Treści Kierunkowych. </t>
  </si>
  <si>
    <t>W</t>
  </si>
  <si>
    <t>ĆW</t>
  </si>
  <si>
    <t>Lab</t>
  </si>
  <si>
    <t>Proj</t>
  </si>
  <si>
    <t>INNE</t>
  </si>
  <si>
    <t>War</t>
  </si>
  <si>
    <t>SUMA:</t>
  </si>
  <si>
    <t>PRZEDMIOTY KIERUNKOWE WSPA</t>
  </si>
  <si>
    <t>SUMA ECTS</t>
  </si>
  <si>
    <t>SUMA GODZIN PRZEDMIOTÓW KIERUNKOWYCH</t>
  </si>
  <si>
    <t>STUDIA STACJONARNE</t>
  </si>
  <si>
    <t>STUDIA NIESTACJONARNE</t>
  </si>
  <si>
    <t>Treści kształcenia  w zakresie: Ilość godzin 690; ECTS 68</t>
  </si>
  <si>
    <t xml:space="preserve">A. Grupa Treści Podstawowych. </t>
  </si>
  <si>
    <t>Treści kształcenia  w zakresie: Ilość godzin 150; ECTS 15</t>
  </si>
  <si>
    <t>PRZEDMIOTY PODSTAWOWE WSPA</t>
  </si>
  <si>
    <t>2. Geometrii wykreślnej</t>
  </si>
  <si>
    <t>3. Fizyki Budowli</t>
  </si>
  <si>
    <t>1. Matematyki</t>
  </si>
  <si>
    <t>4. Mechaniki Budowli</t>
  </si>
  <si>
    <t>SUMA GODZIN PRZEDMIOTÓW PODSTAWOWYCH</t>
  </si>
  <si>
    <t>Wymiar godzin z udziałem nauczyciela</t>
  </si>
  <si>
    <t>E-learning</t>
  </si>
  <si>
    <t>studia stacjonarne/niestacjonarne</t>
  </si>
  <si>
    <t>Samokształcenie</t>
  </si>
  <si>
    <t>moduły do wyboru</t>
  </si>
  <si>
    <t>BHP i Ergonomia - wykład</t>
  </si>
  <si>
    <t xml:space="preserve">Moduł stwarza możliwość poznania własnego stylu komunikowania się, uświadomienia barier utrudniających komunikację oraz zapewnia podstawowe przygotowanie dotyczące bezpieczeństwa i higieny pracy oraz ochrony danych osobowych. </t>
  </si>
  <si>
    <t>Moduł rozwija kompetencje językowe, sprawność fizyczną oraz umiejętność wykorzystania komputera w pracy, a także wprowadza do zagadnień związanych z ekonomią.</t>
  </si>
  <si>
    <t>Ogólnouczelniany</t>
  </si>
  <si>
    <t>Moduł pozwala studentowi na uświadomienie wartości swojej osoby, pracy i potrzeby dalszego rozwoju.</t>
  </si>
  <si>
    <t>Kierunkowy/praktyczny</t>
  </si>
  <si>
    <t>Do wyboru</t>
  </si>
  <si>
    <t>M2. Kompetencje osobowościowe i społeczne cz. 1.</t>
  </si>
  <si>
    <t>Moduł zapoznaje studenta z zasadami ochrony własności intelektualnej oraz podstawami prawa. Pozwala na pogłębianie kompetencji językowych oraz nabycie umiejętności związanych z konstruktywnym rozwiązywaniem konfliktów.</t>
  </si>
  <si>
    <t>Student po odbytym module posiada wiedzę, umiejętności i kompetencje w zakresie organizowania i kierowania procesem inwestycyjnym na jego różnych etapach.</t>
  </si>
  <si>
    <r>
      <t>Sylwetka absolwenta:</t>
    </r>
    <r>
      <rPr>
        <sz val="11"/>
        <rFont val="Century Gothic"/>
        <family val="2"/>
      </rPr>
      <t xml:space="preserve">
Osoba, która w życiu zawodowym potrafi sprawnie i kreatywnie łączyć umiejętności artystyczne z wiedzą architektoniczną, ma wysokie kompetencje społeczne oraz działa i myśli podmiotowo.
</t>
    </r>
  </si>
  <si>
    <t>Student po odbytym module potrafi wykonać uproszczony kosztorys wybranych robót inżynierskich oraz sporządzić dokumentację budowlaną w celu uzyskania pozwolenia na budowę, realizację i eksploatację obiektów różnego typu.</t>
  </si>
  <si>
    <t>Ogólnouczelniany/Kierunkowy</t>
  </si>
  <si>
    <t>Ogólnouczelniany/Do wyboru</t>
  </si>
  <si>
    <t>Kierunkowy/Praktyczny</t>
  </si>
  <si>
    <t>Do wyboru/Praktyczny</t>
  </si>
  <si>
    <t>Ogólnouczelniany/Praktyczny</t>
  </si>
  <si>
    <t>Kierunkowy/Do wyboru</t>
  </si>
  <si>
    <t>ZALICZENIE BEZ OCENY</t>
  </si>
  <si>
    <t>Ogólnouczelniany/Kierunkowy/Praktyczny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</si>
  <si>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</si>
  <si>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Moduł poszerza horyzonty myślowe nawiązując do koncepcji filozoficznych, rozwija wrażliwość na drugiego człowieka oraz postawy kreatywne i etyczne. Pozwala na dalsze rozwijanie kompetencji językowych oraz sprawności fizycznej.</t>
  </si>
  <si>
    <t>Podstawy projektowania architektonicznego cz. 1 (Projektowanie domów jednorodzinnych) - wykład</t>
  </si>
  <si>
    <t>Podstawy projektowania architektonicznego cz. 1 (Projektowanie domów jednorodzinnych) - projekt</t>
  </si>
  <si>
    <t>Historia architektury powszechnej - wykład</t>
  </si>
  <si>
    <t>Historia architektury powszechnej - ćwiczenia</t>
  </si>
  <si>
    <t>Podstawy budownictwa ogólnego z rysunkiem budowlanym cz. 1. - wykład</t>
  </si>
  <si>
    <t>Podstawy budownictwa ogólnego z rysunkiem budowlanym cz. 1. - projekt</t>
  </si>
  <si>
    <t>Matematyka - wykład</t>
  </si>
  <si>
    <t>Matematyka - ćwiczenia</t>
  </si>
  <si>
    <t>Współczesne technologie budowlane - wykład</t>
  </si>
  <si>
    <t>Współczesne technologie budowlane - projekt</t>
  </si>
  <si>
    <t>Projektowanie architektoniczne i urbanistyczne cz. 3. (Projektowanie domów wielorodzinnych) - wykład</t>
  </si>
  <si>
    <t>Projektowanie architektoniczne i urbanistyczne cz. 3. (Projektowanie domów wielorodzinnych) - projekt</t>
  </si>
  <si>
    <t>Podstawy planowania przestrzennego - wykład</t>
  </si>
  <si>
    <t>Podstawy planowania przestrzennego - projekt</t>
  </si>
  <si>
    <t>Instalacje budowlane - wykład</t>
  </si>
  <si>
    <t>Instalacje budowlane - projekt</t>
  </si>
  <si>
    <t>Prawo budowlane i warunki techniczne - wykład</t>
  </si>
  <si>
    <t>Prawo budowlane i warunki techniczne - ćwiczenia</t>
  </si>
  <si>
    <t>Projektowanie architektoniczne cz. 4 (Projektowanie użyteczności publicznej) - wykład</t>
  </si>
  <si>
    <t>Projektowanie architektoniczne cz. 4 (Projektowanie użyteczności publicznej) - projekt</t>
  </si>
  <si>
    <t>Fizyka budowli - wykład</t>
  </si>
  <si>
    <t>Fizyka budowli - ćwiczenia</t>
  </si>
  <si>
    <t>Budownictwo ogólne z rysunkiem budowlanym cz. 2. - wykład</t>
  </si>
  <si>
    <t>Budownictwo ogólne z rysunkiem budowlanym cz. 2. - projekt</t>
  </si>
  <si>
    <t>Podstawy projektowania architektonicznego cz. 2. (Projektowanie mieszkań) - wykład</t>
  </si>
  <si>
    <t>Podstawy projektowania architektonicznego cz. 2. (Projektowanie mieszkań) - projekt</t>
  </si>
  <si>
    <t>Historia sztuki - wykład</t>
  </si>
  <si>
    <t>Historia sztuki - ćwiczenia</t>
  </si>
  <si>
    <t>Historia architektury polskiej - wykład</t>
  </si>
  <si>
    <t>Historia architektury polskiej - ćwiczenia</t>
  </si>
  <si>
    <t>Architektura obiektów usługowych/Architektura współczesna - wykład</t>
  </si>
  <si>
    <t>Architektura obiektów usługowych/Architektura współczesna - projekt</t>
  </si>
  <si>
    <t>Konstrukcje budowlane - wykład</t>
  </si>
  <si>
    <t>Konstrukcje budowlane - projekt</t>
  </si>
  <si>
    <t>Projektowanie architektoniczne cz. 6. (Projektowanie budynków wielofunkcyjnych)  - wykład</t>
  </si>
  <si>
    <t>Projektowanie architektoniczne cz. 6. (Projektowanie budynków wielofunkcyjnych) - projekt</t>
  </si>
  <si>
    <t>Podstawy kreatywnosci - wykład</t>
  </si>
  <si>
    <t>Podstawy kreatywnosci - ćwiczenia</t>
  </si>
  <si>
    <t>Ekonomika procesu inwestycyjnego - wykład</t>
  </si>
  <si>
    <t>Ekonomika procesu inwestycyjnego - projekt</t>
  </si>
  <si>
    <t>Podstawy kosztorysowania - wykład</t>
  </si>
  <si>
    <t>B3</t>
  </si>
  <si>
    <t>A1</t>
  </si>
  <si>
    <t>B1</t>
  </si>
  <si>
    <t>B2</t>
  </si>
  <si>
    <t>C</t>
  </si>
  <si>
    <t>D</t>
  </si>
  <si>
    <t>Semestr 8</t>
  </si>
  <si>
    <t>Moduł rozwija umiejętności praktyczne studenta, pozwala na poznanie problematyki i charakteru pracy biura/pracowni projektów.</t>
  </si>
  <si>
    <t>Praktyka zawodowa – architektoniczna (z udziałem izb architektów)</t>
  </si>
  <si>
    <t>Plener rysunkowy</t>
  </si>
  <si>
    <t>Praktyka inwentaryzacyjna - architektoniczna</t>
  </si>
  <si>
    <t>Praktyka urbanistyczna</t>
  </si>
  <si>
    <t>S</t>
  </si>
  <si>
    <t>Projektowanie uniwersalne - wykład</t>
  </si>
  <si>
    <t>Projektowanie uniwersalne - projekt</t>
  </si>
  <si>
    <t>Podstawy projektowania - kompozycja architektoniczna - wykład</t>
  </si>
  <si>
    <t>Podstawy projektowania - kompozycja architektoniczna - projekt</t>
  </si>
  <si>
    <t>Podstawy projektowania urbanistycznego - wykład</t>
  </si>
  <si>
    <t>Podstawy projektowania urbanistycznego - projekt</t>
  </si>
  <si>
    <t>Filozofia i estetyka - wykład</t>
  </si>
  <si>
    <t>Filozofia i estetyka - ćwiczenia</t>
  </si>
  <si>
    <t>Socjologia - wykład</t>
  </si>
  <si>
    <t>Socjologia - ćwiczenia</t>
  </si>
  <si>
    <t>Psychologia środowiskowa - wykład</t>
  </si>
  <si>
    <t>Psychologia środowiskowa - ćwiczenia</t>
  </si>
  <si>
    <t>Projektowanie ruralistyczne - projekt</t>
  </si>
  <si>
    <t>A2</t>
  </si>
  <si>
    <t>Architektura krajobrazu - wykład</t>
  </si>
  <si>
    <t>Architektura krajobrazu - projekt</t>
  </si>
  <si>
    <t>Techniki warsztatowe - warsztat</t>
  </si>
  <si>
    <t>Kulturoznawstwo i ochrona dziedzictwa - wykład</t>
  </si>
  <si>
    <t>Kulturoznawstwo i ochrona dziedzictwa - ćwiczenia</t>
  </si>
  <si>
    <t>Kategoria standardu</t>
  </si>
  <si>
    <t>Po module student posiada umiejętność planowania i projektowania własnego przedsięwzięcia.</t>
  </si>
  <si>
    <t xml:space="preserve">Student potrafi wykonać złożony projekt architektoniczny, łączący różne funkcje. </t>
  </si>
  <si>
    <t>Wstęp do projektowanie wnętrz - projekt</t>
  </si>
  <si>
    <t>Prawo w procesie inwestycyjnym - projekt</t>
  </si>
  <si>
    <t>Prawo w procesie inwestycyjnym - wykład</t>
  </si>
  <si>
    <t>Statyka i mechanika budowli - wykład</t>
  </si>
  <si>
    <t>Statyka i mechanika budowli - ćwiczenia</t>
  </si>
  <si>
    <t>Rewitalizacja obszarów zdegradowanych - wykład</t>
  </si>
  <si>
    <t>Rewitalizacja obszarów zdegradowanych - ćwiczenia</t>
  </si>
  <si>
    <t>Teoria urbanistyki i ruralistyki - wykład</t>
  </si>
  <si>
    <t>Teoria urbanistyki i ruralistyki - ćwiczenia</t>
  </si>
  <si>
    <t>Projektowanie zieleni - projekt</t>
  </si>
  <si>
    <t>Ochrona zabytków i miast zabytkowych - wykład</t>
  </si>
  <si>
    <t>Ochrona zabytków i miast zabytkowych - projekt</t>
  </si>
  <si>
    <t>WSPA</t>
  </si>
  <si>
    <t>Załącznik nr 3 do programu studiów - plan studiów dla kierunku Architektura (nabór 2020/2021)</t>
  </si>
  <si>
    <t>Student poznaje podstawy zasad kompozycji architektonicznej oraz projektowania architektonicznego.</t>
  </si>
  <si>
    <t>M4. Świadomość i wyobraźnia architektoniczna cz. 1</t>
  </si>
  <si>
    <t>M5. Podstawy warsztatu architekta cz. 1.</t>
  </si>
  <si>
    <t>Moduł wprowadza do zagadnień związanych z matematyką.</t>
  </si>
  <si>
    <t>Student zapoznaje się z historią architektury powszechnej od pradziejów do współczesności.</t>
  </si>
  <si>
    <t>Materiały budowlane - wykład</t>
  </si>
  <si>
    <t>Malarstwo i modelowanie - laboratorium</t>
  </si>
  <si>
    <t xml:space="preserve"> Student poznaje główne metody odwzorowania przestrzeni  na płaszczyźnie. </t>
  </si>
  <si>
    <t>Student zapoznaje się  z historią architektury polskiej od pradziejów do współczesności, rozwija także wrażliwość plastyczną i wyobraźnię oraz pozwala na nabycie umiejętności posługiwania się warsztatem malarskim i elementami rzeźbiarskimi.</t>
  </si>
  <si>
    <t>Moduł pozwala na nabycie wiedzy i umiejętności dotyczących poszczególnych ustrojów i elementów budynku oraz materiałów budowlanych. Student nabywa umiejętność wykonywania dokumentacji architektoniczno-budowlanej w odpowiednich skalach, a także  zapoznaje się z podstawami pracy w programie AutoCad i ArchiCad.</t>
  </si>
  <si>
    <t>M3. Projektowanie architektoniczne i urbanistyczne cz. 1</t>
  </si>
  <si>
    <t>Student nabywa wiedzę i umiejętności w zakresie projektowania domów wielorodzinnych oraz podstaw projektowania urbanistycznego.</t>
  </si>
  <si>
    <t>Student zapoznaje się z fizyką, statyką i mechaniką budowli oraz poszczególnymi ustrojami i elementami budynku.</t>
  </si>
  <si>
    <t xml:space="preserve">Student zapoznaje się z zagadnieniami związanymi z poszczególnymi etapami rozwoju urbanistyki i ruralistyki współczesnej. Rozumie kontekst społeczny, środowiskowy, gospodarczo-ekonomiczny dziedzictwa kulturowego, komunikacyjnego, ekologicznego, estetycznego w świadomym kształtowaniu struktury urbanistycznej i ruralistycznej. </t>
  </si>
  <si>
    <t>Student nabywa wiedzę i umiejętności w zakresie projektowania mieszkań.</t>
  </si>
  <si>
    <t>Student potrafi zaprojektować obiekt wielkokubaturowy przeznaczony dla użyteczności publicznej oraz wykonać złożony projekt urbanistyczny zgodnie z wymaganiami technicznymi, użytkowymi, estetycznymi i kontekstami przestrzennymi.</t>
  </si>
  <si>
    <t>Student poznaje i rozumie zjawiska kulturowe wspóltworzące środowisko kwalifikujące się do ochrony i popuryzacji w zakresie wartości materialnych i niematerialnch.</t>
  </si>
  <si>
    <t>Moduł zapoznaje z istotą i rolą infrastruktury technicznej. Student nabywa wiedzę i umiejętności dotyczące instalacji i konstrukcji budowlanych. Moduł zapoznaje także z podstawowymi wiadomościami, związanymi ze współczesnymi technologiami w budownictwie i ich wykorzystaniem w celu realizacji założeń projektowych dotyczących budynków wysokich i dużych rozpiętości. Student zna urządzenia, sieci przesyłowe i związane z nimi obiekty świadczące niezbędne usługi dla danej jednostki przestrzenno-gospodarczej.</t>
  </si>
  <si>
    <t>Infrastruktura techniczna miasta - wykład</t>
  </si>
  <si>
    <t>Podstawy prawa - wykład</t>
  </si>
  <si>
    <t>Ochrona własności intelektualnej - wykład</t>
  </si>
  <si>
    <t>Komunikacja międzykulturowa - warsztat</t>
  </si>
  <si>
    <t>Kreatywny rozwój podmiotu - ćwiczenia</t>
  </si>
  <si>
    <t>Język obcy cz. 3. - laboratorium</t>
  </si>
  <si>
    <t>Język obcy cz. 4. - laboratorium</t>
  </si>
  <si>
    <t>Konstruktywne rozwiązywanie konfliktów - warsztat</t>
  </si>
  <si>
    <t>Urbanistyka - projektowanie - projekt</t>
  </si>
  <si>
    <t>Moduł zapoznaje z zagadnieniami z zakresu historii sztuki.</t>
  </si>
  <si>
    <t>Moduł zapoznaje z zagadnieniami z zakresu filozofii i estetyki.</t>
  </si>
  <si>
    <t>Świadomość wartości - warsztat</t>
  </si>
  <si>
    <t xml:space="preserve"> Student nabywa wiedzę i umiejętności w zakresie projektowania w zabudowie śródmiejskiej, potrafi wykonać złożony projekt architektoniczny, zgodnie z wymaganiami technicznymi, użytkowymi, estetycznymi i kontekstami przestrzennymi. Student nabywa także wiedzę z zakresu planowania przestrzennego, potrafi analizować i przygotowywać miejscowy plan zagospodarowania przestrzennego. </t>
  </si>
  <si>
    <r>
      <rPr>
        <sz val="9"/>
        <rFont val="Century Gothic"/>
        <family val="2"/>
      </rPr>
      <t>Moduł zapoznaje z zasadami zarządzania miastami o wartości zabytkowej; pozwala na zrozumienie koncepcji odbudowy miast historycznych i współczesnych koncepcji ochrony zabytków oraz ochrony i zagospodarowania obszarów staromiejskich</t>
    </r>
    <r>
      <rPr>
        <b/>
        <sz val="9"/>
        <color indexed="10"/>
        <rFont val="Century Gothic"/>
        <family val="2"/>
      </rPr>
      <t xml:space="preserve">. </t>
    </r>
  </si>
  <si>
    <t>Student uzyskuje wiedzę i umiejętności w zakresie architektury krajobrazu oraz projektowania zieleni towarzyszącej zabudowie.</t>
  </si>
  <si>
    <t>Moduł zapoznaje z zagadnieniami z zakresu socjologii.</t>
  </si>
  <si>
    <t>Moduł zapoznaje z zagadnieniami z zakresu psychologii środowiskowej.</t>
  </si>
  <si>
    <t>Projekt własnego przedsięwzięcia - projekt</t>
  </si>
  <si>
    <t xml:space="preserve">Seminarium i przygotowanie pracy dyplomowej - teoria i praktyka cz. 1 </t>
  </si>
  <si>
    <t xml:space="preserve">Student nabywa wiedzę i umięjętności z zakresu technik warsztatowych oraz prawa budowlanego i warunków technicznych. </t>
  </si>
  <si>
    <t>Student zna zasady kształtowania zespołów wiejskich z uwzględnieniem aspektu regionalnego.</t>
  </si>
  <si>
    <t>Moduł pogłębia umiejętności praktyczne studenta w zakresie warsztatu rysunkowego oraz projektowania urbanistycznego. Student po zakończonym module potrafi także wykonać dokładną inwentaryzację budowlaną.</t>
  </si>
  <si>
    <t xml:space="preserve">Seminarium i przygotowanie pracy dyplomowej -teoria i praktyka cz. 2 (Projekt dyplomowy) </t>
  </si>
  <si>
    <t>Student zna zasady projektowania uniwerslanego, w tym ideę projektowania przestrzenii budynków dostępnych dla wszystkich użytkowników, w szczególności dla osób z niepełnosprawnościami.</t>
  </si>
  <si>
    <t>Student posiada wiedzę teoretyczną i praktyczną 
w zakresie sytuowania projektowanych elementów w zadanej przestrzeni; posiada umiejętność powiązania poszczególnych elementów konkretnego programu funkcjonalnego.</t>
  </si>
  <si>
    <t>Moduł pozwala nabyć umiejętność harmonijnego łączenia wątków regionalnych ze współczesnymi tendencjami kształtowania architektury i urbanistyki.</t>
  </si>
  <si>
    <t xml:space="preserve">Podstawy kosztorysowania - ćwiczenia </t>
  </si>
  <si>
    <t xml:space="preserve">Po module student posiada kompetencje do samodzielnego przygotowania i zaprezentowania pracy dyplomowej.  </t>
  </si>
  <si>
    <t>Po module student ma przygotowaną pracę dyplomową oraz posiada kompetencje do jej samodzielnego zaprezentowania. Posiada także podstawową wiedzę z zakresu etyki zawodu architekta.</t>
  </si>
  <si>
    <t>Student zna zasady i metody ochrony obszarów zdegradowanych. Student zna zasady ochrony środowiska i ekologii; potrafi je stosować w procesie projektowania.</t>
  </si>
  <si>
    <t xml:space="preserve"> Komunikacja interpersonalna - warsztat</t>
  </si>
  <si>
    <t>Ochrona danych osobowych - wykład</t>
  </si>
  <si>
    <t>Język obcy cz. 1. - laboratorium</t>
  </si>
  <si>
    <t>Technologie informacyjne - laboratorium</t>
  </si>
  <si>
    <t xml:space="preserve">Moduł pozwala na kształtowanie wyobraźni przestrzennej oraz nabycie umiejętności sporządzania rysunków za pomocą klasycznej metody odwzorowania. </t>
  </si>
  <si>
    <t>Rysunek odręczny - laboratorium</t>
  </si>
  <si>
    <t>Język obcy cz. 2. - laboratorium</t>
  </si>
  <si>
    <t>WF - ćwiczenia</t>
  </si>
  <si>
    <t>Idea podmiotowości człowieka - wykład</t>
  </si>
  <si>
    <t>Geometria wykreślna - ćwiczenia</t>
  </si>
  <si>
    <t>Techniki komputerowe w projektowaniu architektonicznym - laboratorium</t>
  </si>
  <si>
    <t>Projektowanie architektoniczne i urbanistyczne cz. 5 (Projektowanie w zabudowie śródmiejskiej) - wykład</t>
  </si>
  <si>
    <t>Projektowanie architektoniczne i urbanistyczne cz. 5 (Projektowanie w zabudowie śródmiejskiej) - projekt</t>
  </si>
  <si>
    <t>Etyka zawodu architekta - wykład</t>
  </si>
  <si>
    <t>Techniki prezentacji dzieła architektonicznego - ćwiczenia</t>
  </si>
  <si>
    <t>Projektowanie regionalne - projekt</t>
  </si>
  <si>
    <t>Dokumentacja budowlana - projekt</t>
  </si>
  <si>
    <t>Ekonomia - wykład w języku angielskim</t>
  </si>
  <si>
    <t>BHP i ergonomia - ćwiczenia</t>
  </si>
  <si>
    <t>M6. Rozwój intelektualny i artystyczny cz. 1.</t>
  </si>
  <si>
    <t>M7. Kompetencje osobowościowe i społeczne cz. 2.</t>
  </si>
  <si>
    <t>M8. Projektowanie architektoniczne i urbanistyczne cz. 2</t>
  </si>
  <si>
    <t>M9. Świadomość i wyobraźnia architektoniczna cz. 2</t>
  </si>
  <si>
    <t>M10. Podstawy warsztatu architekta cz. 2.</t>
  </si>
  <si>
    <t>M11. Rozwój intelektualny i artystyczny cz. 2.</t>
  </si>
  <si>
    <t>M12. Kompetencje osobowościowe i społeczne cz. 3.</t>
  </si>
  <si>
    <t>M13. Projektowanie architektoniczne i urbanistyczne cz. 3</t>
  </si>
  <si>
    <t>M14. Podstawy warsztatu architekta cz. 3.</t>
  </si>
  <si>
    <t>M15. Teoria urbanistyki i ruralistyki</t>
  </si>
  <si>
    <t>M16. Kompetencje osobowościowe i społeczne cz. 4.</t>
  </si>
  <si>
    <t>M17. Projektowanie architektoniczne i urbanistyczne cz. 4</t>
  </si>
  <si>
    <t>M18. Podstawy warsztatu architekta cz. 4.</t>
  </si>
  <si>
    <t>M19. Kulturoznawstwo i ochrona dziedzictwa</t>
  </si>
  <si>
    <t>M20. A. Moduł do wyboru - Historia sztuki</t>
  </si>
  <si>
    <t>M20. B. Moduł do wyboru - Filozofia i estetyka</t>
  </si>
  <si>
    <t>M21. Kompetencje osobowościowe i społeczne cz. 5.</t>
  </si>
  <si>
    <t>M22. Projektowanie architektoniczne i urbanistyczne cz. 5</t>
  </si>
  <si>
    <t>M23. Ochrona zabytków i miast zabytkowych</t>
  </si>
  <si>
    <t>M24. Projektowanie zieleni i architektura krajobrazu</t>
  </si>
  <si>
    <t>M25.A. Moduł do wyboru - Socjologia</t>
  </si>
  <si>
    <t>M25.B. Moduł do wyboru - Psychologia środowiskowka</t>
  </si>
  <si>
    <t>M26. Kompetencje osobowościowe i społeczne cz. 5.</t>
  </si>
  <si>
    <t>M27. Dyplom: przygotowanie pracy dyplomowej i przygotowanie do egzaminu dyplomowego - część teoretyczna i praktyczna</t>
  </si>
  <si>
    <t>M28. Projektowanie architektoniczne i urbanistyczne cz. 6</t>
  </si>
  <si>
    <t>M29. Podstawy warsztatu architekta cz. 5</t>
  </si>
  <si>
    <t>M30. Projektowanie ruralistyczne</t>
  </si>
  <si>
    <t>M31. Praktyka warsztatowa</t>
  </si>
  <si>
    <t>M32. Praktyka zawodowa - architektoniczna</t>
  </si>
  <si>
    <t>M33. Dyplom: przygotowanie pracy dyplomowej i przygotowanie do egzaminu dyplomowego - część teoretyczna i praktyczna</t>
  </si>
  <si>
    <t>M34. Projektowanie architektoniczne cz. 7</t>
  </si>
  <si>
    <t>M35. Projektowanie wnętrz</t>
  </si>
  <si>
    <t>M36. Projektowanie specjalistyczne</t>
  </si>
  <si>
    <t>M37. Podstawy warsztatu architekta cz. 6</t>
  </si>
  <si>
    <t>M38. Rewitalizacja obszarów zdegradowanych</t>
  </si>
  <si>
    <t>M39. Realizacja procesu inwestycyjnego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</si>
</sst>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4"/>
      <color indexed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entury Gothic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00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medium"/>
      <right style="medium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9" fillId="3" borderId="0" applyNumberFormat="0" applyBorder="0" applyAlignment="0" applyProtection="0"/>
    <xf numFmtId="0" fontId="13" fillId="44" borderId="1" applyNumberFormat="0" applyAlignment="0" applyProtection="0"/>
    <xf numFmtId="0" fontId="15" fillId="45" borderId="2" applyNumberFormat="0" applyAlignment="0" applyProtection="0"/>
    <xf numFmtId="0" fontId="55" fillId="46" borderId="3" applyNumberFormat="0" applyAlignment="0" applyProtection="0"/>
    <xf numFmtId="0" fontId="56" fillId="47" borderId="4" applyNumberFormat="0" applyAlignment="0" applyProtection="0"/>
    <xf numFmtId="0" fontId="5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7" borderId="1" applyNumberFormat="0" applyAlignment="0" applyProtection="0"/>
    <xf numFmtId="0" fontId="59" fillId="0" borderId="8" applyNumberFormat="0" applyFill="0" applyAlignment="0" applyProtection="0"/>
    <xf numFmtId="0" fontId="60" fillId="49" borderId="9" applyNumberFormat="0" applyAlignment="0" applyProtection="0"/>
    <xf numFmtId="0" fontId="14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64" fillId="51" borderId="0" applyNumberFormat="0" applyBorder="0" applyAlignment="0" applyProtection="0"/>
    <xf numFmtId="0" fontId="2" fillId="52" borderId="14" applyNumberFormat="0" applyFont="0" applyAlignment="0" applyProtection="0"/>
    <xf numFmtId="0" fontId="65" fillId="47" borderId="3" applyNumberFormat="0" applyAlignment="0" applyProtection="0"/>
    <xf numFmtId="0" fontId="66" fillId="0" borderId="0" applyNumberFormat="0" applyFill="0" applyBorder="0" applyAlignment="0" applyProtection="0"/>
    <xf numFmtId="0" fontId="12" fillId="44" borderId="15" applyNumberFormat="0" applyAlignment="0" applyProtection="0"/>
    <xf numFmtId="9" fontId="0" fillId="0" borderId="0" applyFont="0" applyFill="0" applyBorder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1" fillId="54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72" fillId="55" borderId="27" xfId="0" applyFont="1" applyFill="1" applyBorder="1" applyAlignment="1">
      <alignment horizontal="center" vertical="center"/>
    </xf>
    <xf numFmtId="0" fontId="72" fillId="55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56" borderId="22" xfId="0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56" borderId="22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0" fontId="0" fillId="57" borderId="20" xfId="0" applyFill="1" applyBorder="1" applyAlignment="1">
      <alignment horizontal="center" vertical="center"/>
    </xf>
    <xf numFmtId="0" fontId="73" fillId="58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2" fillId="55" borderId="4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/>
    </xf>
    <xf numFmtId="0" fontId="74" fillId="0" borderId="36" xfId="0" applyFont="1" applyBorder="1" applyAlignment="1">
      <alignment horizontal="center" vertical="center"/>
    </xf>
    <xf numFmtId="0" fontId="73" fillId="58" borderId="4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0" xfId="0" applyFont="1" applyFill="1" applyBorder="1" applyAlignment="1">
      <alignment horizontal="center" vertical="center"/>
    </xf>
    <xf numFmtId="0" fontId="72" fillId="55" borderId="26" xfId="0" applyFont="1" applyFill="1" applyBorder="1" applyAlignment="1">
      <alignment horizontal="center" vertical="center"/>
    </xf>
    <xf numFmtId="0" fontId="0" fillId="57" borderId="34" xfId="0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7" borderId="22" xfId="0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72" fillId="55" borderId="42" xfId="0" applyFont="1" applyFill="1" applyBorder="1" applyAlignment="1">
      <alignment horizontal="center" vertical="center"/>
    </xf>
    <xf numFmtId="0" fontId="72" fillId="55" borderId="43" xfId="0" applyFont="1" applyFill="1" applyBorder="1" applyAlignment="1">
      <alignment horizontal="center" vertical="center"/>
    </xf>
    <xf numFmtId="0" fontId="72" fillId="55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6" xfId="0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21" fillId="56" borderId="4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/>
    </xf>
    <xf numFmtId="0" fontId="73" fillId="58" borderId="31" xfId="0" applyFont="1" applyFill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3" fillId="58" borderId="56" xfId="0" applyFont="1" applyFill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3" fillId="58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21" fillId="56" borderId="59" xfId="0" applyFont="1" applyFill="1" applyBorder="1" applyAlignment="1">
      <alignment horizontal="center" vertical="center" wrapText="1"/>
    </xf>
    <xf numFmtId="0" fontId="21" fillId="56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59" borderId="19" xfId="0" applyFont="1" applyFill="1" applyBorder="1" applyAlignment="1">
      <alignment horizontal="center" vertical="center" wrapText="1"/>
    </xf>
    <xf numFmtId="0" fontId="21" fillId="60" borderId="20" xfId="0" applyFont="1" applyFill="1" applyBorder="1" applyAlignment="1">
      <alignment horizontal="center" vertical="center" wrapText="1"/>
    </xf>
    <xf numFmtId="0" fontId="21" fillId="61" borderId="20" xfId="0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63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6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56" borderId="21" xfId="0" applyFont="1" applyFill="1" applyBorder="1" applyAlignment="1">
      <alignment horizontal="center" vertical="center" wrapText="1"/>
    </xf>
    <xf numFmtId="0" fontId="25" fillId="5" borderId="70" xfId="0" applyFont="1" applyFill="1" applyBorder="1" applyAlignment="1">
      <alignment horizontal="center" vertical="center" wrapText="1"/>
    </xf>
    <xf numFmtId="0" fontId="25" fillId="5" borderId="71" xfId="0" applyFont="1" applyFill="1" applyBorder="1" applyAlignment="1">
      <alignment horizontal="center" vertical="center" wrapText="1"/>
    </xf>
    <xf numFmtId="0" fontId="25" fillId="62" borderId="7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5" borderId="72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5" fillId="5" borderId="73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61" borderId="20" xfId="0" applyFont="1" applyFill="1" applyBorder="1" applyAlignment="1">
      <alignment horizontal="center" vertical="center" wrapText="1"/>
    </xf>
    <xf numFmtId="0" fontId="25" fillId="5" borderId="74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10" fontId="25" fillId="5" borderId="71" xfId="0" applyNumberFormat="1" applyFont="1" applyFill="1" applyBorder="1" applyAlignment="1">
      <alignment horizontal="center" vertical="center" wrapText="1"/>
    </xf>
    <xf numFmtId="10" fontId="25" fillId="5" borderId="76" xfId="0" applyNumberFormat="1" applyFont="1" applyFill="1" applyBorder="1" applyAlignment="1">
      <alignment horizontal="center" vertical="center" wrapText="1"/>
    </xf>
    <xf numFmtId="10" fontId="25" fillId="5" borderId="70" xfId="0" applyNumberFormat="1" applyFont="1" applyFill="1" applyBorder="1" applyAlignment="1">
      <alignment horizontal="center" vertical="center" wrapText="1"/>
    </xf>
    <xf numFmtId="0" fontId="25" fillId="62" borderId="74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61" borderId="2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61" borderId="62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6" fillId="61" borderId="62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5" fillId="62" borderId="72" xfId="0" applyFont="1" applyFill="1" applyBorder="1" applyAlignment="1">
      <alignment horizontal="center" vertical="center" wrapText="1"/>
    </xf>
    <xf numFmtId="10" fontId="25" fillId="5" borderId="86" xfId="0" applyNumberFormat="1" applyFont="1" applyFill="1" applyBorder="1" applyAlignment="1">
      <alignment horizontal="center" vertical="center" wrapText="1"/>
    </xf>
    <xf numFmtId="0" fontId="25" fillId="62" borderId="87" xfId="0" applyFont="1" applyFill="1" applyBorder="1" applyAlignment="1">
      <alignment horizontal="center" vertical="center" wrapText="1"/>
    </xf>
    <xf numFmtId="0" fontId="25" fillId="62" borderId="49" xfId="0" applyFont="1" applyFill="1" applyBorder="1" applyAlignment="1">
      <alignment horizontal="center" vertical="center" wrapText="1"/>
    </xf>
    <xf numFmtId="0" fontId="25" fillId="62" borderId="88" xfId="0" applyFont="1" applyFill="1" applyBorder="1" applyAlignment="1">
      <alignment horizontal="center" vertical="center" wrapText="1"/>
    </xf>
    <xf numFmtId="0" fontId="25" fillId="62" borderId="89" xfId="0" applyFont="1" applyFill="1" applyBorder="1" applyAlignment="1">
      <alignment horizontal="center" vertical="center" wrapText="1"/>
    </xf>
    <xf numFmtId="0" fontId="25" fillId="62" borderId="90" xfId="0" applyFont="1" applyFill="1" applyBorder="1" applyAlignment="1">
      <alignment horizontal="center" vertical="center" wrapText="1"/>
    </xf>
    <xf numFmtId="0" fontId="21" fillId="61" borderId="43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5" borderId="81" xfId="0" applyFont="1" applyFill="1" applyBorder="1" applyAlignment="1">
      <alignment horizontal="center" vertical="center" wrapText="1"/>
    </xf>
    <xf numFmtId="0" fontId="25" fillId="5" borderId="83" xfId="0" applyFont="1" applyFill="1" applyBorder="1" applyAlignment="1">
      <alignment horizontal="center" vertical="center" wrapText="1"/>
    </xf>
    <xf numFmtId="0" fontId="25" fillId="5" borderId="80" xfId="0" applyFont="1" applyFill="1" applyBorder="1" applyAlignment="1">
      <alignment horizontal="center" vertical="center" wrapText="1"/>
    </xf>
    <xf numFmtId="0" fontId="25" fillId="5" borderId="84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0" fillId="7" borderId="86" xfId="0" applyFont="1" applyFill="1" applyBorder="1" applyAlignment="1">
      <alignment vertical="center" wrapText="1"/>
    </xf>
    <xf numFmtId="0" fontId="20" fillId="7" borderId="76" xfId="0" applyFont="1" applyFill="1" applyBorder="1" applyAlignment="1">
      <alignment vertical="center" wrapText="1"/>
    </xf>
    <xf numFmtId="0" fontId="27" fillId="7" borderId="76" xfId="0" applyFont="1" applyFill="1" applyBorder="1" applyAlignment="1">
      <alignment vertical="center" wrapText="1"/>
    </xf>
    <xf numFmtId="0" fontId="21" fillId="7" borderId="86" xfId="0" applyFont="1" applyFill="1" applyBorder="1" applyAlignment="1">
      <alignment vertical="center" wrapText="1"/>
    </xf>
    <xf numFmtId="0" fontId="21" fillId="7" borderId="76" xfId="0" applyFont="1" applyFill="1" applyBorder="1" applyAlignment="1">
      <alignment vertical="center" wrapText="1"/>
    </xf>
    <xf numFmtId="0" fontId="21" fillId="7" borderId="91" xfId="0" applyFont="1" applyFill="1" applyBorder="1" applyAlignment="1">
      <alignment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61" borderId="34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1" fillId="7" borderId="93" xfId="0" applyFont="1" applyFill="1" applyBorder="1" applyAlignment="1">
      <alignment vertical="center" wrapText="1"/>
    </xf>
    <xf numFmtId="0" fontId="21" fillId="7" borderId="94" xfId="0" applyFont="1" applyFill="1" applyBorder="1" applyAlignment="1">
      <alignment vertical="center" wrapText="1"/>
    </xf>
    <xf numFmtId="0" fontId="26" fillId="0" borderId="75" xfId="0" applyFont="1" applyBorder="1" applyAlignment="1">
      <alignment horizontal="center" vertical="center" wrapText="1"/>
    </xf>
    <xf numFmtId="0" fontId="21" fillId="56" borderId="43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1" fillId="0" borderId="95" xfId="0" applyFont="1" applyFill="1" applyBorder="1" applyAlignment="1">
      <alignment horizontal="center" vertical="center" wrapText="1"/>
    </xf>
    <xf numFmtId="0" fontId="27" fillId="7" borderId="91" xfId="0" applyFont="1" applyFill="1" applyBorder="1" applyAlignment="1">
      <alignment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61" borderId="75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5" fillId="5" borderId="82" xfId="0" applyFont="1" applyFill="1" applyBorder="1" applyAlignment="1">
      <alignment horizontal="center" vertical="center" wrapText="1"/>
    </xf>
    <xf numFmtId="0" fontId="25" fillId="62" borderId="83" xfId="0" applyFont="1" applyFill="1" applyBorder="1" applyAlignment="1">
      <alignment horizontal="center" vertical="center" wrapText="1"/>
    </xf>
    <xf numFmtId="0" fontId="25" fillId="62" borderId="84" xfId="0" applyFont="1" applyFill="1" applyBorder="1" applyAlignment="1">
      <alignment horizontal="center" vertical="center" wrapText="1"/>
    </xf>
    <xf numFmtId="0" fontId="20" fillId="46" borderId="86" xfId="0" applyFont="1" applyFill="1" applyBorder="1" applyAlignment="1">
      <alignment horizontal="center" vertical="center" wrapText="1"/>
    </xf>
    <xf numFmtId="0" fontId="20" fillId="46" borderId="91" xfId="0" applyFont="1" applyFill="1" applyBorder="1" applyAlignment="1">
      <alignment horizontal="center" vertical="center" wrapText="1"/>
    </xf>
    <xf numFmtId="0" fontId="29" fillId="46" borderId="91" xfId="0" applyFont="1" applyFill="1" applyBorder="1" applyAlignment="1">
      <alignment horizontal="center" vertical="center" wrapText="1"/>
    </xf>
    <xf numFmtId="0" fontId="20" fillId="46" borderId="93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6" fillId="61" borderId="43" xfId="0" applyFont="1" applyFill="1" applyBorder="1" applyAlignment="1">
      <alignment horizontal="center" vertical="center" wrapText="1"/>
    </xf>
    <xf numFmtId="0" fontId="26" fillId="61" borderId="19" xfId="0" applyFont="1" applyFill="1" applyBorder="1" applyAlignment="1">
      <alignment horizontal="center" vertical="center" wrapText="1"/>
    </xf>
    <xf numFmtId="0" fontId="25" fillId="62" borderId="80" xfId="0" applyFont="1" applyFill="1" applyBorder="1" applyAlignment="1">
      <alignment horizontal="center" vertical="center" wrapText="1"/>
    </xf>
    <xf numFmtId="0" fontId="25" fillId="5" borderId="97" xfId="0" applyFont="1" applyFill="1" applyBorder="1" applyAlignment="1">
      <alignment horizontal="center" vertical="center" wrapText="1"/>
    </xf>
    <xf numFmtId="0" fontId="25" fillId="5" borderId="60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5" fillId="5" borderId="101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 wrapText="1"/>
    </xf>
    <xf numFmtId="0" fontId="21" fillId="0" borderId="103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21" fillId="8" borderId="103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21" fillId="8" borderId="102" xfId="0" applyFont="1" applyFill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 wrapText="1"/>
    </xf>
    <xf numFmtId="0" fontId="21" fillId="0" borderId="108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5" fillId="5" borderId="109" xfId="0" applyFont="1" applyFill="1" applyBorder="1" applyAlignment="1">
      <alignment horizontal="center" vertical="center" wrapText="1"/>
    </xf>
    <xf numFmtId="0" fontId="26" fillId="61" borderId="63" xfId="0" applyFont="1" applyFill="1" applyBorder="1" applyAlignment="1">
      <alignment horizontal="center" vertical="center" wrapText="1"/>
    </xf>
    <xf numFmtId="0" fontId="26" fillId="61" borderId="61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61" borderId="65" xfId="0" applyFont="1" applyFill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6" fillId="61" borderId="64" xfId="0" applyFont="1" applyFill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6" fillId="61" borderId="66" xfId="0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61" borderId="68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26" fillId="0" borderId="110" xfId="0" applyFont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5" fillId="62" borderId="97" xfId="0" applyFont="1" applyFill="1" applyBorder="1" applyAlignment="1">
      <alignment horizontal="center" vertical="center" wrapText="1"/>
    </xf>
    <xf numFmtId="0" fontId="25" fillId="5" borderId="112" xfId="0" applyFont="1" applyFill="1" applyBorder="1" applyAlignment="1">
      <alignment horizontal="center" vertical="center" wrapText="1"/>
    </xf>
    <xf numFmtId="0" fontId="25" fillId="61" borderId="68" xfId="0" applyFont="1" applyFill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61" borderId="114" xfId="0" applyFont="1" applyFill="1" applyBorder="1" applyAlignment="1">
      <alignment horizontal="center" vertical="center" wrapText="1"/>
    </xf>
    <xf numFmtId="0" fontId="25" fillId="5" borderId="115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5" borderId="94" xfId="0" applyFont="1" applyFill="1" applyBorder="1" applyAlignment="1">
      <alignment horizontal="center" vertical="center" wrapText="1"/>
    </xf>
    <xf numFmtId="0" fontId="25" fillId="5" borderId="79" xfId="0" applyFont="1" applyFill="1" applyBorder="1" applyAlignment="1">
      <alignment horizontal="center" vertical="center" wrapText="1"/>
    </xf>
    <xf numFmtId="0" fontId="25" fillId="62" borderId="79" xfId="0" applyFont="1" applyFill="1" applyBorder="1" applyAlignment="1">
      <alignment horizontal="center" vertical="center" wrapText="1"/>
    </xf>
    <xf numFmtId="0" fontId="20" fillId="7" borderId="112" xfId="0" applyFont="1" applyFill="1" applyBorder="1" applyAlignment="1">
      <alignment horizontal="center" vertical="center" wrapText="1"/>
    </xf>
    <xf numFmtId="0" fontId="20" fillId="46" borderId="93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1" fillId="8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8" borderId="85" xfId="0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textRotation="90" wrapText="1"/>
    </xf>
    <xf numFmtId="0" fontId="25" fillId="62" borderId="70" xfId="0" applyFont="1" applyFill="1" applyBorder="1" applyAlignment="1">
      <alignment horizontal="center" vertical="center" wrapText="1"/>
    </xf>
    <xf numFmtId="0" fontId="25" fillId="5" borderId="86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0" fillId="17" borderId="74" xfId="0" applyFont="1" applyFill="1" applyBorder="1" applyAlignment="1">
      <alignment horizontal="center" vertical="center" wrapText="1"/>
    </xf>
    <xf numFmtId="0" fontId="20" fillId="17" borderId="73" xfId="0" applyFont="1" applyFill="1" applyBorder="1" applyAlignment="1">
      <alignment horizontal="center" vertical="center" wrapText="1"/>
    </xf>
    <xf numFmtId="0" fontId="20" fillId="63" borderId="74" xfId="0" applyFont="1" applyFill="1" applyBorder="1" applyAlignment="1">
      <alignment horizontal="center" vertical="center" wrapText="1"/>
    </xf>
    <xf numFmtId="0" fontId="20" fillId="63" borderId="73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8" borderId="113" xfId="0" applyFont="1" applyFill="1" applyBorder="1" applyAlignment="1">
      <alignment horizontal="center" vertical="center" wrapText="1"/>
    </xf>
    <xf numFmtId="0" fontId="21" fillId="8" borderId="92" xfId="0" applyFont="1" applyFill="1" applyBorder="1" applyAlignment="1">
      <alignment horizontal="center" vertical="center" wrapText="1"/>
    </xf>
    <xf numFmtId="0" fontId="20" fillId="7" borderId="70" xfId="0" applyFont="1" applyFill="1" applyBorder="1" applyAlignment="1">
      <alignment horizontal="center" vertical="center" wrapText="1"/>
    </xf>
    <xf numFmtId="0" fontId="20" fillId="46" borderId="8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5" borderId="74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textRotation="90" wrapText="1"/>
    </xf>
    <xf numFmtId="0" fontId="23" fillId="0" borderId="72" xfId="0" applyFont="1" applyBorder="1" applyAlignment="1">
      <alignment horizontal="center" vertical="center" textRotation="90" wrapText="1"/>
    </xf>
    <xf numFmtId="0" fontId="23" fillId="0" borderId="115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75" fillId="0" borderId="85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76" fillId="0" borderId="116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/>
    </xf>
    <xf numFmtId="0" fontId="77" fillId="0" borderId="117" xfId="0" applyFont="1" applyBorder="1" applyAlignment="1">
      <alignment horizontal="center" vertical="center" wrapText="1"/>
    </xf>
    <xf numFmtId="0" fontId="77" fillId="0" borderId="118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2" fillId="0" borderId="117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11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19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120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121" xfId="0" applyFont="1" applyBorder="1" applyAlignment="1">
      <alignment horizontal="center" vertical="center"/>
    </xf>
    <xf numFmtId="0" fontId="74" fillId="0" borderId="122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view="pageBreakPreview" zoomScale="60" zoomScaleNormal="70" zoomScalePageLayoutView="39" workbookViewId="0" topLeftCell="A1">
      <selection activeCell="E54" sqref="E54"/>
    </sheetView>
  </sheetViews>
  <sheetFormatPr defaultColWidth="9.140625" defaultRowHeight="15"/>
  <cols>
    <col min="1" max="1" width="33.421875" style="1" customWidth="1"/>
    <col min="2" max="2" width="44.421875" style="1" customWidth="1"/>
    <col min="3" max="3" width="35.8515625" style="2" customWidth="1"/>
    <col min="4" max="4" width="11.7109375" style="1" customWidth="1"/>
    <col min="5" max="5" width="15.8515625" style="1" customWidth="1"/>
    <col min="6" max="6" width="26.421875" style="1" customWidth="1"/>
    <col min="7" max="7" width="0.13671875" style="1" customWidth="1"/>
    <col min="8" max="8" width="10.140625" style="1" customWidth="1"/>
    <col min="9" max="9" width="8.00390625" style="1" customWidth="1"/>
    <col min="10" max="11" width="10.57421875" style="1" customWidth="1"/>
    <col min="12" max="12" width="12.8515625" style="1" customWidth="1"/>
    <col min="13" max="14" width="10.57421875" style="1" customWidth="1"/>
    <col min="15" max="15" width="8.00390625" style="1" customWidth="1"/>
    <col min="16" max="16" width="10.8515625" style="1" customWidth="1"/>
    <col min="17" max="17" width="7.00390625" style="1" customWidth="1"/>
    <col min="18" max="18" width="14.421875" style="1" customWidth="1"/>
    <col min="19" max="19" width="21.00390625" style="1" customWidth="1"/>
    <col min="20" max="20" width="11.8515625" style="1" customWidth="1"/>
    <col min="21" max="16384" width="9.140625" style="1" customWidth="1"/>
  </cols>
  <sheetData>
    <row r="1" spans="1:7" s="5" customFormat="1" ht="47.25" customHeight="1">
      <c r="A1" s="286" t="s">
        <v>219</v>
      </c>
      <c r="B1" s="286"/>
      <c r="C1" s="286"/>
      <c r="D1" s="286"/>
      <c r="E1" s="286"/>
      <c r="F1" s="286"/>
      <c r="G1" s="286"/>
    </row>
    <row r="2" spans="1:7" ht="15" customHeight="1">
      <c r="A2" s="286" t="s">
        <v>66</v>
      </c>
      <c r="B2" s="286"/>
      <c r="C2" s="286"/>
      <c r="D2" s="286"/>
      <c r="E2" s="286"/>
      <c r="F2" s="286"/>
      <c r="G2" s="286"/>
    </row>
    <row r="3" spans="1:7" ht="29.25" customHeight="1">
      <c r="A3" s="286"/>
      <c r="B3" s="286"/>
      <c r="C3" s="286"/>
      <c r="D3" s="286"/>
      <c r="E3" s="286"/>
      <c r="F3" s="286"/>
      <c r="G3" s="286"/>
    </row>
    <row r="4" spans="1:7" ht="38.25" customHeight="1">
      <c r="A4" s="287" t="s">
        <v>118</v>
      </c>
      <c r="B4" s="287"/>
      <c r="C4" s="287"/>
      <c r="D4" s="287"/>
      <c r="E4" s="287"/>
      <c r="F4" s="287"/>
      <c r="G4" s="287"/>
    </row>
    <row r="5" spans="1:20" ht="36.75" customHeight="1">
      <c r="A5" s="287"/>
      <c r="B5" s="287"/>
      <c r="C5" s="287"/>
      <c r="D5" s="287"/>
      <c r="E5" s="287"/>
      <c r="F5" s="287"/>
      <c r="G5" s="287"/>
      <c r="P5" s="85"/>
      <c r="Q5" s="85"/>
      <c r="R5" s="85"/>
      <c r="S5" s="85"/>
      <c r="T5" s="85"/>
    </row>
    <row r="6" spans="1:20" ht="26.25" customHeight="1">
      <c r="A6" s="288" t="s">
        <v>68</v>
      </c>
      <c r="B6" s="288"/>
      <c r="C6" s="288"/>
      <c r="D6" s="288"/>
      <c r="E6" s="288"/>
      <c r="F6" s="288"/>
      <c r="G6" s="288"/>
      <c r="K6" s="86"/>
      <c r="P6" s="85"/>
      <c r="Q6" s="85"/>
      <c r="R6" s="85"/>
      <c r="S6" s="85"/>
      <c r="T6" s="85"/>
    </row>
    <row r="7" spans="1:7" ht="15.75" customHeight="1">
      <c r="A7" s="288"/>
      <c r="B7" s="288"/>
      <c r="C7" s="288"/>
      <c r="D7" s="288"/>
      <c r="E7" s="288"/>
      <c r="F7" s="288"/>
      <c r="G7" s="288"/>
    </row>
    <row r="8" spans="1:7" ht="17.25" customHeight="1" thickBot="1">
      <c r="A8" s="288"/>
      <c r="B8" s="288"/>
      <c r="C8" s="288"/>
      <c r="D8" s="288"/>
      <c r="E8" s="288"/>
      <c r="F8" s="288"/>
      <c r="G8" s="288"/>
    </row>
    <row r="9" spans="1:20" ht="31.5" customHeight="1" thickBot="1">
      <c r="A9" s="260" t="s">
        <v>0</v>
      </c>
      <c r="B9" s="260" t="s">
        <v>14</v>
      </c>
      <c r="C9" s="260" t="s">
        <v>1</v>
      </c>
      <c r="D9" s="260" t="s">
        <v>34</v>
      </c>
      <c r="E9" s="262" t="s">
        <v>203</v>
      </c>
      <c r="F9" s="260" t="s">
        <v>51</v>
      </c>
      <c r="G9" s="260" t="s">
        <v>67</v>
      </c>
      <c r="H9" s="243" t="s">
        <v>32</v>
      </c>
      <c r="I9" s="257" t="s">
        <v>105</v>
      </c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9"/>
    </row>
    <row r="10" spans="1:20" ht="58.5" customHeight="1" thickBot="1">
      <c r="A10" s="261"/>
      <c r="B10" s="261"/>
      <c r="C10" s="261"/>
      <c r="D10" s="261"/>
      <c r="E10" s="263"/>
      <c r="F10" s="261"/>
      <c r="G10" s="261"/>
      <c r="H10" s="256"/>
      <c r="I10" s="111" t="s">
        <v>23</v>
      </c>
      <c r="J10" s="111" t="s">
        <v>24</v>
      </c>
      <c r="K10" s="112" t="s">
        <v>104</v>
      </c>
      <c r="L10" s="111" t="s">
        <v>25</v>
      </c>
      <c r="M10" s="111" t="s">
        <v>26</v>
      </c>
      <c r="N10" s="111" t="s">
        <v>27</v>
      </c>
      <c r="O10" s="111" t="s">
        <v>28</v>
      </c>
      <c r="P10" s="111" t="s">
        <v>29</v>
      </c>
      <c r="Q10" s="110" t="s">
        <v>30</v>
      </c>
      <c r="R10" s="112" t="s">
        <v>106</v>
      </c>
      <c r="S10" s="112" t="s">
        <v>103</v>
      </c>
      <c r="T10" s="211" t="s">
        <v>31</v>
      </c>
    </row>
    <row r="11" spans="1:20" ht="39" customHeight="1" thickBot="1">
      <c r="A11" s="267" t="s">
        <v>15</v>
      </c>
      <c r="B11" s="268"/>
      <c r="C11" s="268"/>
      <c r="D11" s="268"/>
      <c r="E11" s="185" t="s">
        <v>183</v>
      </c>
      <c r="F11" s="162"/>
      <c r="G11" s="163"/>
      <c r="H11" s="256"/>
      <c r="I11" s="126">
        <f>SUM(I12:I28)</f>
        <v>31</v>
      </c>
      <c r="J11" s="126">
        <f aca="true" t="shared" si="0" ref="J11:T11">SUM(J12:J28)</f>
        <v>127</v>
      </c>
      <c r="K11" s="126">
        <f t="shared" si="0"/>
        <v>18</v>
      </c>
      <c r="L11" s="126">
        <f t="shared" si="0"/>
        <v>95</v>
      </c>
      <c r="M11" s="126">
        <f t="shared" si="0"/>
        <v>95</v>
      </c>
      <c r="N11" s="126">
        <f t="shared" si="0"/>
        <v>140</v>
      </c>
      <c r="O11" s="126">
        <f t="shared" si="0"/>
        <v>15</v>
      </c>
      <c r="P11" s="126">
        <f t="shared" si="0"/>
        <v>0</v>
      </c>
      <c r="Q11" s="126">
        <f t="shared" si="0"/>
        <v>0</v>
      </c>
      <c r="R11" s="126">
        <f t="shared" si="0"/>
        <v>285</v>
      </c>
      <c r="S11" s="126">
        <f t="shared" si="0"/>
        <v>490</v>
      </c>
      <c r="T11" s="235">
        <f t="shared" si="0"/>
        <v>775</v>
      </c>
    </row>
    <row r="12" spans="1:20" ht="26.25" customHeight="1">
      <c r="A12" s="240" t="s">
        <v>2</v>
      </c>
      <c r="B12" s="264" t="s">
        <v>109</v>
      </c>
      <c r="C12" s="3" t="s">
        <v>268</v>
      </c>
      <c r="D12" s="3" t="s">
        <v>35</v>
      </c>
      <c r="E12" s="3" t="s">
        <v>218</v>
      </c>
      <c r="F12" s="3" t="s">
        <v>111</v>
      </c>
      <c r="G12" s="91"/>
      <c r="H12" s="244"/>
      <c r="I12" s="193">
        <v>1</v>
      </c>
      <c r="J12" s="195"/>
      <c r="K12" s="113"/>
      <c r="L12" s="113"/>
      <c r="M12" s="113"/>
      <c r="N12" s="113"/>
      <c r="O12" s="113">
        <v>15</v>
      </c>
      <c r="P12" s="113"/>
      <c r="Q12" s="113"/>
      <c r="R12" s="213">
        <f aca="true" t="shared" si="1" ref="R12:R28">I12*25-S12</f>
        <v>10</v>
      </c>
      <c r="S12" s="150">
        <f>SUM(J12:Q12)</f>
        <v>15</v>
      </c>
      <c r="T12" s="159">
        <f aca="true" t="shared" si="2" ref="T12:T28">SUM(J12:R12)</f>
        <v>25</v>
      </c>
    </row>
    <row r="13" spans="1:20" ht="27.75" customHeight="1">
      <c r="A13" s="241"/>
      <c r="B13" s="246"/>
      <c r="C13" s="4" t="s">
        <v>269</v>
      </c>
      <c r="D13" s="4" t="s">
        <v>39</v>
      </c>
      <c r="E13" s="4" t="s">
        <v>218</v>
      </c>
      <c r="F13" s="4" t="s">
        <v>111</v>
      </c>
      <c r="G13" s="84"/>
      <c r="H13" s="244"/>
      <c r="I13" s="194">
        <v>1</v>
      </c>
      <c r="J13" s="196">
        <v>2</v>
      </c>
      <c r="K13" s="114">
        <v>3</v>
      </c>
      <c r="L13" s="114"/>
      <c r="M13" s="114"/>
      <c r="N13" s="114"/>
      <c r="O13" s="114"/>
      <c r="P13" s="114"/>
      <c r="Q13" s="114"/>
      <c r="R13" s="214">
        <f t="shared" si="1"/>
        <v>20</v>
      </c>
      <c r="S13" s="151">
        <f aca="true" t="shared" si="3" ref="S13:S28">SUM(J13:Q13)</f>
        <v>5</v>
      </c>
      <c r="T13" s="158">
        <f t="shared" si="2"/>
        <v>25</v>
      </c>
    </row>
    <row r="14" spans="1:20" ht="28.5">
      <c r="A14" s="241"/>
      <c r="B14" s="246"/>
      <c r="C14" s="4" t="s">
        <v>108</v>
      </c>
      <c r="D14" s="4" t="s">
        <v>35</v>
      </c>
      <c r="E14" s="4" t="s">
        <v>173</v>
      </c>
      <c r="F14" s="4" t="s">
        <v>120</v>
      </c>
      <c r="G14" s="84"/>
      <c r="H14" s="244"/>
      <c r="I14" s="194">
        <v>1</v>
      </c>
      <c r="J14" s="196">
        <v>15</v>
      </c>
      <c r="K14" s="114"/>
      <c r="L14" s="114"/>
      <c r="M14" s="114"/>
      <c r="N14" s="114"/>
      <c r="O14" s="114"/>
      <c r="P14" s="114"/>
      <c r="Q14" s="114"/>
      <c r="R14" s="214">
        <f t="shared" si="1"/>
        <v>10</v>
      </c>
      <c r="S14" s="151">
        <f t="shared" si="3"/>
        <v>15</v>
      </c>
      <c r="T14" s="158">
        <f t="shared" si="2"/>
        <v>25</v>
      </c>
    </row>
    <row r="15" spans="1:20" ht="29.25" thickBot="1">
      <c r="A15" s="242"/>
      <c r="B15" s="247"/>
      <c r="C15" s="88" t="s">
        <v>286</v>
      </c>
      <c r="D15" s="88" t="s">
        <v>35</v>
      </c>
      <c r="E15" s="88" t="s">
        <v>173</v>
      </c>
      <c r="F15" s="88" t="s">
        <v>127</v>
      </c>
      <c r="G15" s="93"/>
      <c r="H15" s="244"/>
      <c r="I15" s="198">
        <v>2</v>
      </c>
      <c r="J15" s="215"/>
      <c r="K15" s="123"/>
      <c r="L15" s="123">
        <v>15</v>
      </c>
      <c r="M15" s="124"/>
      <c r="N15" s="124"/>
      <c r="O15" s="124"/>
      <c r="P15" s="124"/>
      <c r="Q15" s="124"/>
      <c r="R15" s="216">
        <f t="shared" si="1"/>
        <v>35</v>
      </c>
      <c r="S15" s="152">
        <f t="shared" si="3"/>
        <v>15</v>
      </c>
      <c r="T15" s="182">
        <f t="shared" si="2"/>
        <v>50</v>
      </c>
    </row>
    <row r="16" spans="1:20" ht="21.75" customHeight="1">
      <c r="A16" s="240" t="s">
        <v>115</v>
      </c>
      <c r="B16" s="264" t="s">
        <v>110</v>
      </c>
      <c r="C16" s="3" t="s">
        <v>270</v>
      </c>
      <c r="D16" s="3" t="s">
        <v>35</v>
      </c>
      <c r="E16" s="3" t="s">
        <v>175</v>
      </c>
      <c r="F16" s="3" t="s">
        <v>121</v>
      </c>
      <c r="G16" s="91"/>
      <c r="H16" s="244"/>
      <c r="I16" s="193">
        <v>2</v>
      </c>
      <c r="J16" s="217"/>
      <c r="K16" s="118">
        <v>15</v>
      </c>
      <c r="L16" s="118"/>
      <c r="M16" s="118">
        <v>15</v>
      </c>
      <c r="N16" s="118"/>
      <c r="O16" s="118"/>
      <c r="P16" s="118"/>
      <c r="Q16" s="118"/>
      <c r="R16" s="213">
        <f t="shared" si="1"/>
        <v>20</v>
      </c>
      <c r="S16" s="150">
        <f t="shared" si="3"/>
        <v>30</v>
      </c>
      <c r="T16" s="159">
        <f t="shared" si="2"/>
        <v>50</v>
      </c>
    </row>
    <row r="17" spans="1:20" ht="20.25" customHeight="1">
      <c r="A17" s="241"/>
      <c r="B17" s="246"/>
      <c r="C17" s="4" t="s">
        <v>275</v>
      </c>
      <c r="D17" s="4" t="s">
        <v>39</v>
      </c>
      <c r="E17" s="4" t="s">
        <v>218</v>
      </c>
      <c r="F17" s="4" t="s">
        <v>111</v>
      </c>
      <c r="G17" s="84"/>
      <c r="H17" s="244"/>
      <c r="I17" s="194">
        <v>0</v>
      </c>
      <c r="J17" s="218"/>
      <c r="K17" s="119"/>
      <c r="L17" s="119">
        <v>30</v>
      </c>
      <c r="M17" s="119"/>
      <c r="N17" s="119"/>
      <c r="O17" s="119"/>
      <c r="P17" s="119"/>
      <c r="Q17" s="119"/>
      <c r="R17" s="214">
        <f t="shared" si="1"/>
        <v>-30</v>
      </c>
      <c r="S17" s="151">
        <f t="shared" si="3"/>
        <v>30</v>
      </c>
      <c r="T17" s="158">
        <f t="shared" si="2"/>
        <v>0</v>
      </c>
    </row>
    <row r="18" spans="1:20" ht="22.5" customHeight="1">
      <c r="A18" s="241"/>
      <c r="B18" s="246"/>
      <c r="C18" s="88" t="s">
        <v>285</v>
      </c>
      <c r="D18" s="88" t="s">
        <v>35</v>
      </c>
      <c r="E18" s="88" t="s">
        <v>218</v>
      </c>
      <c r="F18" s="88" t="s">
        <v>111</v>
      </c>
      <c r="G18" s="93"/>
      <c r="H18" s="244"/>
      <c r="I18" s="194">
        <v>1</v>
      </c>
      <c r="J18" s="218">
        <v>15</v>
      </c>
      <c r="K18" s="119"/>
      <c r="L18" s="119"/>
      <c r="M18" s="119"/>
      <c r="N18" s="119"/>
      <c r="O18" s="119"/>
      <c r="P18" s="119"/>
      <c r="Q18" s="119"/>
      <c r="R18" s="214">
        <f t="shared" si="1"/>
        <v>10</v>
      </c>
      <c r="S18" s="151">
        <f t="shared" si="3"/>
        <v>15</v>
      </c>
      <c r="T18" s="158">
        <f t="shared" si="2"/>
        <v>25</v>
      </c>
    </row>
    <row r="19" spans="1:20" ht="29.25" thickBot="1">
      <c r="A19" s="241"/>
      <c r="B19" s="246"/>
      <c r="C19" s="88" t="s">
        <v>271</v>
      </c>
      <c r="D19" s="88" t="s">
        <v>35</v>
      </c>
      <c r="E19" s="88" t="s">
        <v>218</v>
      </c>
      <c r="F19" s="88" t="s">
        <v>111</v>
      </c>
      <c r="G19" s="92" t="s">
        <v>65</v>
      </c>
      <c r="H19" s="244"/>
      <c r="I19" s="199">
        <v>2</v>
      </c>
      <c r="J19" s="197"/>
      <c r="K19" s="120"/>
      <c r="L19" s="116"/>
      <c r="M19" s="120">
        <v>30</v>
      </c>
      <c r="N19" s="116"/>
      <c r="O19" s="116"/>
      <c r="P19" s="116"/>
      <c r="Q19" s="116"/>
      <c r="R19" s="219">
        <f t="shared" si="1"/>
        <v>20</v>
      </c>
      <c r="S19" s="153">
        <f t="shared" si="3"/>
        <v>30</v>
      </c>
      <c r="T19" s="160">
        <f t="shared" si="2"/>
        <v>50</v>
      </c>
    </row>
    <row r="20" spans="1:20" ht="38.25" customHeight="1">
      <c r="A20" s="249" t="s">
        <v>230</v>
      </c>
      <c r="B20" s="252" t="s">
        <v>220</v>
      </c>
      <c r="C20" s="3" t="s">
        <v>186</v>
      </c>
      <c r="D20" s="99" t="s">
        <v>36</v>
      </c>
      <c r="E20" s="3" t="s">
        <v>172</v>
      </c>
      <c r="F20" s="91" t="s">
        <v>44</v>
      </c>
      <c r="G20" s="141"/>
      <c r="H20" s="244"/>
      <c r="I20" s="212">
        <v>2</v>
      </c>
      <c r="J20" s="220">
        <v>30</v>
      </c>
      <c r="K20" s="122"/>
      <c r="L20" s="122"/>
      <c r="M20" s="122"/>
      <c r="N20" s="122"/>
      <c r="O20" s="122"/>
      <c r="P20" s="122"/>
      <c r="Q20" s="122"/>
      <c r="R20" s="221">
        <f t="shared" si="1"/>
        <v>20</v>
      </c>
      <c r="S20" s="154">
        <f t="shared" si="3"/>
        <v>30</v>
      </c>
      <c r="T20" s="157">
        <f t="shared" si="2"/>
        <v>50</v>
      </c>
    </row>
    <row r="21" spans="1:20" ht="28.5">
      <c r="A21" s="250"/>
      <c r="B21" s="253"/>
      <c r="C21" s="4" t="s">
        <v>187</v>
      </c>
      <c r="D21" s="98" t="s">
        <v>35</v>
      </c>
      <c r="E21" s="4" t="s">
        <v>172</v>
      </c>
      <c r="F21" s="84" t="s">
        <v>122</v>
      </c>
      <c r="G21" s="141"/>
      <c r="H21" s="244"/>
      <c r="I21" s="194">
        <v>4</v>
      </c>
      <c r="J21" s="218"/>
      <c r="K21" s="119"/>
      <c r="L21" s="119"/>
      <c r="M21" s="119"/>
      <c r="N21" s="119">
        <v>60</v>
      </c>
      <c r="O21" s="119"/>
      <c r="P21" s="119"/>
      <c r="Q21" s="119"/>
      <c r="R21" s="214">
        <f t="shared" si="1"/>
        <v>40</v>
      </c>
      <c r="S21" s="151">
        <f t="shared" si="3"/>
        <v>60</v>
      </c>
      <c r="T21" s="158">
        <f t="shared" si="2"/>
        <v>100</v>
      </c>
    </row>
    <row r="22" spans="1:20" ht="58.5" customHeight="1">
      <c r="A22" s="250"/>
      <c r="B22" s="253"/>
      <c r="C22" s="4" t="s">
        <v>130</v>
      </c>
      <c r="D22" s="28" t="s">
        <v>36</v>
      </c>
      <c r="E22" s="4" t="s">
        <v>172</v>
      </c>
      <c r="F22" s="84" t="s">
        <v>44</v>
      </c>
      <c r="G22" s="142" t="s">
        <v>59</v>
      </c>
      <c r="H22" s="244"/>
      <c r="I22" s="194">
        <v>2</v>
      </c>
      <c r="J22" s="196">
        <v>30</v>
      </c>
      <c r="K22" s="114"/>
      <c r="L22" s="114"/>
      <c r="M22" s="114"/>
      <c r="N22" s="114"/>
      <c r="O22" s="119"/>
      <c r="P22" s="119"/>
      <c r="Q22" s="119"/>
      <c r="R22" s="214">
        <f t="shared" si="1"/>
        <v>20</v>
      </c>
      <c r="S22" s="151">
        <f t="shared" si="3"/>
        <v>30</v>
      </c>
      <c r="T22" s="158">
        <f t="shared" si="2"/>
        <v>50</v>
      </c>
    </row>
    <row r="23" spans="1:20" ht="43.5" thickBot="1">
      <c r="A23" s="251"/>
      <c r="B23" s="254"/>
      <c r="C23" s="88" t="s">
        <v>131</v>
      </c>
      <c r="D23" s="88" t="s">
        <v>35</v>
      </c>
      <c r="E23" s="88" t="s">
        <v>172</v>
      </c>
      <c r="F23" s="93" t="s">
        <v>122</v>
      </c>
      <c r="G23" s="140"/>
      <c r="H23" s="244"/>
      <c r="I23" s="199">
        <v>4</v>
      </c>
      <c r="J23" s="197"/>
      <c r="K23" s="120"/>
      <c r="L23" s="120"/>
      <c r="M23" s="120"/>
      <c r="N23" s="120">
        <v>80</v>
      </c>
      <c r="O23" s="116"/>
      <c r="P23" s="116"/>
      <c r="Q23" s="116"/>
      <c r="R23" s="219">
        <f t="shared" si="1"/>
        <v>20</v>
      </c>
      <c r="S23" s="153">
        <f t="shared" si="3"/>
        <v>80</v>
      </c>
      <c r="T23" s="160">
        <f t="shared" si="2"/>
        <v>100</v>
      </c>
    </row>
    <row r="24" spans="1:20" ht="57.75" thickBot="1">
      <c r="A24" s="133" t="s">
        <v>221</v>
      </c>
      <c r="B24" s="134" t="s">
        <v>272</v>
      </c>
      <c r="C24" s="134" t="s">
        <v>273</v>
      </c>
      <c r="D24" s="180" t="s">
        <v>35</v>
      </c>
      <c r="E24" s="134" t="s">
        <v>171</v>
      </c>
      <c r="F24" s="100" t="s">
        <v>122</v>
      </c>
      <c r="G24" s="140"/>
      <c r="H24" s="244"/>
      <c r="I24" s="110">
        <v>3</v>
      </c>
      <c r="J24" s="222"/>
      <c r="K24" s="173"/>
      <c r="L24" s="173"/>
      <c r="M24" s="173">
        <v>50</v>
      </c>
      <c r="N24" s="173"/>
      <c r="O24" s="173"/>
      <c r="P24" s="173"/>
      <c r="Q24" s="173"/>
      <c r="R24" s="223">
        <f t="shared" si="1"/>
        <v>25</v>
      </c>
      <c r="S24" s="112">
        <f t="shared" si="3"/>
        <v>50</v>
      </c>
      <c r="T24" s="211">
        <f t="shared" si="2"/>
        <v>75</v>
      </c>
    </row>
    <row r="25" spans="1:20" ht="24" customHeight="1">
      <c r="A25" s="240" t="s">
        <v>222</v>
      </c>
      <c r="B25" s="264" t="s">
        <v>223</v>
      </c>
      <c r="C25" s="3" t="s">
        <v>136</v>
      </c>
      <c r="D25" s="99" t="s">
        <v>36</v>
      </c>
      <c r="E25" s="3" t="s">
        <v>171</v>
      </c>
      <c r="F25" s="91" t="s">
        <v>44</v>
      </c>
      <c r="G25" s="140"/>
      <c r="H25" s="244"/>
      <c r="I25" s="193">
        <v>1</v>
      </c>
      <c r="J25" s="195">
        <v>15</v>
      </c>
      <c r="K25" s="113"/>
      <c r="L25" s="113"/>
      <c r="M25" s="113"/>
      <c r="N25" s="113"/>
      <c r="O25" s="118"/>
      <c r="P25" s="118"/>
      <c r="Q25" s="118"/>
      <c r="R25" s="213">
        <f t="shared" si="1"/>
        <v>10</v>
      </c>
      <c r="S25" s="150">
        <f t="shared" si="3"/>
        <v>15</v>
      </c>
      <c r="T25" s="159">
        <f t="shared" si="2"/>
        <v>25</v>
      </c>
    </row>
    <row r="26" spans="1:20" ht="24.75" customHeight="1" thickBot="1">
      <c r="A26" s="242"/>
      <c r="B26" s="247"/>
      <c r="C26" s="87" t="s">
        <v>137</v>
      </c>
      <c r="D26" s="87" t="s">
        <v>35</v>
      </c>
      <c r="E26" s="87" t="s">
        <v>171</v>
      </c>
      <c r="F26" s="92" t="s">
        <v>122</v>
      </c>
      <c r="G26" s="140"/>
      <c r="H26" s="244"/>
      <c r="I26" s="199">
        <v>2</v>
      </c>
      <c r="J26" s="197"/>
      <c r="K26" s="120"/>
      <c r="L26" s="120">
        <v>30</v>
      </c>
      <c r="M26" s="120"/>
      <c r="N26" s="120"/>
      <c r="O26" s="116"/>
      <c r="P26" s="116"/>
      <c r="Q26" s="116"/>
      <c r="R26" s="219">
        <f t="shared" si="1"/>
        <v>20</v>
      </c>
      <c r="S26" s="153">
        <f t="shared" si="3"/>
        <v>30</v>
      </c>
      <c r="T26" s="160">
        <f t="shared" si="2"/>
        <v>50</v>
      </c>
    </row>
    <row r="27" spans="1:20" ht="40.5" customHeight="1">
      <c r="A27" s="240" t="s">
        <v>287</v>
      </c>
      <c r="B27" s="264" t="s">
        <v>224</v>
      </c>
      <c r="C27" s="3" t="s">
        <v>132</v>
      </c>
      <c r="D27" s="99" t="s">
        <v>36</v>
      </c>
      <c r="E27" s="3" t="s">
        <v>173</v>
      </c>
      <c r="F27" s="91" t="s">
        <v>44</v>
      </c>
      <c r="G27" s="139" t="s">
        <v>56</v>
      </c>
      <c r="H27" s="244"/>
      <c r="I27" s="212">
        <v>1</v>
      </c>
      <c r="J27" s="224">
        <v>20</v>
      </c>
      <c r="K27" s="121"/>
      <c r="L27" s="122"/>
      <c r="M27" s="122"/>
      <c r="N27" s="122"/>
      <c r="O27" s="122"/>
      <c r="P27" s="122"/>
      <c r="Q27" s="122"/>
      <c r="R27" s="221">
        <f t="shared" si="1"/>
        <v>5</v>
      </c>
      <c r="S27" s="154">
        <f t="shared" si="3"/>
        <v>20</v>
      </c>
      <c r="T27" s="157">
        <f t="shared" si="2"/>
        <v>25</v>
      </c>
    </row>
    <row r="28" spans="1:20" ht="40.5" customHeight="1" thickBot="1">
      <c r="A28" s="242"/>
      <c r="B28" s="247"/>
      <c r="C28" s="87" t="s">
        <v>133</v>
      </c>
      <c r="D28" s="87" t="s">
        <v>35</v>
      </c>
      <c r="E28" s="87" t="s">
        <v>173</v>
      </c>
      <c r="F28" s="92" t="s">
        <v>122</v>
      </c>
      <c r="G28" s="144"/>
      <c r="H28" s="244"/>
      <c r="I28" s="199">
        <v>2</v>
      </c>
      <c r="J28" s="197"/>
      <c r="K28" s="145"/>
      <c r="L28" s="116">
        <v>20</v>
      </c>
      <c r="M28" s="116"/>
      <c r="N28" s="116"/>
      <c r="O28" s="116"/>
      <c r="P28" s="116"/>
      <c r="Q28" s="116"/>
      <c r="R28" s="219">
        <f t="shared" si="1"/>
        <v>30</v>
      </c>
      <c r="S28" s="153">
        <f t="shared" si="3"/>
        <v>20</v>
      </c>
      <c r="T28" s="160">
        <f t="shared" si="2"/>
        <v>50</v>
      </c>
    </row>
    <row r="29" spans="1:20" ht="36" customHeight="1" thickBot="1">
      <c r="A29" s="267" t="s">
        <v>16</v>
      </c>
      <c r="B29" s="268"/>
      <c r="C29" s="268"/>
      <c r="D29" s="268"/>
      <c r="E29" s="186" t="s">
        <v>183</v>
      </c>
      <c r="F29" s="167"/>
      <c r="G29" s="166"/>
      <c r="H29" s="243" t="s">
        <v>16</v>
      </c>
      <c r="I29" s="115">
        <f aca="true" t="shared" si="4" ref="I29:T29">SUM(I30:I44)</f>
        <v>29</v>
      </c>
      <c r="J29" s="115">
        <f t="shared" si="4"/>
        <v>104</v>
      </c>
      <c r="K29" s="115">
        <f t="shared" si="4"/>
        <v>30</v>
      </c>
      <c r="L29" s="115">
        <f t="shared" si="4"/>
        <v>115</v>
      </c>
      <c r="M29" s="115">
        <f t="shared" si="4"/>
        <v>125</v>
      </c>
      <c r="N29" s="115">
        <f t="shared" si="4"/>
        <v>100</v>
      </c>
      <c r="O29" s="115">
        <f t="shared" si="4"/>
        <v>0</v>
      </c>
      <c r="P29" s="115">
        <f t="shared" si="4"/>
        <v>0</v>
      </c>
      <c r="Q29" s="115">
        <f t="shared" si="4"/>
        <v>0</v>
      </c>
      <c r="R29" s="115">
        <f t="shared" si="4"/>
        <v>251</v>
      </c>
      <c r="S29" s="115">
        <f t="shared" si="4"/>
        <v>474</v>
      </c>
      <c r="T29" s="236">
        <f t="shared" si="4"/>
        <v>725</v>
      </c>
    </row>
    <row r="30" spans="1:20" ht="36" customHeight="1">
      <c r="A30" s="240" t="s">
        <v>288</v>
      </c>
      <c r="B30" s="264" t="s">
        <v>129</v>
      </c>
      <c r="C30" s="3" t="s">
        <v>274</v>
      </c>
      <c r="D30" s="3" t="s">
        <v>35</v>
      </c>
      <c r="E30" s="200" t="s">
        <v>175</v>
      </c>
      <c r="F30" s="91" t="s">
        <v>121</v>
      </c>
      <c r="G30" s="139"/>
      <c r="H30" s="244"/>
      <c r="I30" s="193">
        <v>2</v>
      </c>
      <c r="J30" s="217"/>
      <c r="K30" s="118">
        <v>15</v>
      </c>
      <c r="L30" s="118"/>
      <c r="M30" s="118">
        <v>15</v>
      </c>
      <c r="N30" s="118"/>
      <c r="O30" s="118"/>
      <c r="P30" s="118"/>
      <c r="Q30" s="118"/>
      <c r="R30" s="213">
        <f aca="true" t="shared" si="5" ref="R30:R44">I30*25-S30</f>
        <v>20</v>
      </c>
      <c r="S30" s="150">
        <f aca="true" t="shared" si="6" ref="S30:S44">SUM(J30:Q30)</f>
        <v>30</v>
      </c>
      <c r="T30" s="159">
        <f aca="true" t="shared" si="7" ref="T30:T44">SUM(J30:R30)</f>
        <v>50</v>
      </c>
    </row>
    <row r="31" spans="1:20" ht="36" customHeight="1">
      <c r="A31" s="241"/>
      <c r="B31" s="246"/>
      <c r="C31" s="135" t="s">
        <v>166</v>
      </c>
      <c r="D31" s="109" t="s">
        <v>36</v>
      </c>
      <c r="E31" s="201" t="s">
        <v>218</v>
      </c>
      <c r="F31" s="94" t="s">
        <v>111</v>
      </c>
      <c r="G31" s="140"/>
      <c r="H31" s="244"/>
      <c r="I31" s="194">
        <v>1</v>
      </c>
      <c r="J31" s="218">
        <v>2</v>
      </c>
      <c r="K31" s="119">
        <v>8</v>
      </c>
      <c r="L31" s="119"/>
      <c r="M31" s="119"/>
      <c r="N31" s="119"/>
      <c r="O31" s="119"/>
      <c r="P31" s="119"/>
      <c r="Q31" s="119"/>
      <c r="R31" s="214">
        <f t="shared" si="5"/>
        <v>15</v>
      </c>
      <c r="S31" s="151">
        <f t="shared" si="6"/>
        <v>10</v>
      </c>
      <c r="T31" s="158">
        <f t="shared" si="7"/>
        <v>25</v>
      </c>
    </row>
    <row r="32" spans="1:20" ht="36" customHeight="1">
      <c r="A32" s="241"/>
      <c r="B32" s="246"/>
      <c r="C32" s="98" t="s">
        <v>167</v>
      </c>
      <c r="D32" s="97" t="s">
        <v>35</v>
      </c>
      <c r="E32" s="202" t="s">
        <v>218</v>
      </c>
      <c r="F32" s="84" t="s">
        <v>111</v>
      </c>
      <c r="G32" s="142"/>
      <c r="H32" s="244"/>
      <c r="I32" s="194">
        <v>1</v>
      </c>
      <c r="J32" s="218"/>
      <c r="K32" s="119"/>
      <c r="L32" s="119">
        <v>15</v>
      </c>
      <c r="M32" s="119"/>
      <c r="N32" s="119"/>
      <c r="O32" s="119"/>
      <c r="P32" s="119"/>
      <c r="Q32" s="119"/>
      <c r="R32" s="214">
        <f t="shared" si="5"/>
        <v>10</v>
      </c>
      <c r="S32" s="151">
        <f t="shared" si="6"/>
        <v>15</v>
      </c>
      <c r="T32" s="158">
        <f t="shared" si="7"/>
        <v>25</v>
      </c>
    </row>
    <row r="33" spans="1:20" ht="27.75" customHeight="1">
      <c r="A33" s="241"/>
      <c r="B33" s="246"/>
      <c r="C33" s="4" t="s">
        <v>275</v>
      </c>
      <c r="D33" s="4" t="s">
        <v>39</v>
      </c>
      <c r="E33" s="202" t="s">
        <v>218</v>
      </c>
      <c r="F33" s="84" t="s">
        <v>111</v>
      </c>
      <c r="G33" s="142"/>
      <c r="H33" s="244"/>
      <c r="I33" s="194">
        <v>0</v>
      </c>
      <c r="J33" s="218"/>
      <c r="K33" s="119"/>
      <c r="L33" s="119">
        <v>30</v>
      </c>
      <c r="M33" s="119"/>
      <c r="N33" s="119"/>
      <c r="O33" s="119"/>
      <c r="P33" s="119"/>
      <c r="Q33" s="119"/>
      <c r="R33" s="214">
        <f t="shared" si="5"/>
        <v>-30</v>
      </c>
      <c r="S33" s="151">
        <f t="shared" si="6"/>
        <v>30</v>
      </c>
      <c r="T33" s="158">
        <f t="shared" si="7"/>
        <v>0</v>
      </c>
    </row>
    <row r="34" spans="1:20" ht="36" customHeight="1" thickBot="1">
      <c r="A34" s="242"/>
      <c r="B34" s="247"/>
      <c r="C34" s="87" t="s">
        <v>276</v>
      </c>
      <c r="D34" s="87" t="s">
        <v>35</v>
      </c>
      <c r="E34" s="203" t="s">
        <v>218</v>
      </c>
      <c r="F34" s="92" t="s">
        <v>111</v>
      </c>
      <c r="G34" s="141"/>
      <c r="H34" s="244"/>
      <c r="I34" s="198">
        <v>1</v>
      </c>
      <c r="J34" s="225">
        <v>2</v>
      </c>
      <c r="K34" s="124">
        <v>7</v>
      </c>
      <c r="L34" s="124"/>
      <c r="M34" s="124"/>
      <c r="N34" s="124"/>
      <c r="O34" s="124"/>
      <c r="P34" s="124"/>
      <c r="Q34" s="124"/>
      <c r="R34" s="216">
        <f t="shared" si="5"/>
        <v>16</v>
      </c>
      <c r="S34" s="152">
        <f t="shared" si="6"/>
        <v>9</v>
      </c>
      <c r="T34" s="182">
        <f t="shared" si="7"/>
        <v>25</v>
      </c>
    </row>
    <row r="35" spans="1:20" ht="54" customHeight="1">
      <c r="A35" s="240" t="s">
        <v>289</v>
      </c>
      <c r="B35" s="264" t="s">
        <v>234</v>
      </c>
      <c r="C35" s="3" t="s">
        <v>154</v>
      </c>
      <c r="D35" s="99" t="s">
        <v>36</v>
      </c>
      <c r="E35" s="3" t="s">
        <v>172</v>
      </c>
      <c r="F35" s="91" t="s">
        <v>44</v>
      </c>
      <c r="G35" s="139" t="s">
        <v>55</v>
      </c>
      <c r="H35" s="244"/>
      <c r="I35" s="193">
        <v>2</v>
      </c>
      <c r="J35" s="217">
        <v>30</v>
      </c>
      <c r="K35" s="118"/>
      <c r="L35" s="118"/>
      <c r="M35" s="118"/>
      <c r="N35" s="118"/>
      <c r="O35" s="118"/>
      <c r="P35" s="118"/>
      <c r="Q35" s="118"/>
      <c r="R35" s="213">
        <f t="shared" si="5"/>
        <v>20</v>
      </c>
      <c r="S35" s="150">
        <f t="shared" si="6"/>
        <v>30</v>
      </c>
      <c r="T35" s="159">
        <f t="shared" si="7"/>
        <v>50</v>
      </c>
    </row>
    <row r="36" spans="1:20" ht="54" customHeight="1" thickBot="1">
      <c r="A36" s="241"/>
      <c r="B36" s="246"/>
      <c r="C36" s="88" t="s">
        <v>155</v>
      </c>
      <c r="D36" s="88" t="s">
        <v>35</v>
      </c>
      <c r="E36" s="88" t="s">
        <v>172</v>
      </c>
      <c r="F36" s="93" t="s">
        <v>122</v>
      </c>
      <c r="G36" s="142"/>
      <c r="H36" s="244"/>
      <c r="I36" s="198">
        <v>4</v>
      </c>
      <c r="J36" s="225"/>
      <c r="K36" s="124"/>
      <c r="L36" s="124"/>
      <c r="M36" s="124"/>
      <c r="N36" s="124">
        <v>80</v>
      </c>
      <c r="O36" s="124"/>
      <c r="P36" s="124"/>
      <c r="Q36" s="124"/>
      <c r="R36" s="216">
        <f t="shared" si="5"/>
        <v>20</v>
      </c>
      <c r="S36" s="152">
        <f t="shared" si="6"/>
        <v>80</v>
      </c>
      <c r="T36" s="182">
        <f t="shared" si="7"/>
        <v>100</v>
      </c>
    </row>
    <row r="37" spans="1:20" ht="45" customHeight="1" thickBot="1">
      <c r="A37" s="133" t="s">
        <v>290</v>
      </c>
      <c r="B37" s="189" t="s">
        <v>227</v>
      </c>
      <c r="C37" s="134" t="s">
        <v>277</v>
      </c>
      <c r="D37" s="134" t="s">
        <v>35</v>
      </c>
      <c r="E37" s="134" t="s">
        <v>171</v>
      </c>
      <c r="F37" s="100" t="s">
        <v>122</v>
      </c>
      <c r="G37" s="140"/>
      <c r="H37" s="244"/>
      <c r="I37" s="110">
        <v>3</v>
      </c>
      <c r="J37" s="226"/>
      <c r="K37" s="128"/>
      <c r="L37" s="128">
        <v>50</v>
      </c>
      <c r="M37" s="128"/>
      <c r="N37" s="128"/>
      <c r="O37" s="173"/>
      <c r="P37" s="173"/>
      <c r="Q37" s="173"/>
      <c r="R37" s="223">
        <f>I37*25-S37</f>
        <v>25</v>
      </c>
      <c r="S37" s="112">
        <f>SUM(J37:Q37)</f>
        <v>50</v>
      </c>
      <c r="T37" s="211">
        <f>SUM(J37:R37)</f>
        <v>75</v>
      </c>
    </row>
    <row r="38" spans="1:20" ht="46.5" customHeight="1">
      <c r="A38" s="240" t="s">
        <v>291</v>
      </c>
      <c r="B38" s="289" t="s">
        <v>229</v>
      </c>
      <c r="C38" s="3" t="s">
        <v>134</v>
      </c>
      <c r="D38" s="99" t="s">
        <v>36</v>
      </c>
      <c r="E38" s="3" t="s">
        <v>174</v>
      </c>
      <c r="F38" s="91" t="s">
        <v>44</v>
      </c>
      <c r="G38" s="140" t="s">
        <v>58</v>
      </c>
      <c r="H38" s="244"/>
      <c r="I38" s="193">
        <v>2</v>
      </c>
      <c r="J38" s="195">
        <v>20</v>
      </c>
      <c r="K38" s="113"/>
      <c r="L38" s="113"/>
      <c r="M38" s="113"/>
      <c r="N38" s="113"/>
      <c r="O38" s="118"/>
      <c r="P38" s="118"/>
      <c r="Q38" s="118"/>
      <c r="R38" s="213">
        <f t="shared" si="5"/>
        <v>30</v>
      </c>
      <c r="S38" s="150">
        <f t="shared" si="6"/>
        <v>20</v>
      </c>
      <c r="T38" s="159">
        <f t="shared" si="7"/>
        <v>50</v>
      </c>
    </row>
    <row r="39" spans="1:20" ht="42.75" customHeight="1">
      <c r="A39" s="241"/>
      <c r="B39" s="290"/>
      <c r="C39" s="4" t="s">
        <v>135</v>
      </c>
      <c r="D39" s="4" t="s">
        <v>35</v>
      </c>
      <c r="E39" s="4" t="s">
        <v>174</v>
      </c>
      <c r="F39" s="84" t="s">
        <v>122</v>
      </c>
      <c r="G39" s="142"/>
      <c r="H39" s="244"/>
      <c r="I39" s="194">
        <v>2</v>
      </c>
      <c r="J39" s="196"/>
      <c r="K39" s="114"/>
      <c r="L39" s="114"/>
      <c r="M39" s="114"/>
      <c r="N39" s="114">
        <v>20</v>
      </c>
      <c r="O39" s="119"/>
      <c r="P39" s="119"/>
      <c r="Q39" s="119"/>
      <c r="R39" s="214">
        <f t="shared" si="5"/>
        <v>30</v>
      </c>
      <c r="S39" s="151">
        <f t="shared" si="6"/>
        <v>20</v>
      </c>
      <c r="T39" s="158">
        <f t="shared" si="7"/>
        <v>50</v>
      </c>
    </row>
    <row r="40" spans="1:20" ht="42.75" customHeight="1">
      <c r="A40" s="241"/>
      <c r="B40" s="290"/>
      <c r="C40" s="4" t="s">
        <v>225</v>
      </c>
      <c r="D40" s="28" t="s">
        <v>36</v>
      </c>
      <c r="E40" s="4" t="s">
        <v>174</v>
      </c>
      <c r="F40" s="84" t="s">
        <v>44</v>
      </c>
      <c r="G40" s="140"/>
      <c r="H40" s="244"/>
      <c r="I40" s="194">
        <v>2</v>
      </c>
      <c r="J40" s="196">
        <v>30</v>
      </c>
      <c r="K40" s="114"/>
      <c r="L40" s="114"/>
      <c r="M40" s="114"/>
      <c r="N40" s="114"/>
      <c r="O40" s="114"/>
      <c r="P40" s="114"/>
      <c r="Q40" s="114"/>
      <c r="R40" s="214">
        <f>I40*25-S40</f>
        <v>20</v>
      </c>
      <c r="S40" s="151">
        <f>SUM(J40:Q40)</f>
        <v>30</v>
      </c>
      <c r="T40" s="158">
        <f>SUM(J40:R40)</f>
        <v>50</v>
      </c>
    </row>
    <row r="41" spans="1:20" ht="42.75" customHeight="1" thickBot="1">
      <c r="A41" s="242"/>
      <c r="B41" s="291"/>
      <c r="C41" s="87" t="s">
        <v>278</v>
      </c>
      <c r="D41" s="87" t="s">
        <v>35</v>
      </c>
      <c r="E41" s="87" t="s">
        <v>171</v>
      </c>
      <c r="F41" s="92" t="s">
        <v>122</v>
      </c>
      <c r="G41" s="138"/>
      <c r="H41" s="176"/>
      <c r="I41" s="199">
        <v>3</v>
      </c>
      <c r="J41" s="227"/>
      <c r="K41" s="116"/>
      <c r="L41" s="116"/>
      <c r="M41" s="116">
        <v>60</v>
      </c>
      <c r="N41" s="116"/>
      <c r="O41" s="116"/>
      <c r="P41" s="116"/>
      <c r="Q41" s="116"/>
      <c r="R41" s="219">
        <f>I41*25-S41</f>
        <v>15</v>
      </c>
      <c r="S41" s="153">
        <f>SUM(J41:Q41)</f>
        <v>60</v>
      </c>
      <c r="T41" s="160">
        <f>SUM(J41:R41)</f>
        <v>75</v>
      </c>
    </row>
    <row r="42" spans="1:20" ht="44.25" customHeight="1">
      <c r="A42" s="241" t="s">
        <v>292</v>
      </c>
      <c r="B42" s="290" t="s">
        <v>228</v>
      </c>
      <c r="C42" s="6" t="s">
        <v>158</v>
      </c>
      <c r="D42" s="109" t="s">
        <v>36</v>
      </c>
      <c r="E42" s="6" t="s">
        <v>173</v>
      </c>
      <c r="F42" s="94" t="s">
        <v>44</v>
      </c>
      <c r="G42" s="138"/>
      <c r="H42" s="176"/>
      <c r="I42" s="194">
        <v>1</v>
      </c>
      <c r="J42" s="196">
        <v>20</v>
      </c>
      <c r="K42" s="114"/>
      <c r="L42" s="114"/>
      <c r="M42" s="114"/>
      <c r="N42" s="114"/>
      <c r="O42" s="114"/>
      <c r="P42" s="114"/>
      <c r="Q42" s="114"/>
      <c r="R42" s="214">
        <f t="shared" si="5"/>
        <v>5</v>
      </c>
      <c r="S42" s="151">
        <f t="shared" si="6"/>
        <v>20</v>
      </c>
      <c r="T42" s="158">
        <f t="shared" si="7"/>
        <v>25</v>
      </c>
    </row>
    <row r="43" spans="1:20" ht="44.25" customHeight="1">
      <c r="A43" s="241"/>
      <c r="B43" s="290"/>
      <c r="C43" s="4" t="s">
        <v>159</v>
      </c>
      <c r="D43" s="4" t="s">
        <v>35</v>
      </c>
      <c r="E43" s="4" t="s">
        <v>173</v>
      </c>
      <c r="F43" s="84" t="s">
        <v>122</v>
      </c>
      <c r="G43" s="138"/>
      <c r="H43" s="176"/>
      <c r="I43" s="194">
        <v>2</v>
      </c>
      <c r="J43" s="196"/>
      <c r="K43" s="114"/>
      <c r="L43" s="114">
        <v>20</v>
      </c>
      <c r="M43" s="114"/>
      <c r="N43" s="114"/>
      <c r="O43" s="114"/>
      <c r="P43" s="114"/>
      <c r="Q43" s="114"/>
      <c r="R43" s="214">
        <f t="shared" si="5"/>
        <v>30</v>
      </c>
      <c r="S43" s="151">
        <f t="shared" si="6"/>
        <v>20</v>
      </c>
      <c r="T43" s="158">
        <f t="shared" si="7"/>
        <v>50</v>
      </c>
    </row>
    <row r="44" spans="1:20" ht="44.25" customHeight="1" thickBot="1">
      <c r="A44" s="278"/>
      <c r="B44" s="291"/>
      <c r="C44" s="4" t="s">
        <v>226</v>
      </c>
      <c r="D44" s="4" t="s">
        <v>35</v>
      </c>
      <c r="E44" s="4" t="s">
        <v>171</v>
      </c>
      <c r="F44" s="84" t="s">
        <v>122</v>
      </c>
      <c r="G44" s="138"/>
      <c r="H44" s="176"/>
      <c r="I44" s="194">
        <v>3</v>
      </c>
      <c r="J44" s="197"/>
      <c r="K44" s="120"/>
      <c r="L44" s="120"/>
      <c r="M44" s="120">
        <v>50</v>
      </c>
      <c r="N44" s="120"/>
      <c r="O44" s="120"/>
      <c r="P44" s="120"/>
      <c r="Q44" s="120"/>
      <c r="R44" s="219">
        <f t="shared" si="5"/>
        <v>25</v>
      </c>
      <c r="S44" s="151">
        <f t="shared" si="6"/>
        <v>50</v>
      </c>
      <c r="T44" s="158">
        <f t="shared" si="7"/>
        <v>75</v>
      </c>
    </row>
    <row r="45" spans="1:20" ht="36" customHeight="1" thickBot="1">
      <c r="A45" s="267" t="s">
        <v>17</v>
      </c>
      <c r="B45" s="268"/>
      <c r="C45" s="268"/>
      <c r="D45" s="268"/>
      <c r="E45" s="187" t="s">
        <v>183</v>
      </c>
      <c r="F45" s="178"/>
      <c r="G45" s="164"/>
      <c r="H45" s="243" t="s">
        <v>17</v>
      </c>
      <c r="I45" s="148">
        <f aca="true" t="shared" si="8" ref="I45:T45">SUM(I46:I60)</f>
        <v>30</v>
      </c>
      <c r="J45" s="148">
        <f t="shared" si="8"/>
        <v>135</v>
      </c>
      <c r="K45" s="148">
        <f t="shared" si="8"/>
        <v>15</v>
      </c>
      <c r="L45" s="148">
        <f t="shared" si="8"/>
        <v>75</v>
      </c>
      <c r="M45" s="148">
        <f t="shared" si="8"/>
        <v>15</v>
      </c>
      <c r="N45" s="148">
        <f t="shared" si="8"/>
        <v>180</v>
      </c>
      <c r="O45" s="148">
        <f t="shared" si="8"/>
        <v>15</v>
      </c>
      <c r="P45" s="148">
        <f t="shared" si="8"/>
        <v>0</v>
      </c>
      <c r="Q45" s="148">
        <f t="shared" si="8"/>
        <v>0</v>
      </c>
      <c r="R45" s="148">
        <f t="shared" si="8"/>
        <v>315</v>
      </c>
      <c r="S45" s="148">
        <f t="shared" si="8"/>
        <v>435</v>
      </c>
      <c r="T45" s="237">
        <f t="shared" si="8"/>
        <v>750</v>
      </c>
    </row>
    <row r="46" spans="1:20" ht="40.5" customHeight="1">
      <c r="A46" s="240" t="s">
        <v>293</v>
      </c>
      <c r="B46" s="264" t="s">
        <v>128</v>
      </c>
      <c r="C46" s="3" t="s">
        <v>243</v>
      </c>
      <c r="D46" s="3" t="s">
        <v>35</v>
      </c>
      <c r="E46" s="200" t="s">
        <v>175</v>
      </c>
      <c r="F46" s="91" t="s">
        <v>121</v>
      </c>
      <c r="G46" s="139"/>
      <c r="H46" s="244"/>
      <c r="I46" s="193">
        <v>2</v>
      </c>
      <c r="J46" s="195"/>
      <c r="K46" s="113">
        <v>15</v>
      </c>
      <c r="L46" s="113"/>
      <c r="M46" s="113">
        <v>15</v>
      </c>
      <c r="N46" s="113"/>
      <c r="O46" s="113"/>
      <c r="P46" s="113"/>
      <c r="Q46" s="113"/>
      <c r="R46" s="213">
        <f aca="true" t="shared" si="9" ref="R46:R52">I46*25-S46</f>
        <v>20</v>
      </c>
      <c r="S46" s="150">
        <f aca="true" t="shared" si="10" ref="S46:S52">SUM(J46:Q46)</f>
        <v>30</v>
      </c>
      <c r="T46" s="159">
        <f aca="true" t="shared" si="11" ref="T46:T52">SUM(J46:R46)</f>
        <v>50</v>
      </c>
    </row>
    <row r="47" spans="1:20" ht="37.5" customHeight="1">
      <c r="A47" s="241"/>
      <c r="B47" s="246"/>
      <c r="C47" s="136" t="s">
        <v>241</v>
      </c>
      <c r="D47" s="136" t="s">
        <v>35</v>
      </c>
      <c r="E47" s="204" t="s">
        <v>218</v>
      </c>
      <c r="F47" s="137" t="s">
        <v>111</v>
      </c>
      <c r="G47" s="138"/>
      <c r="H47" s="244"/>
      <c r="I47" s="194">
        <v>1</v>
      </c>
      <c r="J47" s="196"/>
      <c r="K47" s="114"/>
      <c r="L47" s="114"/>
      <c r="M47" s="114"/>
      <c r="N47" s="114"/>
      <c r="O47" s="114">
        <v>15</v>
      </c>
      <c r="P47" s="114"/>
      <c r="Q47" s="114"/>
      <c r="R47" s="214">
        <f t="shared" si="9"/>
        <v>10</v>
      </c>
      <c r="S47" s="151">
        <f t="shared" si="10"/>
        <v>15</v>
      </c>
      <c r="T47" s="158">
        <f t="shared" si="11"/>
        <v>25</v>
      </c>
    </row>
    <row r="48" spans="1:20" ht="37.5" customHeight="1" thickBot="1">
      <c r="A48" s="241"/>
      <c r="B48" s="246"/>
      <c r="C48" s="88" t="s">
        <v>242</v>
      </c>
      <c r="D48" s="88" t="s">
        <v>35</v>
      </c>
      <c r="E48" s="205" t="s">
        <v>218</v>
      </c>
      <c r="F48" s="93" t="s">
        <v>111</v>
      </c>
      <c r="G48" s="141"/>
      <c r="H48" s="244"/>
      <c r="I48" s="198">
        <v>1</v>
      </c>
      <c r="J48" s="215"/>
      <c r="K48" s="123"/>
      <c r="L48" s="123">
        <v>15</v>
      </c>
      <c r="M48" s="123"/>
      <c r="N48" s="123"/>
      <c r="O48" s="123"/>
      <c r="P48" s="123"/>
      <c r="Q48" s="123"/>
      <c r="R48" s="216">
        <f t="shared" si="9"/>
        <v>10</v>
      </c>
      <c r="S48" s="152">
        <f t="shared" si="10"/>
        <v>15</v>
      </c>
      <c r="T48" s="182">
        <f t="shared" si="11"/>
        <v>25</v>
      </c>
    </row>
    <row r="49" spans="1:20" ht="51.75" customHeight="1">
      <c r="A49" s="249" t="s">
        <v>294</v>
      </c>
      <c r="B49" s="252" t="s">
        <v>231</v>
      </c>
      <c r="C49" s="3" t="s">
        <v>140</v>
      </c>
      <c r="D49" s="99" t="s">
        <v>36</v>
      </c>
      <c r="E49" s="3" t="s">
        <v>172</v>
      </c>
      <c r="F49" s="91" t="s">
        <v>44</v>
      </c>
      <c r="G49" s="138"/>
      <c r="H49" s="244"/>
      <c r="I49" s="193">
        <v>2</v>
      </c>
      <c r="J49" s="217">
        <v>30</v>
      </c>
      <c r="K49" s="118"/>
      <c r="L49" s="118"/>
      <c r="M49" s="118"/>
      <c r="N49" s="118"/>
      <c r="O49" s="118"/>
      <c r="P49" s="118"/>
      <c r="Q49" s="118"/>
      <c r="R49" s="213">
        <f t="shared" si="9"/>
        <v>20</v>
      </c>
      <c r="S49" s="150">
        <f t="shared" si="10"/>
        <v>30</v>
      </c>
      <c r="T49" s="159">
        <f t="shared" si="11"/>
        <v>50</v>
      </c>
    </row>
    <row r="50" spans="1:20" ht="51.75" customHeight="1">
      <c r="A50" s="250"/>
      <c r="B50" s="253"/>
      <c r="C50" s="4" t="s">
        <v>141</v>
      </c>
      <c r="D50" s="4" t="s">
        <v>35</v>
      </c>
      <c r="E50" s="4" t="s">
        <v>172</v>
      </c>
      <c r="F50" s="84" t="s">
        <v>122</v>
      </c>
      <c r="G50" s="138"/>
      <c r="H50" s="244"/>
      <c r="I50" s="194">
        <v>4</v>
      </c>
      <c r="J50" s="196"/>
      <c r="K50" s="114"/>
      <c r="L50" s="114"/>
      <c r="M50" s="114"/>
      <c r="N50" s="114">
        <v>80</v>
      </c>
      <c r="O50" s="119"/>
      <c r="P50" s="119"/>
      <c r="Q50" s="119"/>
      <c r="R50" s="214">
        <f t="shared" si="9"/>
        <v>20</v>
      </c>
      <c r="S50" s="151">
        <f t="shared" si="10"/>
        <v>80</v>
      </c>
      <c r="T50" s="158">
        <f t="shared" si="11"/>
        <v>100</v>
      </c>
    </row>
    <row r="51" spans="1:20" ht="46.5" customHeight="1">
      <c r="A51" s="250"/>
      <c r="B51" s="253"/>
      <c r="C51" s="4" t="s">
        <v>188</v>
      </c>
      <c r="D51" s="28" t="s">
        <v>36</v>
      </c>
      <c r="E51" s="4" t="s">
        <v>172</v>
      </c>
      <c r="F51" s="84" t="s">
        <v>44</v>
      </c>
      <c r="G51" s="138"/>
      <c r="H51" s="244"/>
      <c r="I51" s="194">
        <v>2</v>
      </c>
      <c r="J51" s="218">
        <v>30</v>
      </c>
      <c r="K51" s="119"/>
      <c r="L51" s="119"/>
      <c r="M51" s="119"/>
      <c r="N51" s="119"/>
      <c r="O51" s="119"/>
      <c r="P51" s="119"/>
      <c r="Q51" s="119"/>
      <c r="R51" s="214">
        <f t="shared" si="9"/>
        <v>20</v>
      </c>
      <c r="S51" s="151">
        <f t="shared" si="10"/>
        <v>30</v>
      </c>
      <c r="T51" s="158">
        <f t="shared" si="11"/>
        <v>50</v>
      </c>
    </row>
    <row r="52" spans="1:20" ht="46.5" customHeight="1" thickBot="1">
      <c r="A52" s="279"/>
      <c r="B52" s="277"/>
      <c r="C52" s="87" t="s">
        <v>189</v>
      </c>
      <c r="D52" s="143" t="s">
        <v>35</v>
      </c>
      <c r="E52" s="87" t="s">
        <v>172</v>
      </c>
      <c r="F52" s="92" t="s">
        <v>122</v>
      </c>
      <c r="G52" s="138"/>
      <c r="H52" s="244"/>
      <c r="I52" s="198">
        <v>4</v>
      </c>
      <c r="J52" s="225"/>
      <c r="K52" s="124"/>
      <c r="L52" s="124"/>
      <c r="M52" s="124"/>
      <c r="N52" s="124">
        <v>80</v>
      </c>
      <c r="O52" s="124"/>
      <c r="P52" s="124"/>
      <c r="Q52" s="124"/>
      <c r="R52" s="216">
        <f t="shared" si="9"/>
        <v>20</v>
      </c>
      <c r="S52" s="152">
        <f t="shared" si="10"/>
        <v>80</v>
      </c>
      <c r="T52" s="182">
        <f t="shared" si="11"/>
        <v>100</v>
      </c>
    </row>
    <row r="53" spans="1:20" ht="46.5" customHeight="1">
      <c r="A53" s="240" t="s">
        <v>295</v>
      </c>
      <c r="B53" s="264" t="s">
        <v>232</v>
      </c>
      <c r="C53" s="3" t="s">
        <v>152</v>
      </c>
      <c r="D53" s="99" t="s">
        <v>36</v>
      </c>
      <c r="E53" s="3" t="s">
        <v>174</v>
      </c>
      <c r="F53" s="91" t="s">
        <v>44</v>
      </c>
      <c r="G53" s="138"/>
      <c r="H53" s="244"/>
      <c r="I53" s="193">
        <v>2</v>
      </c>
      <c r="J53" s="195">
        <v>20</v>
      </c>
      <c r="K53" s="113"/>
      <c r="L53" s="113"/>
      <c r="M53" s="113"/>
      <c r="N53" s="113"/>
      <c r="O53" s="118"/>
      <c r="P53" s="118"/>
      <c r="Q53" s="118"/>
      <c r="R53" s="213">
        <f aca="true" t="shared" si="12" ref="R53:R58">I53*25-S53</f>
        <v>30</v>
      </c>
      <c r="S53" s="150">
        <f aca="true" t="shared" si="13" ref="S53:S58">SUM(J53:Q53)</f>
        <v>20</v>
      </c>
      <c r="T53" s="159">
        <f aca="true" t="shared" si="14" ref="T53:T58">SUM(J53:R53)</f>
        <v>50</v>
      </c>
    </row>
    <row r="54" spans="1:20" ht="46.5" customHeight="1">
      <c r="A54" s="241"/>
      <c r="B54" s="246"/>
      <c r="C54" s="4" t="s">
        <v>153</v>
      </c>
      <c r="D54" s="4" t="s">
        <v>35</v>
      </c>
      <c r="E54" s="4" t="s">
        <v>174</v>
      </c>
      <c r="F54" s="84" t="s">
        <v>122</v>
      </c>
      <c r="G54" s="138"/>
      <c r="H54" s="244"/>
      <c r="I54" s="194">
        <v>2</v>
      </c>
      <c r="J54" s="196"/>
      <c r="K54" s="114"/>
      <c r="L54" s="114"/>
      <c r="M54" s="114"/>
      <c r="N54" s="114">
        <v>20</v>
      </c>
      <c r="O54" s="119"/>
      <c r="P54" s="119"/>
      <c r="Q54" s="119"/>
      <c r="R54" s="214">
        <f t="shared" si="12"/>
        <v>30</v>
      </c>
      <c r="S54" s="151">
        <f t="shared" si="13"/>
        <v>20</v>
      </c>
      <c r="T54" s="158">
        <f t="shared" si="14"/>
        <v>50</v>
      </c>
    </row>
    <row r="55" spans="1:20" ht="38.25" customHeight="1">
      <c r="A55" s="241"/>
      <c r="B55" s="246"/>
      <c r="C55" s="6" t="s">
        <v>209</v>
      </c>
      <c r="D55" s="109" t="s">
        <v>36</v>
      </c>
      <c r="E55" s="6" t="s">
        <v>174</v>
      </c>
      <c r="F55" s="94" t="s">
        <v>44</v>
      </c>
      <c r="G55" s="138"/>
      <c r="H55" s="244"/>
      <c r="I55" s="194">
        <v>2</v>
      </c>
      <c r="J55" s="218">
        <v>20</v>
      </c>
      <c r="K55" s="119"/>
      <c r="L55" s="119"/>
      <c r="M55" s="119"/>
      <c r="N55" s="119"/>
      <c r="O55" s="119"/>
      <c r="P55" s="119"/>
      <c r="Q55" s="119"/>
      <c r="R55" s="214">
        <f>I55*25-S55</f>
        <v>30</v>
      </c>
      <c r="S55" s="151">
        <f>SUM(J55:Q55)</f>
        <v>20</v>
      </c>
      <c r="T55" s="158">
        <f>SUM(J55:R55)</f>
        <v>50</v>
      </c>
    </row>
    <row r="56" spans="1:20" ht="36" customHeight="1">
      <c r="A56" s="241"/>
      <c r="B56" s="246"/>
      <c r="C56" s="4" t="s">
        <v>210</v>
      </c>
      <c r="D56" s="4" t="s">
        <v>35</v>
      </c>
      <c r="E56" s="4" t="s">
        <v>174</v>
      </c>
      <c r="F56" s="84" t="s">
        <v>122</v>
      </c>
      <c r="G56" s="138"/>
      <c r="H56" s="244"/>
      <c r="I56" s="194">
        <v>2</v>
      </c>
      <c r="J56" s="218"/>
      <c r="K56" s="119"/>
      <c r="L56" s="119">
        <v>20</v>
      </c>
      <c r="M56" s="119"/>
      <c r="N56" s="119"/>
      <c r="O56" s="119"/>
      <c r="P56" s="119"/>
      <c r="Q56" s="119"/>
      <c r="R56" s="214">
        <f>I56*25-S56</f>
        <v>30</v>
      </c>
      <c r="S56" s="151">
        <f>SUM(J56:Q56)</f>
        <v>20</v>
      </c>
      <c r="T56" s="158">
        <f>SUM(J56:R56)</f>
        <v>50</v>
      </c>
    </row>
    <row r="57" spans="1:20" ht="30" customHeight="1">
      <c r="A57" s="241"/>
      <c r="B57" s="246"/>
      <c r="C57" s="4" t="s">
        <v>150</v>
      </c>
      <c r="D57" s="28" t="s">
        <v>36</v>
      </c>
      <c r="E57" s="4" t="s">
        <v>174</v>
      </c>
      <c r="F57" s="84" t="s">
        <v>44</v>
      </c>
      <c r="G57" s="138"/>
      <c r="H57" s="244"/>
      <c r="I57" s="194">
        <v>1</v>
      </c>
      <c r="J57" s="196">
        <v>15</v>
      </c>
      <c r="K57" s="114"/>
      <c r="L57" s="114"/>
      <c r="M57" s="119"/>
      <c r="N57" s="119"/>
      <c r="O57" s="119"/>
      <c r="P57" s="119"/>
      <c r="Q57" s="119"/>
      <c r="R57" s="214">
        <f t="shared" si="12"/>
        <v>10</v>
      </c>
      <c r="S57" s="151">
        <f t="shared" si="13"/>
        <v>15</v>
      </c>
      <c r="T57" s="158">
        <f t="shared" si="14"/>
        <v>25</v>
      </c>
    </row>
    <row r="58" spans="1:20" ht="27" customHeight="1" thickBot="1">
      <c r="A58" s="242"/>
      <c r="B58" s="247"/>
      <c r="C58" s="87" t="s">
        <v>151</v>
      </c>
      <c r="D58" s="87" t="s">
        <v>35</v>
      </c>
      <c r="E58" s="87" t="s">
        <v>174</v>
      </c>
      <c r="F58" s="92" t="s">
        <v>122</v>
      </c>
      <c r="G58" s="138"/>
      <c r="H58" s="244"/>
      <c r="I58" s="199">
        <v>2</v>
      </c>
      <c r="J58" s="197"/>
      <c r="K58" s="120"/>
      <c r="L58" s="120">
        <v>20</v>
      </c>
      <c r="M58" s="116"/>
      <c r="N58" s="116"/>
      <c r="O58" s="116"/>
      <c r="P58" s="116"/>
      <c r="Q58" s="116"/>
      <c r="R58" s="219">
        <f t="shared" si="12"/>
        <v>30</v>
      </c>
      <c r="S58" s="153">
        <f t="shared" si="13"/>
        <v>20</v>
      </c>
      <c r="T58" s="160">
        <f t="shared" si="14"/>
        <v>50</v>
      </c>
    </row>
    <row r="59" spans="1:20" ht="57.75" customHeight="1">
      <c r="A59" s="241" t="s">
        <v>296</v>
      </c>
      <c r="B59" s="246" t="s">
        <v>233</v>
      </c>
      <c r="C59" s="6" t="s">
        <v>213</v>
      </c>
      <c r="D59" s="109" t="s">
        <v>36</v>
      </c>
      <c r="E59" s="201" t="s">
        <v>173</v>
      </c>
      <c r="F59" s="94" t="s">
        <v>44</v>
      </c>
      <c r="G59" s="140" t="s">
        <v>57</v>
      </c>
      <c r="H59" s="244"/>
      <c r="I59" s="212">
        <v>2</v>
      </c>
      <c r="J59" s="224">
        <v>20</v>
      </c>
      <c r="K59" s="121"/>
      <c r="L59" s="122"/>
      <c r="M59" s="122"/>
      <c r="N59" s="122"/>
      <c r="O59" s="122"/>
      <c r="P59" s="122"/>
      <c r="Q59" s="122"/>
      <c r="R59" s="221">
        <f>I59*25-S59</f>
        <v>30</v>
      </c>
      <c r="S59" s="154">
        <f>SUM(J59:Q59)</f>
        <v>20</v>
      </c>
      <c r="T59" s="157">
        <f>SUM(J59:R59)</f>
        <v>50</v>
      </c>
    </row>
    <row r="60" spans="1:20" ht="59.25" customHeight="1" thickBot="1">
      <c r="A60" s="242"/>
      <c r="B60" s="247"/>
      <c r="C60" s="4" t="s">
        <v>214</v>
      </c>
      <c r="D60" s="97" t="s">
        <v>35</v>
      </c>
      <c r="E60" s="202" t="s">
        <v>173</v>
      </c>
      <c r="F60" s="84" t="s">
        <v>44</v>
      </c>
      <c r="G60" s="141"/>
      <c r="H60" s="244"/>
      <c r="I60" s="194">
        <v>1</v>
      </c>
      <c r="J60" s="197"/>
      <c r="K60" s="145"/>
      <c r="L60" s="116">
        <v>20</v>
      </c>
      <c r="M60" s="116"/>
      <c r="N60" s="116"/>
      <c r="O60" s="116"/>
      <c r="P60" s="116"/>
      <c r="Q60" s="116"/>
      <c r="R60" s="219">
        <f>I60*25-S60</f>
        <v>5</v>
      </c>
      <c r="S60" s="151">
        <f>SUM(J60:Q60)</f>
        <v>20</v>
      </c>
      <c r="T60" s="158">
        <f>SUM(J60:R60)</f>
        <v>25</v>
      </c>
    </row>
    <row r="61" spans="1:20" ht="36" customHeight="1" thickBot="1">
      <c r="A61" s="267" t="s">
        <v>18</v>
      </c>
      <c r="B61" s="268"/>
      <c r="C61" s="268"/>
      <c r="D61" s="268"/>
      <c r="E61" s="185" t="s">
        <v>183</v>
      </c>
      <c r="F61" s="165"/>
      <c r="G61" s="166"/>
      <c r="H61" s="243" t="s">
        <v>18</v>
      </c>
      <c r="I61" s="115">
        <f aca="true" t="shared" si="15" ref="I61:T61">SUM(I62:I79)</f>
        <v>30</v>
      </c>
      <c r="J61" s="115">
        <f t="shared" si="15"/>
        <v>124</v>
      </c>
      <c r="K61" s="115">
        <f t="shared" si="15"/>
        <v>29</v>
      </c>
      <c r="L61" s="115">
        <f t="shared" si="15"/>
        <v>45</v>
      </c>
      <c r="M61" s="115">
        <f t="shared" si="15"/>
        <v>15</v>
      </c>
      <c r="N61" s="115">
        <f t="shared" si="15"/>
        <v>215</v>
      </c>
      <c r="O61" s="115">
        <f t="shared" si="15"/>
        <v>15</v>
      </c>
      <c r="P61" s="115">
        <f t="shared" si="15"/>
        <v>0</v>
      </c>
      <c r="Q61" s="115">
        <f t="shared" si="15"/>
        <v>0</v>
      </c>
      <c r="R61" s="115">
        <f t="shared" si="15"/>
        <v>307</v>
      </c>
      <c r="S61" s="115">
        <f t="shared" si="15"/>
        <v>443</v>
      </c>
      <c r="T61" s="236">
        <f t="shared" si="15"/>
        <v>750</v>
      </c>
    </row>
    <row r="62" spans="1:20" ht="36" customHeight="1">
      <c r="A62" s="240" t="s">
        <v>297</v>
      </c>
      <c r="B62" s="264" t="s">
        <v>116</v>
      </c>
      <c r="C62" s="3" t="s">
        <v>244</v>
      </c>
      <c r="D62" s="3" t="s">
        <v>35</v>
      </c>
      <c r="E62" s="3" t="s">
        <v>175</v>
      </c>
      <c r="F62" s="91" t="s">
        <v>121</v>
      </c>
      <c r="G62" s="139"/>
      <c r="H62" s="244"/>
      <c r="I62" s="228">
        <v>2</v>
      </c>
      <c r="J62" s="217"/>
      <c r="K62" s="118">
        <v>15</v>
      </c>
      <c r="L62" s="118"/>
      <c r="M62" s="118">
        <v>15</v>
      </c>
      <c r="N62" s="118"/>
      <c r="O62" s="118"/>
      <c r="P62" s="118"/>
      <c r="Q62" s="118"/>
      <c r="R62" s="213">
        <f>I62*25-S62</f>
        <v>20</v>
      </c>
      <c r="S62" s="150">
        <f aca="true" t="shared" si="16" ref="S62:S81">SUM(J62:Q62)</f>
        <v>30</v>
      </c>
      <c r="T62" s="159">
        <f>SUM(J62:R62)</f>
        <v>50</v>
      </c>
    </row>
    <row r="63" spans="1:20" ht="36" customHeight="1">
      <c r="A63" s="241"/>
      <c r="B63" s="246"/>
      <c r="C63" s="4" t="s">
        <v>245</v>
      </c>
      <c r="D63" s="4" t="s">
        <v>35</v>
      </c>
      <c r="E63" s="4" t="s">
        <v>218</v>
      </c>
      <c r="F63" s="84" t="s">
        <v>111</v>
      </c>
      <c r="G63" s="142"/>
      <c r="H63" s="244"/>
      <c r="I63" s="194">
        <v>1</v>
      </c>
      <c r="J63" s="218"/>
      <c r="K63" s="119"/>
      <c r="L63" s="119"/>
      <c r="M63" s="119"/>
      <c r="N63" s="119"/>
      <c r="O63" s="119">
        <v>15</v>
      </c>
      <c r="P63" s="119"/>
      <c r="Q63" s="119"/>
      <c r="R63" s="214">
        <f aca="true" t="shared" si="17" ref="R63:R81">I63*25-S63</f>
        <v>10</v>
      </c>
      <c r="S63" s="151">
        <f t="shared" si="16"/>
        <v>15</v>
      </c>
      <c r="T63" s="158">
        <f aca="true" t="shared" si="18" ref="T63:T81">SUM(J63:R63)</f>
        <v>25</v>
      </c>
    </row>
    <row r="64" spans="1:20" ht="36" customHeight="1">
      <c r="A64" s="241"/>
      <c r="B64" s="246"/>
      <c r="C64" s="88" t="s">
        <v>239</v>
      </c>
      <c r="D64" s="88" t="s">
        <v>35</v>
      </c>
      <c r="E64" s="88" t="s">
        <v>218</v>
      </c>
      <c r="F64" s="93" t="s">
        <v>111</v>
      </c>
      <c r="G64" s="141"/>
      <c r="H64" s="244"/>
      <c r="I64" s="194">
        <v>1</v>
      </c>
      <c r="J64" s="218">
        <v>2</v>
      </c>
      <c r="K64" s="119">
        <v>7</v>
      </c>
      <c r="L64" s="119"/>
      <c r="M64" s="119"/>
      <c r="N64" s="119"/>
      <c r="O64" s="119"/>
      <c r="P64" s="119"/>
      <c r="Q64" s="119"/>
      <c r="R64" s="214">
        <f t="shared" si="17"/>
        <v>16</v>
      </c>
      <c r="S64" s="151">
        <f t="shared" si="16"/>
        <v>9</v>
      </c>
      <c r="T64" s="158">
        <f t="shared" si="18"/>
        <v>25</v>
      </c>
    </row>
    <row r="65" spans="1:20" ht="36" customHeight="1" thickBot="1">
      <c r="A65" s="241"/>
      <c r="B65" s="246"/>
      <c r="C65" s="88" t="s">
        <v>240</v>
      </c>
      <c r="D65" s="88" t="s">
        <v>35</v>
      </c>
      <c r="E65" s="88" t="s">
        <v>218</v>
      </c>
      <c r="F65" s="93" t="s">
        <v>111</v>
      </c>
      <c r="G65" s="141"/>
      <c r="H65" s="244"/>
      <c r="I65" s="198">
        <v>1</v>
      </c>
      <c r="J65" s="197">
        <v>2</v>
      </c>
      <c r="K65" s="120">
        <v>7</v>
      </c>
      <c r="L65" s="116"/>
      <c r="M65" s="116"/>
      <c r="N65" s="116"/>
      <c r="O65" s="116"/>
      <c r="P65" s="116"/>
      <c r="Q65" s="116"/>
      <c r="R65" s="219">
        <f t="shared" si="17"/>
        <v>16</v>
      </c>
      <c r="S65" s="152">
        <f t="shared" si="16"/>
        <v>9</v>
      </c>
      <c r="T65" s="182">
        <f t="shared" si="18"/>
        <v>25</v>
      </c>
    </row>
    <row r="66" spans="1:20" ht="43.5" customHeight="1">
      <c r="A66" s="249" t="s">
        <v>298</v>
      </c>
      <c r="B66" s="252" t="s">
        <v>235</v>
      </c>
      <c r="C66" s="3" t="s">
        <v>148</v>
      </c>
      <c r="D66" s="96" t="s">
        <v>36</v>
      </c>
      <c r="E66" s="3" t="s">
        <v>172</v>
      </c>
      <c r="F66" s="91" t="s">
        <v>44</v>
      </c>
      <c r="G66" s="138"/>
      <c r="H66" s="244"/>
      <c r="I66" s="193">
        <v>2</v>
      </c>
      <c r="J66" s="220">
        <v>30</v>
      </c>
      <c r="K66" s="122"/>
      <c r="L66" s="122"/>
      <c r="M66" s="122"/>
      <c r="N66" s="122"/>
      <c r="O66" s="122"/>
      <c r="P66" s="122"/>
      <c r="Q66" s="122"/>
      <c r="R66" s="221">
        <f t="shared" si="17"/>
        <v>20</v>
      </c>
      <c r="S66" s="150">
        <f t="shared" si="16"/>
        <v>30</v>
      </c>
      <c r="T66" s="159">
        <f t="shared" si="18"/>
        <v>50</v>
      </c>
    </row>
    <row r="67" spans="1:20" ht="44.25" customHeight="1">
      <c r="A67" s="250"/>
      <c r="B67" s="253"/>
      <c r="C67" s="4" t="s">
        <v>149</v>
      </c>
      <c r="D67" s="98" t="s">
        <v>35</v>
      </c>
      <c r="E67" s="4" t="s">
        <v>172</v>
      </c>
      <c r="F67" s="84" t="s">
        <v>122</v>
      </c>
      <c r="G67" s="138"/>
      <c r="H67" s="244"/>
      <c r="I67" s="194">
        <v>4</v>
      </c>
      <c r="J67" s="218"/>
      <c r="K67" s="119"/>
      <c r="L67" s="119"/>
      <c r="M67" s="119"/>
      <c r="N67" s="119">
        <v>80</v>
      </c>
      <c r="O67" s="119"/>
      <c r="P67" s="119"/>
      <c r="Q67" s="119"/>
      <c r="R67" s="214">
        <f t="shared" si="17"/>
        <v>20</v>
      </c>
      <c r="S67" s="151">
        <f t="shared" si="16"/>
        <v>80</v>
      </c>
      <c r="T67" s="158">
        <f t="shared" si="18"/>
        <v>100</v>
      </c>
    </row>
    <row r="68" spans="1:20" ht="36" customHeight="1" thickBot="1">
      <c r="A68" s="251"/>
      <c r="B68" s="254"/>
      <c r="C68" s="88" t="s">
        <v>246</v>
      </c>
      <c r="D68" s="174" t="s">
        <v>36</v>
      </c>
      <c r="E68" s="88" t="s">
        <v>172</v>
      </c>
      <c r="F68" s="93" t="s">
        <v>122</v>
      </c>
      <c r="G68" s="138"/>
      <c r="H68" s="244"/>
      <c r="I68" s="198">
        <v>5</v>
      </c>
      <c r="J68" s="225"/>
      <c r="K68" s="124"/>
      <c r="L68" s="124"/>
      <c r="M68" s="124"/>
      <c r="N68" s="124">
        <v>80</v>
      </c>
      <c r="O68" s="124"/>
      <c r="P68" s="124"/>
      <c r="Q68" s="124"/>
      <c r="R68" s="216">
        <f>I68*25-S68</f>
        <v>45</v>
      </c>
      <c r="S68" s="152">
        <f>SUM(J68:Q68)</f>
        <v>80</v>
      </c>
      <c r="T68" s="182">
        <f>SUM(J68:R68)</f>
        <v>125</v>
      </c>
    </row>
    <row r="69" spans="1:20" ht="36" customHeight="1">
      <c r="A69" s="240" t="s">
        <v>299</v>
      </c>
      <c r="B69" s="264" t="s">
        <v>237</v>
      </c>
      <c r="C69" s="3" t="s">
        <v>144</v>
      </c>
      <c r="D69" s="99" t="s">
        <v>36</v>
      </c>
      <c r="E69" s="3" t="s">
        <v>174</v>
      </c>
      <c r="F69" s="91" t="s">
        <v>44</v>
      </c>
      <c r="G69" s="138"/>
      <c r="H69" s="244"/>
      <c r="I69" s="194">
        <v>1</v>
      </c>
      <c r="J69" s="218">
        <v>15</v>
      </c>
      <c r="K69" s="119"/>
      <c r="L69" s="119"/>
      <c r="M69" s="119"/>
      <c r="N69" s="119"/>
      <c r="O69" s="119"/>
      <c r="P69" s="119"/>
      <c r="Q69" s="119"/>
      <c r="R69" s="214">
        <f t="shared" si="17"/>
        <v>10</v>
      </c>
      <c r="S69" s="151">
        <f t="shared" si="16"/>
        <v>15</v>
      </c>
      <c r="T69" s="158">
        <f t="shared" si="18"/>
        <v>25</v>
      </c>
    </row>
    <row r="70" spans="1:20" ht="36" customHeight="1">
      <c r="A70" s="241"/>
      <c r="B70" s="246"/>
      <c r="C70" s="4" t="s">
        <v>145</v>
      </c>
      <c r="D70" s="98" t="s">
        <v>35</v>
      </c>
      <c r="E70" s="4" t="s">
        <v>174</v>
      </c>
      <c r="F70" s="84" t="s">
        <v>122</v>
      </c>
      <c r="G70" s="138"/>
      <c r="H70" s="244"/>
      <c r="I70" s="194">
        <v>2</v>
      </c>
      <c r="J70" s="218"/>
      <c r="K70" s="119"/>
      <c r="L70" s="119"/>
      <c r="M70" s="119"/>
      <c r="N70" s="119">
        <v>20</v>
      </c>
      <c r="O70" s="119"/>
      <c r="P70" s="119"/>
      <c r="Q70" s="119"/>
      <c r="R70" s="214">
        <f t="shared" si="17"/>
        <v>30</v>
      </c>
      <c r="S70" s="151">
        <f t="shared" si="16"/>
        <v>20</v>
      </c>
      <c r="T70" s="158">
        <f t="shared" si="18"/>
        <v>50</v>
      </c>
    </row>
    <row r="71" spans="1:20" ht="36" customHeight="1">
      <c r="A71" s="241"/>
      <c r="B71" s="246"/>
      <c r="C71" s="4" t="s">
        <v>162</v>
      </c>
      <c r="D71" s="28" t="s">
        <v>36</v>
      </c>
      <c r="E71" s="4" t="s">
        <v>174</v>
      </c>
      <c r="F71" s="84" t="s">
        <v>44</v>
      </c>
      <c r="G71" s="138"/>
      <c r="H71" s="244"/>
      <c r="I71" s="194">
        <v>1</v>
      </c>
      <c r="J71" s="196">
        <v>15</v>
      </c>
      <c r="K71" s="119"/>
      <c r="L71" s="119"/>
      <c r="M71" s="119"/>
      <c r="N71" s="119"/>
      <c r="O71" s="119"/>
      <c r="P71" s="119"/>
      <c r="Q71" s="119"/>
      <c r="R71" s="214">
        <f t="shared" si="17"/>
        <v>10</v>
      </c>
      <c r="S71" s="151">
        <f t="shared" si="16"/>
        <v>15</v>
      </c>
      <c r="T71" s="158">
        <f t="shared" si="18"/>
        <v>25</v>
      </c>
    </row>
    <row r="72" spans="1:20" ht="36" customHeight="1">
      <c r="A72" s="241"/>
      <c r="B72" s="246"/>
      <c r="C72" s="4" t="s">
        <v>163</v>
      </c>
      <c r="D72" s="4" t="s">
        <v>35</v>
      </c>
      <c r="E72" s="4" t="s">
        <v>174</v>
      </c>
      <c r="F72" s="84" t="s">
        <v>122</v>
      </c>
      <c r="G72" s="138"/>
      <c r="H72" s="244"/>
      <c r="I72" s="194">
        <v>2</v>
      </c>
      <c r="J72" s="218"/>
      <c r="K72" s="119"/>
      <c r="L72" s="119"/>
      <c r="M72" s="119"/>
      <c r="N72" s="119">
        <v>20</v>
      </c>
      <c r="O72" s="119"/>
      <c r="P72" s="119"/>
      <c r="Q72" s="119"/>
      <c r="R72" s="214">
        <f t="shared" si="17"/>
        <v>30</v>
      </c>
      <c r="S72" s="151">
        <f t="shared" si="16"/>
        <v>20</v>
      </c>
      <c r="T72" s="158">
        <f t="shared" si="18"/>
        <v>50</v>
      </c>
    </row>
    <row r="73" spans="1:20" ht="36" customHeight="1">
      <c r="A73" s="241"/>
      <c r="B73" s="246"/>
      <c r="C73" s="4" t="s">
        <v>138</v>
      </c>
      <c r="D73" s="4" t="s">
        <v>35</v>
      </c>
      <c r="E73" s="4" t="s">
        <v>174</v>
      </c>
      <c r="F73" s="84" t="s">
        <v>44</v>
      </c>
      <c r="G73" s="138"/>
      <c r="H73" s="244"/>
      <c r="I73" s="194">
        <v>1</v>
      </c>
      <c r="J73" s="218">
        <v>15</v>
      </c>
      <c r="K73" s="119"/>
      <c r="L73" s="119"/>
      <c r="M73" s="119"/>
      <c r="N73" s="119"/>
      <c r="O73" s="119"/>
      <c r="P73" s="119"/>
      <c r="Q73" s="119"/>
      <c r="R73" s="214">
        <f t="shared" si="17"/>
        <v>10</v>
      </c>
      <c r="S73" s="151">
        <f t="shared" si="16"/>
        <v>15</v>
      </c>
      <c r="T73" s="158">
        <f t="shared" si="18"/>
        <v>25</v>
      </c>
    </row>
    <row r="74" spans="1:20" ht="36" customHeight="1">
      <c r="A74" s="241"/>
      <c r="B74" s="246"/>
      <c r="C74" s="4" t="s">
        <v>139</v>
      </c>
      <c r="D74" s="4" t="s">
        <v>35</v>
      </c>
      <c r="E74" s="4" t="s">
        <v>174</v>
      </c>
      <c r="F74" s="84" t="s">
        <v>122</v>
      </c>
      <c r="G74" s="138"/>
      <c r="H74" s="244"/>
      <c r="I74" s="194">
        <v>1</v>
      </c>
      <c r="J74" s="218"/>
      <c r="K74" s="119"/>
      <c r="L74" s="119"/>
      <c r="M74" s="119"/>
      <c r="N74" s="119">
        <v>15</v>
      </c>
      <c r="O74" s="119"/>
      <c r="P74" s="119"/>
      <c r="Q74" s="119"/>
      <c r="R74" s="214">
        <f t="shared" si="17"/>
        <v>10</v>
      </c>
      <c r="S74" s="151">
        <f t="shared" si="16"/>
        <v>15</v>
      </c>
      <c r="T74" s="158">
        <f t="shared" si="18"/>
        <v>25</v>
      </c>
    </row>
    <row r="75" spans="1:20" ht="36" customHeight="1" thickBot="1">
      <c r="A75" s="242"/>
      <c r="B75" s="247"/>
      <c r="C75" s="87" t="s">
        <v>238</v>
      </c>
      <c r="D75" s="87" t="s">
        <v>35</v>
      </c>
      <c r="E75" s="87" t="s">
        <v>174</v>
      </c>
      <c r="F75" s="92" t="s">
        <v>44</v>
      </c>
      <c r="G75" s="138"/>
      <c r="H75" s="244"/>
      <c r="I75" s="199">
        <v>1</v>
      </c>
      <c r="J75" s="227">
        <f>15</f>
        <v>15</v>
      </c>
      <c r="K75" s="116"/>
      <c r="L75" s="116"/>
      <c r="M75" s="116"/>
      <c r="N75" s="116"/>
      <c r="O75" s="116"/>
      <c r="P75" s="120"/>
      <c r="Q75" s="120"/>
      <c r="R75" s="219">
        <f t="shared" si="17"/>
        <v>10</v>
      </c>
      <c r="S75" s="153">
        <f t="shared" si="16"/>
        <v>15</v>
      </c>
      <c r="T75" s="160">
        <f t="shared" si="18"/>
        <v>25</v>
      </c>
    </row>
    <row r="76" spans="1:20" ht="36" customHeight="1">
      <c r="A76" s="240" t="s">
        <v>300</v>
      </c>
      <c r="B76" s="294" t="s">
        <v>236</v>
      </c>
      <c r="C76" s="3" t="s">
        <v>201</v>
      </c>
      <c r="D76" s="3" t="s">
        <v>35</v>
      </c>
      <c r="E76" s="3" t="s">
        <v>173</v>
      </c>
      <c r="F76" s="91" t="s">
        <v>44</v>
      </c>
      <c r="G76" s="138"/>
      <c r="H76" s="244"/>
      <c r="I76" s="193">
        <v>1</v>
      </c>
      <c r="J76" s="195">
        <v>15</v>
      </c>
      <c r="K76" s="113"/>
      <c r="L76" s="118"/>
      <c r="M76" s="118"/>
      <c r="N76" s="118"/>
      <c r="O76" s="118"/>
      <c r="P76" s="118"/>
      <c r="Q76" s="118"/>
      <c r="R76" s="213">
        <f>I76*25-S76</f>
        <v>10</v>
      </c>
      <c r="S76" s="150">
        <f>SUM(J76:Q76)</f>
        <v>15</v>
      </c>
      <c r="T76" s="192">
        <f>SUM(J76:R76)</f>
        <v>25</v>
      </c>
    </row>
    <row r="77" spans="1:20" ht="36" customHeight="1" thickBot="1">
      <c r="A77" s="242"/>
      <c r="B77" s="295"/>
      <c r="C77" s="87" t="s">
        <v>202</v>
      </c>
      <c r="D77" s="87" t="s">
        <v>35</v>
      </c>
      <c r="E77" s="87" t="s">
        <v>173</v>
      </c>
      <c r="F77" s="92" t="s">
        <v>122</v>
      </c>
      <c r="G77" s="138"/>
      <c r="H77" s="244"/>
      <c r="I77" s="199">
        <v>1</v>
      </c>
      <c r="J77" s="215"/>
      <c r="K77" s="123"/>
      <c r="L77" s="124">
        <v>15</v>
      </c>
      <c r="M77" s="124"/>
      <c r="N77" s="124"/>
      <c r="O77" s="124"/>
      <c r="P77" s="124"/>
      <c r="Q77" s="124"/>
      <c r="R77" s="216">
        <f>I77*25-S77</f>
        <v>10</v>
      </c>
      <c r="S77" s="153">
        <f>SUM(J77:Q77)</f>
        <v>15</v>
      </c>
      <c r="T77" s="184">
        <f>SUM(J77:R77)</f>
        <v>25</v>
      </c>
    </row>
    <row r="78" spans="1:20" ht="46.5" customHeight="1">
      <c r="A78" s="266" t="s">
        <v>301</v>
      </c>
      <c r="B78" s="245" t="s">
        <v>247</v>
      </c>
      <c r="C78" s="106" t="s">
        <v>156</v>
      </c>
      <c r="D78" s="109" t="s">
        <v>36</v>
      </c>
      <c r="E78" s="206" t="s">
        <v>175</v>
      </c>
      <c r="F78" s="107" t="s">
        <v>114</v>
      </c>
      <c r="G78" s="103"/>
      <c r="H78" s="244"/>
      <c r="I78" s="212">
        <v>1</v>
      </c>
      <c r="J78" s="217">
        <v>15</v>
      </c>
      <c r="K78" s="118"/>
      <c r="L78" s="118"/>
      <c r="M78" s="118"/>
      <c r="N78" s="118"/>
      <c r="O78" s="118"/>
      <c r="P78" s="118"/>
      <c r="Q78" s="118"/>
      <c r="R78" s="213">
        <f t="shared" si="17"/>
        <v>10</v>
      </c>
      <c r="S78" s="154">
        <f t="shared" si="16"/>
        <v>15</v>
      </c>
      <c r="T78" s="157">
        <f t="shared" si="18"/>
        <v>25</v>
      </c>
    </row>
    <row r="79" spans="1:20" ht="40.5" customHeight="1" thickBot="1">
      <c r="A79" s="266"/>
      <c r="B79" s="245"/>
      <c r="C79" s="104" t="s">
        <v>157</v>
      </c>
      <c r="D79" s="104" t="s">
        <v>35</v>
      </c>
      <c r="E79" s="207" t="s">
        <v>175</v>
      </c>
      <c r="F79" s="105" t="s">
        <v>123</v>
      </c>
      <c r="G79" s="105"/>
      <c r="H79" s="244"/>
      <c r="I79" s="194">
        <v>2</v>
      </c>
      <c r="J79" s="225"/>
      <c r="K79" s="124"/>
      <c r="L79" s="124">
        <v>30</v>
      </c>
      <c r="M79" s="124"/>
      <c r="N79" s="124"/>
      <c r="O79" s="124"/>
      <c r="P79" s="124"/>
      <c r="Q79" s="124"/>
      <c r="R79" s="216">
        <f t="shared" si="17"/>
        <v>20</v>
      </c>
      <c r="S79" s="151">
        <f t="shared" si="16"/>
        <v>30</v>
      </c>
      <c r="T79" s="158">
        <f t="shared" si="18"/>
        <v>50</v>
      </c>
    </row>
    <row r="80" spans="1:20" ht="55.5" customHeight="1">
      <c r="A80" s="265" t="s">
        <v>302</v>
      </c>
      <c r="B80" s="248" t="s">
        <v>248</v>
      </c>
      <c r="C80" s="102" t="s">
        <v>190</v>
      </c>
      <c r="D80" s="99" t="s">
        <v>36</v>
      </c>
      <c r="E80" s="208" t="s">
        <v>175</v>
      </c>
      <c r="F80" s="103" t="s">
        <v>114</v>
      </c>
      <c r="G80" s="107"/>
      <c r="H80" s="244"/>
      <c r="I80" s="193">
        <v>1</v>
      </c>
      <c r="J80" s="217">
        <v>15</v>
      </c>
      <c r="K80" s="118"/>
      <c r="L80" s="118"/>
      <c r="M80" s="118"/>
      <c r="N80" s="118"/>
      <c r="O80" s="118"/>
      <c r="P80" s="118"/>
      <c r="Q80" s="118"/>
      <c r="R80" s="213">
        <f t="shared" si="17"/>
        <v>10</v>
      </c>
      <c r="S80" s="150">
        <f t="shared" si="16"/>
        <v>15</v>
      </c>
      <c r="T80" s="159">
        <f t="shared" si="18"/>
        <v>25</v>
      </c>
    </row>
    <row r="81" spans="1:20" ht="54" customHeight="1" thickBot="1">
      <c r="A81" s="266"/>
      <c r="B81" s="245"/>
      <c r="C81" s="104" t="s">
        <v>191</v>
      </c>
      <c r="D81" s="104" t="s">
        <v>35</v>
      </c>
      <c r="E81" s="207" t="s">
        <v>175</v>
      </c>
      <c r="F81" s="105" t="s">
        <v>123</v>
      </c>
      <c r="G81" s="105"/>
      <c r="H81" s="244"/>
      <c r="I81" s="194">
        <v>2</v>
      </c>
      <c r="J81" s="227"/>
      <c r="K81" s="116"/>
      <c r="L81" s="116">
        <v>30</v>
      </c>
      <c r="M81" s="116"/>
      <c r="N81" s="116"/>
      <c r="O81" s="116"/>
      <c r="P81" s="116"/>
      <c r="Q81" s="116"/>
      <c r="R81" s="219">
        <f t="shared" si="17"/>
        <v>20</v>
      </c>
      <c r="S81" s="151">
        <f t="shared" si="16"/>
        <v>30</v>
      </c>
      <c r="T81" s="158">
        <f t="shared" si="18"/>
        <v>50</v>
      </c>
    </row>
    <row r="82" spans="1:20" ht="36" customHeight="1" thickBot="1">
      <c r="A82" s="267" t="s">
        <v>19</v>
      </c>
      <c r="B82" s="268"/>
      <c r="C82" s="268"/>
      <c r="D82" s="268"/>
      <c r="E82" s="188" t="s">
        <v>183</v>
      </c>
      <c r="F82" s="171"/>
      <c r="G82" s="172"/>
      <c r="H82" s="273" t="s">
        <v>19</v>
      </c>
      <c r="I82" s="126">
        <f>SUM(I83:I96)</f>
        <v>30</v>
      </c>
      <c r="J82" s="115">
        <f aca="true" t="shared" si="19" ref="J82:T82">SUM(J83:J96)</f>
        <v>135</v>
      </c>
      <c r="K82" s="115">
        <f t="shared" si="19"/>
        <v>0</v>
      </c>
      <c r="L82" s="115">
        <f t="shared" si="19"/>
        <v>20</v>
      </c>
      <c r="M82" s="115">
        <f t="shared" si="19"/>
        <v>0</v>
      </c>
      <c r="N82" s="115">
        <f t="shared" si="19"/>
        <v>290</v>
      </c>
      <c r="O82" s="115">
        <f t="shared" si="19"/>
        <v>15</v>
      </c>
      <c r="P82" s="115">
        <f t="shared" si="19"/>
        <v>0</v>
      </c>
      <c r="Q82" s="115">
        <f t="shared" si="19"/>
        <v>0</v>
      </c>
      <c r="R82" s="115">
        <f t="shared" si="19"/>
        <v>290</v>
      </c>
      <c r="S82" s="126">
        <f t="shared" si="19"/>
        <v>460</v>
      </c>
      <c r="T82" s="235">
        <f t="shared" si="19"/>
        <v>750</v>
      </c>
    </row>
    <row r="83" spans="1:20" ht="58.5" customHeight="1" thickBot="1">
      <c r="A83" s="133" t="s">
        <v>303</v>
      </c>
      <c r="B83" s="134" t="s">
        <v>112</v>
      </c>
      <c r="C83" s="134" t="s">
        <v>249</v>
      </c>
      <c r="D83" s="134" t="s">
        <v>35</v>
      </c>
      <c r="E83" s="134" t="s">
        <v>218</v>
      </c>
      <c r="F83" s="134" t="s">
        <v>111</v>
      </c>
      <c r="G83" s="100"/>
      <c r="H83" s="274"/>
      <c r="I83" s="229">
        <v>1</v>
      </c>
      <c r="J83" s="231"/>
      <c r="K83" s="147"/>
      <c r="L83" s="147"/>
      <c r="M83" s="147"/>
      <c r="N83" s="147"/>
      <c r="O83" s="147">
        <v>15</v>
      </c>
      <c r="P83" s="146"/>
      <c r="Q83" s="146"/>
      <c r="R83" s="232">
        <f aca="true" t="shared" si="20" ref="R83:R98">I83*25-S83</f>
        <v>10</v>
      </c>
      <c r="S83" s="132">
        <f aca="true" t="shared" si="21" ref="S83:S98">SUM(J83:Q83)</f>
        <v>15</v>
      </c>
      <c r="T83" s="235">
        <f aca="true" t="shared" si="22" ref="T83:T98">SUM(J83:R83)</f>
        <v>25</v>
      </c>
    </row>
    <row r="84" spans="1:20" ht="54.75" customHeight="1" thickBot="1">
      <c r="A84" s="249" t="s">
        <v>304</v>
      </c>
      <c r="B84" s="252" t="s">
        <v>250</v>
      </c>
      <c r="C84" s="3" t="s">
        <v>160</v>
      </c>
      <c r="D84" s="3" t="s">
        <v>35</v>
      </c>
      <c r="E84" s="3" t="s">
        <v>172</v>
      </c>
      <c r="F84" s="91" t="s">
        <v>44</v>
      </c>
      <c r="G84" s="177"/>
      <c r="H84" s="274"/>
      <c r="I84" s="193">
        <v>2</v>
      </c>
      <c r="J84" s="217">
        <v>30</v>
      </c>
      <c r="K84" s="118"/>
      <c r="L84" s="118"/>
      <c r="M84" s="118"/>
      <c r="N84" s="118"/>
      <c r="O84" s="118"/>
      <c r="P84" s="118"/>
      <c r="Q84" s="118"/>
      <c r="R84" s="213">
        <f t="shared" si="20"/>
        <v>20</v>
      </c>
      <c r="S84" s="150">
        <f t="shared" si="21"/>
        <v>30</v>
      </c>
      <c r="T84" s="159">
        <f t="shared" si="22"/>
        <v>50</v>
      </c>
    </row>
    <row r="85" spans="1:20" ht="54.75" customHeight="1" thickBot="1">
      <c r="A85" s="250"/>
      <c r="B85" s="253"/>
      <c r="C85" s="4" t="s">
        <v>161</v>
      </c>
      <c r="D85" s="4" t="s">
        <v>35</v>
      </c>
      <c r="E85" s="4" t="s">
        <v>172</v>
      </c>
      <c r="F85" s="84" t="s">
        <v>122</v>
      </c>
      <c r="G85" s="177"/>
      <c r="H85" s="274"/>
      <c r="I85" s="194">
        <v>4</v>
      </c>
      <c r="J85" s="218"/>
      <c r="K85" s="119"/>
      <c r="L85" s="119"/>
      <c r="M85" s="119"/>
      <c r="N85" s="119">
        <v>80</v>
      </c>
      <c r="O85" s="119"/>
      <c r="P85" s="119"/>
      <c r="Q85" s="119"/>
      <c r="R85" s="214">
        <f t="shared" si="20"/>
        <v>20</v>
      </c>
      <c r="S85" s="151">
        <f t="shared" si="21"/>
        <v>80</v>
      </c>
      <c r="T85" s="158">
        <f t="shared" si="22"/>
        <v>100</v>
      </c>
    </row>
    <row r="86" spans="1:20" ht="54.75" customHeight="1" thickBot="1">
      <c r="A86" s="250"/>
      <c r="B86" s="253"/>
      <c r="C86" s="4" t="s">
        <v>279</v>
      </c>
      <c r="D86" s="28" t="s">
        <v>36</v>
      </c>
      <c r="E86" s="4" t="s">
        <v>172</v>
      </c>
      <c r="F86" s="84" t="s">
        <v>44</v>
      </c>
      <c r="G86" s="177"/>
      <c r="H86" s="274"/>
      <c r="I86" s="194">
        <v>2</v>
      </c>
      <c r="J86" s="218">
        <v>30</v>
      </c>
      <c r="K86" s="119"/>
      <c r="L86" s="119"/>
      <c r="M86" s="119"/>
      <c r="N86" s="119"/>
      <c r="O86" s="119"/>
      <c r="P86" s="119"/>
      <c r="Q86" s="119"/>
      <c r="R86" s="214">
        <f t="shared" si="20"/>
        <v>20</v>
      </c>
      <c r="S86" s="151">
        <f t="shared" si="21"/>
        <v>30</v>
      </c>
      <c r="T86" s="158">
        <f t="shared" si="22"/>
        <v>50</v>
      </c>
    </row>
    <row r="87" spans="1:20" ht="54.75" customHeight="1" thickBot="1">
      <c r="A87" s="250"/>
      <c r="B87" s="253"/>
      <c r="C87" s="4" t="s">
        <v>280</v>
      </c>
      <c r="D87" s="4" t="s">
        <v>35</v>
      </c>
      <c r="E87" s="4" t="s">
        <v>172</v>
      </c>
      <c r="F87" s="84" t="s">
        <v>122</v>
      </c>
      <c r="G87" s="177"/>
      <c r="H87" s="274"/>
      <c r="I87" s="194">
        <v>4</v>
      </c>
      <c r="J87" s="218"/>
      <c r="K87" s="119"/>
      <c r="L87" s="119"/>
      <c r="M87" s="119"/>
      <c r="N87" s="119">
        <v>80</v>
      </c>
      <c r="O87" s="119"/>
      <c r="P87" s="119"/>
      <c r="Q87" s="119"/>
      <c r="R87" s="214">
        <f t="shared" si="20"/>
        <v>20</v>
      </c>
      <c r="S87" s="151">
        <f t="shared" si="21"/>
        <v>80</v>
      </c>
      <c r="T87" s="158">
        <f t="shared" si="22"/>
        <v>100</v>
      </c>
    </row>
    <row r="88" spans="1:20" ht="42.75" customHeight="1" thickBot="1">
      <c r="A88" s="250"/>
      <c r="B88" s="253"/>
      <c r="C88" s="4" t="s">
        <v>142</v>
      </c>
      <c r="D88" s="28" t="s">
        <v>36</v>
      </c>
      <c r="E88" s="4" t="s">
        <v>172</v>
      </c>
      <c r="F88" s="84" t="s">
        <v>44</v>
      </c>
      <c r="G88" s="177"/>
      <c r="H88" s="274"/>
      <c r="I88" s="212">
        <v>2</v>
      </c>
      <c r="J88" s="218">
        <v>30</v>
      </c>
      <c r="K88" s="119"/>
      <c r="L88" s="119"/>
      <c r="M88" s="119"/>
      <c r="N88" s="119"/>
      <c r="O88" s="119"/>
      <c r="P88" s="119"/>
      <c r="Q88" s="119"/>
      <c r="R88" s="214">
        <f t="shared" si="20"/>
        <v>20</v>
      </c>
      <c r="S88" s="154">
        <f t="shared" si="21"/>
        <v>30</v>
      </c>
      <c r="T88" s="157">
        <f t="shared" si="22"/>
        <v>50</v>
      </c>
    </row>
    <row r="89" spans="1:20" ht="40.5" customHeight="1" thickBot="1">
      <c r="A89" s="251"/>
      <c r="B89" s="254"/>
      <c r="C89" s="88" t="s">
        <v>143</v>
      </c>
      <c r="D89" s="88" t="s">
        <v>35</v>
      </c>
      <c r="E89" s="88" t="s">
        <v>172</v>
      </c>
      <c r="F89" s="93" t="s">
        <v>122</v>
      </c>
      <c r="G89" s="177"/>
      <c r="H89" s="274"/>
      <c r="I89" s="198">
        <v>4</v>
      </c>
      <c r="J89" s="225"/>
      <c r="K89" s="124"/>
      <c r="L89" s="124"/>
      <c r="M89" s="124"/>
      <c r="N89" s="124">
        <v>60</v>
      </c>
      <c r="O89" s="124"/>
      <c r="P89" s="124"/>
      <c r="Q89" s="124"/>
      <c r="R89" s="216">
        <f t="shared" si="20"/>
        <v>40</v>
      </c>
      <c r="S89" s="152">
        <f t="shared" si="21"/>
        <v>60</v>
      </c>
      <c r="T89" s="182">
        <f t="shared" si="22"/>
        <v>100</v>
      </c>
    </row>
    <row r="90" spans="1:20" ht="45" customHeight="1" thickBot="1">
      <c r="A90" s="240" t="s">
        <v>305</v>
      </c>
      <c r="B90" s="292" t="s">
        <v>251</v>
      </c>
      <c r="C90" s="3" t="s">
        <v>216</v>
      </c>
      <c r="D90" s="3" t="s">
        <v>35</v>
      </c>
      <c r="E90" s="3" t="s">
        <v>173</v>
      </c>
      <c r="F90" s="91" t="s">
        <v>44</v>
      </c>
      <c r="G90" s="177"/>
      <c r="H90" s="275"/>
      <c r="I90" s="193">
        <v>1</v>
      </c>
      <c r="J90" s="195">
        <v>15</v>
      </c>
      <c r="K90" s="113"/>
      <c r="L90" s="118"/>
      <c r="M90" s="118"/>
      <c r="N90" s="118"/>
      <c r="O90" s="118"/>
      <c r="P90" s="113"/>
      <c r="Q90" s="113"/>
      <c r="R90" s="213">
        <f t="shared" si="20"/>
        <v>10</v>
      </c>
      <c r="S90" s="150">
        <f t="shared" si="21"/>
        <v>15</v>
      </c>
      <c r="T90" s="159">
        <f t="shared" si="22"/>
        <v>25</v>
      </c>
    </row>
    <row r="91" spans="1:20" ht="44.25" customHeight="1" thickBot="1">
      <c r="A91" s="241"/>
      <c r="B91" s="293"/>
      <c r="C91" s="88" t="s">
        <v>217</v>
      </c>
      <c r="D91" s="88" t="s">
        <v>35</v>
      </c>
      <c r="E91" s="88" t="s">
        <v>173</v>
      </c>
      <c r="F91" s="93" t="s">
        <v>122</v>
      </c>
      <c r="G91" s="177"/>
      <c r="H91" s="275"/>
      <c r="I91" s="198">
        <v>2</v>
      </c>
      <c r="J91" s="215"/>
      <c r="K91" s="190"/>
      <c r="L91" s="124"/>
      <c r="M91" s="124"/>
      <c r="N91" s="124">
        <v>20</v>
      </c>
      <c r="O91" s="124"/>
      <c r="P91" s="123"/>
      <c r="Q91" s="123"/>
      <c r="R91" s="216">
        <f t="shared" si="20"/>
        <v>30</v>
      </c>
      <c r="S91" s="152">
        <f t="shared" si="21"/>
        <v>20</v>
      </c>
      <c r="T91" s="182">
        <f t="shared" si="22"/>
        <v>50</v>
      </c>
    </row>
    <row r="92" spans="1:20" ht="33" customHeight="1" thickBot="1">
      <c r="A92" s="240" t="s">
        <v>306</v>
      </c>
      <c r="B92" s="264" t="s">
        <v>252</v>
      </c>
      <c r="C92" s="3" t="s">
        <v>215</v>
      </c>
      <c r="D92" s="3" t="s">
        <v>35</v>
      </c>
      <c r="E92" s="3" t="s">
        <v>173</v>
      </c>
      <c r="F92" s="91" t="s">
        <v>122</v>
      </c>
      <c r="G92" s="177"/>
      <c r="H92" s="275"/>
      <c r="I92" s="193">
        <v>2</v>
      </c>
      <c r="J92" s="195"/>
      <c r="K92" s="191"/>
      <c r="L92" s="118"/>
      <c r="M92" s="118"/>
      <c r="N92" s="118">
        <v>30</v>
      </c>
      <c r="O92" s="118"/>
      <c r="P92" s="113"/>
      <c r="Q92" s="113"/>
      <c r="R92" s="213">
        <f t="shared" si="20"/>
        <v>20</v>
      </c>
      <c r="S92" s="150">
        <f t="shared" si="21"/>
        <v>30</v>
      </c>
      <c r="T92" s="159">
        <f t="shared" si="22"/>
        <v>50</v>
      </c>
    </row>
    <row r="93" spans="1:20" ht="15" customHeight="1" thickBot="1">
      <c r="A93" s="241"/>
      <c r="B93" s="246"/>
      <c r="C93" s="4" t="s">
        <v>198</v>
      </c>
      <c r="D93" s="4" t="s">
        <v>35</v>
      </c>
      <c r="E93" s="4" t="s">
        <v>173</v>
      </c>
      <c r="F93" s="84" t="s">
        <v>44</v>
      </c>
      <c r="G93" s="177"/>
      <c r="H93" s="275"/>
      <c r="I93" s="194">
        <v>1</v>
      </c>
      <c r="J93" s="218">
        <v>15</v>
      </c>
      <c r="K93" s="119"/>
      <c r="L93" s="119"/>
      <c r="M93" s="119"/>
      <c r="N93" s="119"/>
      <c r="O93" s="119"/>
      <c r="P93" s="119"/>
      <c r="Q93" s="119"/>
      <c r="R93" s="214">
        <f t="shared" si="20"/>
        <v>10</v>
      </c>
      <c r="S93" s="151">
        <f t="shared" si="21"/>
        <v>15</v>
      </c>
      <c r="T93" s="183">
        <f t="shared" si="22"/>
        <v>25</v>
      </c>
    </row>
    <row r="94" spans="1:20" ht="31.5" customHeight="1" thickBot="1">
      <c r="A94" s="242"/>
      <c r="B94" s="247"/>
      <c r="C94" s="87" t="s">
        <v>199</v>
      </c>
      <c r="D94" s="87" t="s">
        <v>35</v>
      </c>
      <c r="E94" s="87" t="s">
        <v>173</v>
      </c>
      <c r="F94" s="92" t="s">
        <v>122</v>
      </c>
      <c r="G94" s="177"/>
      <c r="H94" s="275"/>
      <c r="I94" s="199">
        <v>2</v>
      </c>
      <c r="J94" s="225"/>
      <c r="K94" s="124"/>
      <c r="L94" s="124"/>
      <c r="M94" s="124"/>
      <c r="N94" s="124">
        <v>20</v>
      </c>
      <c r="O94" s="124"/>
      <c r="P94" s="124"/>
      <c r="Q94" s="124"/>
      <c r="R94" s="216">
        <f t="shared" si="20"/>
        <v>30</v>
      </c>
      <c r="S94" s="153">
        <f t="shared" si="21"/>
        <v>20</v>
      </c>
      <c r="T94" s="184">
        <f t="shared" si="22"/>
        <v>50</v>
      </c>
    </row>
    <row r="95" spans="1:20" ht="48" customHeight="1">
      <c r="A95" s="266" t="s">
        <v>307</v>
      </c>
      <c r="B95" s="245" t="s">
        <v>253</v>
      </c>
      <c r="C95" s="106" t="s">
        <v>192</v>
      </c>
      <c r="D95" s="109" t="s">
        <v>36</v>
      </c>
      <c r="E95" s="106" t="s">
        <v>175</v>
      </c>
      <c r="F95" s="106" t="s">
        <v>114</v>
      </c>
      <c r="G95" s="138"/>
      <c r="H95" s="175"/>
      <c r="I95" s="212">
        <v>1</v>
      </c>
      <c r="J95" s="217">
        <v>15</v>
      </c>
      <c r="K95" s="118"/>
      <c r="L95" s="118"/>
      <c r="M95" s="118"/>
      <c r="N95" s="118"/>
      <c r="O95" s="118"/>
      <c r="P95" s="118"/>
      <c r="Q95" s="118"/>
      <c r="R95" s="213">
        <f t="shared" si="20"/>
        <v>10</v>
      </c>
      <c r="S95" s="154">
        <f t="shared" si="21"/>
        <v>15</v>
      </c>
      <c r="T95" s="157">
        <f t="shared" si="22"/>
        <v>25</v>
      </c>
    </row>
    <row r="96" spans="1:20" ht="48" customHeight="1" thickBot="1">
      <c r="A96" s="266"/>
      <c r="B96" s="245"/>
      <c r="C96" s="104" t="s">
        <v>193</v>
      </c>
      <c r="D96" s="104" t="s">
        <v>35</v>
      </c>
      <c r="E96" s="104" t="s">
        <v>175</v>
      </c>
      <c r="F96" s="104" t="s">
        <v>123</v>
      </c>
      <c r="G96" s="138"/>
      <c r="H96" s="175"/>
      <c r="I96" s="194">
        <v>2</v>
      </c>
      <c r="J96" s="218"/>
      <c r="K96" s="119"/>
      <c r="L96" s="119">
        <v>20</v>
      </c>
      <c r="M96" s="119"/>
      <c r="N96" s="119"/>
      <c r="O96" s="119"/>
      <c r="P96" s="119"/>
      <c r="Q96" s="119"/>
      <c r="R96" s="214">
        <f t="shared" si="20"/>
        <v>30</v>
      </c>
      <c r="S96" s="151">
        <f t="shared" si="21"/>
        <v>20</v>
      </c>
      <c r="T96" s="158">
        <f t="shared" si="22"/>
        <v>50</v>
      </c>
    </row>
    <row r="97" spans="1:20" ht="48" customHeight="1">
      <c r="A97" s="265" t="s">
        <v>308</v>
      </c>
      <c r="B97" s="248" t="s">
        <v>254</v>
      </c>
      <c r="C97" s="102" t="s">
        <v>194</v>
      </c>
      <c r="D97" s="99" t="s">
        <v>36</v>
      </c>
      <c r="E97" s="102" t="s">
        <v>175</v>
      </c>
      <c r="F97" s="102" t="s">
        <v>114</v>
      </c>
      <c r="G97" s="138"/>
      <c r="H97" s="175"/>
      <c r="I97" s="212">
        <v>1</v>
      </c>
      <c r="J97" s="218">
        <v>15</v>
      </c>
      <c r="K97" s="119"/>
      <c r="L97" s="119"/>
      <c r="M97" s="119"/>
      <c r="N97" s="119"/>
      <c r="O97" s="119"/>
      <c r="P97" s="119"/>
      <c r="Q97" s="119"/>
      <c r="R97" s="214">
        <f t="shared" si="20"/>
        <v>10</v>
      </c>
      <c r="S97" s="154">
        <f t="shared" si="21"/>
        <v>15</v>
      </c>
      <c r="T97" s="157">
        <f t="shared" si="22"/>
        <v>25</v>
      </c>
    </row>
    <row r="98" spans="1:20" ht="48" customHeight="1" thickBot="1">
      <c r="A98" s="266"/>
      <c r="B98" s="245"/>
      <c r="C98" s="179" t="s">
        <v>195</v>
      </c>
      <c r="D98" s="179" t="s">
        <v>35</v>
      </c>
      <c r="E98" s="179" t="s">
        <v>175</v>
      </c>
      <c r="F98" s="179" t="s">
        <v>123</v>
      </c>
      <c r="G98" s="138"/>
      <c r="H98" s="175"/>
      <c r="I98" s="198">
        <v>2</v>
      </c>
      <c r="J98" s="227"/>
      <c r="K98" s="116"/>
      <c r="L98" s="116">
        <v>20</v>
      </c>
      <c r="M98" s="116"/>
      <c r="N98" s="116"/>
      <c r="O98" s="116"/>
      <c r="P98" s="116"/>
      <c r="Q98" s="116"/>
      <c r="R98" s="219">
        <f t="shared" si="20"/>
        <v>30</v>
      </c>
      <c r="S98" s="152">
        <f t="shared" si="21"/>
        <v>20</v>
      </c>
      <c r="T98" s="182">
        <f t="shared" si="22"/>
        <v>50</v>
      </c>
    </row>
    <row r="99" spans="1:20" ht="15" customHeight="1" thickBot="1">
      <c r="A99" s="267" t="s">
        <v>20</v>
      </c>
      <c r="B99" s="268"/>
      <c r="C99" s="268"/>
      <c r="D99" s="268"/>
      <c r="E99" s="185" t="s">
        <v>183</v>
      </c>
      <c r="F99" s="166"/>
      <c r="G99" s="166"/>
      <c r="H99" s="273" t="s">
        <v>33</v>
      </c>
      <c r="I99" s="111">
        <f aca="true" t="shared" si="23" ref="I99:T99">SUM(I100:I110)</f>
        <v>30</v>
      </c>
      <c r="J99" s="115">
        <f t="shared" si="23"/>
        <v>45</v>
      </c>
      <c r="K99" s="115">
        <f t="shared" si="23"/>
        <v>0</v>
      </c>
      <c r="L99" s="115">
        <f t="shared" si="23"/>
        <v>15</v>
      </c>
      <c r="M99" s="115">
        <f t="shared" si="23"/>
        <v>0</v>
      </c>
      <c r="N99" s="115">
        <f t="shared" si="23"/>
        <v>125</v>
      </c>
      <c r="O99" s="115">
        <f t="shared" si="23"/>
        <v>20</v>
      </c>
      <c r="P99" s="115">
        <f t="shared" si="23"/>
        <v>25</v>
      </c>
      <c r="Q99" s="115">
        <f t="shared" si="23"/>
        <v>140</v>
      </c>
      <c r="R99" s="115">
        <f t="shared" si="23"/>
        <v>380</v>
      </c>
      <c r="S99" s="111">
        <f t="shared" si="23"/>
        <v>370</v>
      </c>
      <c r="T99" s="211">
        <f t="shared" si="23"/>
        <v>750</v>
      </c>
    </row>
    <row r="100" spans="1:20" ht="55.5" customHeight="1" thickBot="1">
      <c r="A100" s="168" t="s">
        <v>309</v>
      </c>
      <c r="B100" s="136" t="s">
        <v>204</v>
      </c>
      <c r="C100" s="6" t="s">
        <v>255</v>
      </c>
      <c r="D100" s="6" t="s">
        <v>35</v>
      </c>
      <c r="E100" s="201" t="s">
        <v>218</v>
      </c>
      <c r="F100" s="94" t="s">
        <v>124</v>
      </c>
      <c r="G100" s="139"/>
      <c r="H100" s="274"/>
      <c r="I100" s="212">
        <v>1</v>
      </c>
      <c r="J100" s="231"/>
      <c r="K100" s="147"/>
      <c r="L100" s="147"/>
      <c r="M100" s="147"/>
      <c r="N100" s="147">
        <v>15</v>
      </c>
      <c r="O100" s="147"/>
      <c r="P100" s="147"/>
      <c r="Q100" s="147"/>
      <c r="R100" s="232">
        <f aca="true" t="shared" si="24" ref="R100:R110">I100*25-S100</f>
        <v>10</v>
      </c>
      <c r="S100" s="154">
        <f aca="true" t="shared" si="25" ref="S100:S110">SUM(J100:Q100)</f>
        <v>15</v>
      </c>
      <c r="T100" s="157">
        <f aca="true" t="shared" si="26" ref="T100:T110">SUM(J100:R100)</f>
        <v>25</v>
      </c>
    </row>
    <row r="101" spans="1:20" ht="79.5" customHeight="1" thickBot="1">
      <c r="A101" s="133" t="s">
        <v>310</v>
      </c>
      <c r="B101" s="134" t="s">
        <v>265</v>
      </c>
      <c r="C101" s="134" t="s">
        <v>256</v>
      </c>
      <c r="D101" s="134" t="s">
        <v>35</v>
      </c>
      <c r="E101" s="209" t="s">
        <v>36</v>
      </c>
      <c r="F101" s="100" t="s">
        <v>125</v>
      </c>
      <c r="G101" s="140"/>
      <c r="H101" s="274"/>
      <c r="I101" s="110">
        <v>5</v>
      </c>
      <c r="J101" s="231"/>
      <c r="K101" s="147"/>
      <c r="L101" s="147"/>
      <c r="M101" s="147"/>
      <c r="N101" s="147"/>
      <c r="O101" s="147"/>
      <c r="P101" s="147">
        <v>25</v>
      </c>
      <c r="Q101" s="147"/>
      <c r="R101" s="232">
        <f t="shared" si="24"/>
        <v>100</v>
      </c>
      <c r="S101" s="112">
        <f t="shared" si="25"/>
        <v>25</v>
      </c>
      <c r="T101" s="211">
        <f t="shared" si="26"/>
        <v>125</v>
      </c>
    </row>
    <row r="102" spans="1:20" ht="56.25" customHeight="1">
      <c r="A102" s="240" t="s">
        <v>311</v>
      </c>
      <c r="B102" s="264" t="s">
        <v>205</v>
      </c>
      <c r="C102" s="4" t="s">
        <v>164</v>
      </c>
      <c r="D102" s="28" t="s">
        <v>36</v>
      </c>
      <c r="E102" s="4" t="s">
        <v>172</v>
      </c>
      <c r="F102" s="84" t="s">
        <v>44</v>
      </c>
      <c r="G102" s="140"/>
      <c r="H102" s="275"/>
      <c r="I102" s="194">
        <v>2</v>
      </c>
      <c r="J102" s="217">
        <v>30</v>
      </c>
      <c r="K102" s="118"/>
      <c r="L102" s="118"/>
      <c r="M102" s="118"/>
      <c r="N102" s="118"/>
      <c r="O102" s="118"/>
      <c r="P102" s="118"/>
      <c r="Q102" s="118"/>
      <c r="R102" s="213">
        <f t="shared" si="24"/>
        <v>20</v>
      </c>
      <c r="S102" s="151">
        <f t="shared" si="25"/>
        <v>30</v>
      </c>
      <c r="T102" s="158">
        <f t="shared" si="26"/>
        <v>50</v>
      </c>
    </row>
    <row r="103" spans="1:20" ht="52.5" customHeight="1" thickBot="1">
      <c r="A103" s="241"/>
      <c r="B103" s="246"/>
      <c r="C103" s="88" t="s">
        <v>165</v>
      </c>
      <c r="D103" s="155" t="s">
        <v>35</v>
      </c>
      <c r="E103" s="88" t="s">
        <v>172</v>
      </c>
      <c r="F103" s="93" t="s">
        <v>113</v>
      </c>
      <c r="G103" s="140"/>
      <c r="H103" s="275"/>
      <c r="I103" s="198">
        <v>4</v>
      </c>
      <c r="J103" s="227"/>
      <c r="K103" s="116"/>
      <c r="L103" s="116"/>
      <c r="M103" s="116"/>
      <c r="N103" s="116">
        <v>80</v>
      </c>
      <c r="O103" s="116"/>
      <c r="P103" s="116"/>
      <c r="Q103" s="116"/>
      <c r="R103" s="219">
        <f t="shared" si="24"/>
        <v>20</v>
      </c>
      <c r="S103" s="152">
        <f t="shared" si="25"/>
        <v>80</v>
      </c>
      <c r="T103" s="182">
        <f t="shared" si="26"/>
        <v>100</v>
      </c>
    </row>
    <row r="104" spans="1:20" ht="37.5" customHeight="1">
      <c r="A104" s="249" t="s">
        <v>312</v>
      </c>
      <c r="B104" s="264" t="s">
        <v>257</v>
      </c>
      <c r="C104" s="3" t="s">
        <v>200</v>
      </c>
      <c r="D104" s="3" t="s">
        <v>35</v>
      </c>
      <c r="E104" s="3" t="s">
        <v>171</v>
      </c>
      <c r="F104" s="91" t="s">
        <v>122</v>
      </c>
      <c r="G104" s="138"/>
      <c r="H104" s="275"/>
      <c r="I104" s="193">
        <v>2</v>
      </c>
      <c r="J104" s="217"/>
      <c r="K104" s="118"/>
      <c r="L104" s="118"/>
      <c r="M104" s="118"/>
      <c r="N104" s="118"/>
      <c r="O104" s="118">
        <v>20</v>
      </c>
      <c r="P104" s="118"/>
      <c r="Q104" s="118"/>
      <c r="R104" s="213">
        <f>I104*25-S104</f>
        <v>30</v>
      </c>
      <c r="S104" s="150">
        <f>SUM(J104:Q104)</f>
        <v>20</v>
      </c>
      <c r="T104" s="159">
        <f>SUM(J104:R104)</f>
        <v>50</v>
      </c>
    </row>
    <row r="105" spans="1:20" ht="37.5" customHeight="1">
      <c r="A105" s="250"/>
      <c r="B105" s="246"/>
      <c r="C105" s="4" t="s">
        <v>146</v>
      </c>
      <c r="D105" s="28" t="s">
        <v>36</v>
      </c>
      <c r="E105" s="4" t="s">
        <v>174</v>
      </c>
      <c r="F105" s="84" t="s">
        <v>44</v>
      </c>
      <c r="G105" s="138"/>
      <c r="H105" s="275"/>
      <c r="I105" s="194">
        <v>1</v>
      </c>
      <c r="J105" s="196">
        <v>15</v>
      </c>
      <c r="K105" s="114"/>
      <c r="L105" s="119"/>
      <c r="M105" s="119"/>
      <c r="N105" s="119"/>
      <c r="O105" s="119"/>
      <c r="P105" s="119"/>
      <c r="Q105" s="119"/>
      <c r="R105" s="214">
        <f>I105*25-S105</f>
        <v>10</v>
      </c>
      <c r="S105" s="151">
        <f>SUM(J105:Q105)</f>
        <v>15</v>
      </c>
      <c r="T105" s="158">
        <f>SUM(J105:R105)</f>
        <v>25</v>
      </c>
    </row>
    <row r="106" spans="1:20" ht="38.25" customHeight="1" thickBot="1">
      <c r="A106" s="279"/>
      <c r="B106" s="247"/>
      <c r="C106" s="87" t="s">
        <v>147</v>
      </c>
      <c r="D106" s="143" t="s">
        <v>35</v>
      </c>
      <c r="E106" s="87" t="s">
        <v>174</v>
      </c>
      <c r="F106" s="92" t="s">
        <v>122</v>
      </c>
      <c r="G106" s="138"/>
      <c r="H106" s="275"/>
      <c r="I106" s="199">
        <v>2</v>
      </c>
      <c r="J106" s="215"/>
      <c r="K106" s="123"/>
      <c r="L106" s="124">
        <v>15</v>
      </c>
      <c r="M106" s="124"/>
      <c r="N106" s="124"/>
      <c r="O106" s="124"/>
      <c r="P106" s="124"/>
      <c r="Q106" s="124"/>
      <c r="R106" s="216">
        <f>I106*25-S106</f>
        <v>35</v>
      </c>
      <c r="S106" s="153">
        <f>SUM(J106:Q106)</f>
        <v>15</v>
      </c>
      <c r="T106" s="160">
        <f>SUM(J106:R106)</f>
        <v>50</v>
      </c>
    </row>
    <row r="107" spans="1:20" ht="48.75" customHeight="1" thickBot="1">
      <c r="A107" s="181" t="s">
        <v>313</v>
      </c>
      <c r="B107" s="95" t="s">
        <v>258</v>
      </c>
      <c r="C107" s="95" t="s">
        <v>196</v>
      </c>
      <c r="D107" s="95" t="s">
        <v>35</v>
      </c>
      <c r="E107" s="210" t="s">
        <v>197</v>
      </c>
      <c r="F107" s="101" t="s">
        <v>122</v>
      </c>
      <c r="G107" s="138"/>
      <c r="H107" s="275"/>
      <c r="I107" s="110">
        <v>3</v>
      </c>
      <c r="J107" s="231"/>
      <c r="K107" s="147"/>
      <c r="L107" s="147"/>
      <c r="M107" s="147"/>
      <c r="N107" s="147">
        <v>30</v>
      </c>
      <c r="O107" s="147"/>
      <c r="P107" s="147"/>
      <c r="Q107" s="147"/>
      <c r="R107" s="232">
        <f t="shared" si="24"/>
        <v>45</v>
      </c>
      <c r="S107" s="112">
        <f t="shared" si="25"/>
        <v>30</v>
      </c>
      <c r="T107" s="170">
        <f t="shared" si="26"/>
        <v>75</v>
      </c>
    </row>
    <row r="108" spans="1:20" ht="51.75" customHeight="1">
      <c r="A108" s="278" t="s">
        <v>314</v>
      </c>
      <c r="B108" s="246" t="s">
        <v>259</v>
      </c>
      <c r="C108" s="6" t="s">
        <v>180</v>
      </c>
      <c r="D108" s="135" t="s">
        <v>35</v>
      </c>
      <c r="E108" s="201" t="s">
        <v>176</v>
      </c>
      <c r="F108" s="94" t="s">
        <v>113</v>
      </c>
      <c r="G108" s="138"/>
      <c r="H108" s="274"/>
      <c r="I108" s="212">
        <v>3</v>
      </c>
      <c r="J108" s="217"/>
      <c r="K108" s="118"/>
      <c r="L108" s="118"/>
      <c r="M108" s="118"/>
      <c r="N108" s="118"/>
      <c r="O108" s="118"/>
      <c r="P108" s="118"/>
      <c r="Q108" s="118">
        <v>40</v>
      </c>
      <c r="R108" s="213">
        <f t="shared" si="24"/>
        <v>35</v>
      </c>
      <c r="S108" s="154">
        <f t="shared" si="25"/>
        <v>40</v>
      </c>
      <c r="T108" s="157">
        <f t="shared" si="26"/>
        <v>75</v>
      </c>
    </row>
    <row r="109" spans="1:20" ht="51.75" customHeight="1">
      <c r="A109" s="241"/>
      <c r="B109" s="246"/>
      <c r="C109" s="136" t="s">
        <v>181</v>
      </c>
      <c r="D109" s="169" t="s">
        <v>35</v>
      </c>
      <c r="E109" s="204" t="s">
        <v>176</v>
      </c>
      <c r="F109" s="137" t="s">
        <v>122</v>
      </c>
      <c r="G109" s="138"/>
      <c r="H109" s="274"/>
      <c r="I109" s="233">
        <v>4</v>
      </c>
      <c r="J109" s="218"/>
      <c r="K109" s="119"/>
      <c r="L109" s="119"/>
      <c r="M109" s="119"/>
      <c r="N109" s="119"/>
      <c r="O109" s="119"/>
      <c r="P109" s="119"/>
      <c r="Q109" s="119">
        <v>60</v>
      </c>
      <c r="R109" s="214">
        <f t="shared" si="24"/>
        <v>40</v>
      </c>
      <c r="S109" s="154">
        <f t="shared" si="25"/>
        <v>60</v>
      </c>
      <c r="T109" s="157">
        <f t="shared" si="26"/>
        <v>100</v>
      </c>
    </row>
    <row r="110" spans="1:20" ht="49.5" customHeight="1" thickBot="1">
      <c r="A110" s="279"/>
      <c r="B110" s="247"/>
      <c r="C110" s="87" t="s">
        <v>182</v>
      </c>
      <c r="D110" s="143" t="s">
        <v>35</v>
      </c>
      <c r="E110" s="203" t="s">
        <v>176</v>
      </c>
      <c r="F110" s="92" t="s">
        <v>122</v>
      </c>
      <c r="G110" s="138"/>
      <c r="H110" s="276"/>
      <c r="I110" s="199">
        <v>3</v>
      </c>
      <c r="J110" s="227"/>
      <c r="K110" s="116"/>
      <c r="L110" s="116"/>
      <c r="M110" s="116"/>
      <c r="N110" s="116"/>
      <c r="O110" s="116"/>
      <c r="P110" s="116"/>
      <c r="Q110" s="116">
        <v>40</v>
      </c>
      <c r="R110" s="219">
        <f t="shared" si="24"/>
        <v>35</v>
      </c>
      <c r="S110" s="153">
        <f t="shared" si="25"/>
        <v>40</v>
      </c>
      <c r="T110" s="160">
        <f t="shared" si="26"/>
        <v>75</v>
      </c>
    </row>
    <row r="111" spans="1:20" ht="32.25" customHeight="1" thickBot="1">
      <c r="A111" s="267" t="s">
        <v>21</v>
      </c>
      <c r="B111" s="268"/>
      <c r="C111" s="268"/>
      <c r="D111" s="268"/>
      <c r="E111" s="186" t="s">
        <v>183</v>
      </c>
      <c r="F111" s="167"/>
      <c r="G111" s="85"/>
      <c r="H111" s="273" t="s">
        <v>21</v>
      </c>
      <c r="I111" s="115">
        <f>SUM(I112)</f>
        <v>30</v>
      </c>
      <c r="J111" s="115">
        <f aca="true" t="shared" si="27" ref="J111:T111">SUM(J112)</f>
        <v>0</v>
      </c>
      <c r="K111" s="115">
        <f t="shared" si="27"/>
        <v>0</v>
      </c>
      <c r="L111" s="115">
        <f t="shared" si="27"/>
        <v>0</v>
      </c>
      <c r="M111" s="115">
        <f t="shared" si="27"/>
        <v>0</v>
      </c>
      <c r="N111" s="115">
        <f t="shared" si="27"/>
        <v>0</v>
      </c>
      <c r="O111" s="115">
        <f t="shared" si="27"/>
        <v>0</v>
      </c>
      <c r="P111" s="115">
        <f t="shared" si="27"/>
        <v>0</v>
      </c>
      <c r="Q111" s="115">
        <f t="shared" si="27"/>
        <v>600</v>
      </c>
      <c r="R111" s="115">
        <f t="shared" si="27"/>
        <v>150</v>
      </c>
      <c r="S111" s="115">
        <f t="shared" si="27"/>
        <v>600</v>
      </c>
      <c r="T111" s="236">
        <f t="shared" si="27"/>
        <v>750</v>
      </c>
    </row>
    <row r="112" spans="1:20" ht="49.5" customHeight="1" thickBot="1">
      <c r="A112" s="133" t="s">
        <v>315</v>
      </c>
      <c r="B112" s="134" t="s">
        <v>178</v>
      </c>
      <c r="C112" s="134" t="s">
        <v>179</v>
      </c>
      <c r="D112" s="134" t="s">
        <v>35</v>
      </c>
      <c r="E112" s="209" t="s">
        <v>176</v>
      </c>
      <c r="F112" s="100" t="s">
        <v>113</v>
      </c>
      <c r="G112" s="85"/>
      <c r="H112" s="276"/>
      <c r="I112" s="110">
        <v>30</v>
      </c>
      <c r="J112" s="234"/>
      <c r="K112" s="127"/>
      <c r="L112" s="127"/>
      <c r="M112" s="127"/>
      <c r="N112" s="127"/>
      <c r="O112" s="127"/>
      <c r="P112" s="128"/>
      <c r="Q112" s="128">
        <v>600</v>
      </c>
      <c r="R112" s="230">
        <f>I112*25-S112</f>
        <v>150</v>
      </c>
      <c r="S112" s="112">
        <f>SUM(J112:Q112)</f>
        <v>600</v>
      </c>
      <c r="T112" s="161">
        <f>SUM(J112:R112)</f>
        <v>750</v>
      </c>
    </row>
    <row r="113" spans="1:20" ht="36" customHeight="1" thickBot="1">
      <c r="A113" s="238" t="s">
        <v>177</v>
      </c>
      <c r="B113" s="239"/>
      <c r="C113" s="239"/>
      <c r="D113" s="239"/>
      <c r="E113" s="188" t="s">
        <v>183</v>
      </c>
      <c r="F113" s="171"/>
      <c r="G113" s="166"/>
      <c r="H113" s="243" t="s">
        <v>177</v>
      </c>
      <c r="I113" s="126">
        <f aca="true" t="shared" si="28" ref="I113:T113">SUM(I114:I129)</f>
        <v>30</v>
      </c>
      <c r="J113" s="115">
        <f t="shared" si="28"/>
        <v>100</v>
      </c>
      <c r="K113" s="115">
        <f t="shared" si="28"/>
        <v>0</v>
      </c>
      <c r="L113" s="115">
        <f t="shared" si="28"/>
        <v>50</v>
      </c>
      <c r="M113" s="115">
        <f t="shared" si="28"/>
        <v>0</v>
      </c>
      <c r="N113" s="115">
        <f t="shared" si="28"/>
        <v>185</v>
      </c>
      <c r="O113" s="115">
        <f t="shared" si="28"/>
        <v>0</v>
      </c>
      <c r="P113" s="115">
        <f t="shared" si="28"/>
        <v>25</v>
      </c>
      <c r="Q113" s="115">
        <f t="shared" si="28"/>
        <v>0</v>
      </c>
      <c r="R113" s="115">
        <f t="shared" si="28"/>
        <v>390</v>
      </c>
      <c r="S113" s="126">
        <f t="shared" si="28"/>
        <v>360</v>
      </c>
      <c r="T113" s="235">
        <f t="shared" si="28"/>
        <v>750</v>
      </c>
    </row>
    <row r="114" spans="1:20" ht="56.25" customHeight="1">
      <c r="A114" s="249" t="s">
        <v>316</v>
      </c>
      <c r="B114" s="252" t="s">
        <v>266</v>
      </c>
      <c r="C114" s="3" t="s">
        <v>260</v>
      </c>
      <c r="D114" s="3" t="s">
        <v>35</v>
      </c>
      <c r="E114" s="3" t="s">
        <v>36</v>
      </c>
      <c r="F114" s="91" t="s">
        <v>125</v>
      </c>
      <c r="G114" s="139"/>
      <c r="H114" s="244"/>
      <c r="I114" s="193">
        <v>5</v>
      </c>
      <c r="J114" s="195"/>
      <c r="K114" s="113"/>
      <c r="L114" s="113"/>
      <c r="M114" s="113"/>
      <c r="N114" s="113"/>
      <c r="O114" s="113"/>
      <c r="P114" s="113">
        <v>25</v>
      </c>
      <c r="Q114" s="113"/>
      <c r="R114" s="213">
        <f>I114*25-S114</f>
        <v>100</v>
      </c>
      <c r="S114" s="150">
        <f>SUM(J114:Q114)</f>
        <v>25</v>
      </c>
      <c r="T114" s="192">
        <f>SUM(J114:R114)</f>
        <v>125</v>
      </c>
    </row>
    <row r="115" spans="1:20" ht="30" customHeight="1">
      <c r="A115" s="250"/>
      <c r="B115" s="253"/>
      <c r="C115" s="4" t="s">
        <v>281</v>
      </c>
      <c r="D115" s="4" t="s">
        <v>35</v>
      </c>
      <c r="E115" s="4" t="s">
        <v>218</v>
      </c>
      <c r="F115" s="84" t="s">
        <v>44</v>
      </c>
      <c r="G115" s="140"/>
      <c r="H115" s="244"/>
      <c r="I115" s="194">
        <v>1</v>
      </c>
      <c r="J115" s="218">
        <v>10</v>
      </c>
      <c r="K115" s="119"/>
      <c r="L115" s="119"/>
      <c r="M115" s="119"/>
      <c r="N115" s="119"/>
      <c r="O115" s="119"/>
      <c r="P115" s="119"/>
      <c r="Q115" s="119"/>
      <c r="R115" s="214">
        <f>I115*25-S115</f>
        <v>15</v>
      </c>
      <c r="S115" s="151">
        <f>SUM(J115:Q115)</f>
        <v>10</v>
      </c>
      <c r="T115" s="158">
        <f>SUM(J115:R115)</f>
        <v>25</v>
      </c>
    </row>
    <row r="116" spans="1:20" ht="37.5" customHeight="1" thickBot="1">
      <c r="A116" s="279"/>
      <c r="B116" s="277"/>
      <c r="C116" s="87" t="s">
        <v>282</v>
      </c>
      <c r="D116" s="87" t="s">
        <v>35</v>
      </c>
      <c r="E116" s="87" t="s">
        <v>171</v>
      </c>
      <c r="F116" s="92" t="s">
        <v>122</v>
      </c>
      <c r="G116" s="140"/>
      <c r="H116" s="244"/>
      <c r="I116" s="199">
        <v>2</v>
      </c>
      <c r="J116" s="225"/>
      <c r="K116" s="124"/>
      <c r="L116" s="124">
        <v>25</v>
      </c>
      <c r="M116" s="124"/>
      <c r="N116" s="124"/>
      <c r="O116" s="124"/>
      <c r="P116" s="124"/>
      <c r="Q116" s="124"/>
      <c r="R116" s="216">
        <f>I116*25-S116</f>
        <v>25</v>
      </c>
      <c r="S116" s="153">
        <f>SUM(J116:Q116)</f>
        <v>25</v>
      </c>
      <c r="T116" s="160">
        <f>SUM(J116:R116)</f>
        <v>50</v>
      </c>
    </row>
    <row r="117" spans="1:20" ht="51.75" customHeight="1">
      <c r="A117" s="278" t="s">
        <v>317</v>
      </c>
      <c r="B117" s="255" t="s">
        <v>261</v>
      </c>
      <c r="C117" s="6" t="s">
        <v>184</v>
      </c>
      <c r="D117" s="109" t="s">
        <v>36</v>
      </c>
      <c r="E117" s="6" t="s">
        <v>172</v>
      </c>
      <c r="F117" s="94" t="s">
        <v>44</v>
      </c>
      <c r="G117" s="140"/>
      <c r="H117" s="256"/>
      <c r="I117" s="212">
        <v>2</v>
      </c>
      <c r="J117" s="217">
        <v>30</v>
      </c>
      <c r="K117" s="118"/>
      <c r="L117" s="118"/>
      <c r="M117" s="118"/>
      <c r="N117" s="118"/>
      <c r="O117" s="118"/>
      <c r="P117" s="118"/>
      <c r="Q117" s="118"/>
      <c r="R117" s="213">
        <f aca="true" t="shared" si="29" ref="R117:R125">I117*25-S117</f>
        <v>20</v>
      </c>
      <c r="S117" s="154">
        <f aca="true" t="shared" si="30" ref="S117:S125">SUM(J117:Q117)</f>
        <v>30</v>
      </c>
      <c r="T117" s="157">
        <f aca="true" t="shared" si="31" ref="T117:T125">SUM(J117:R117)</f>
        <v>50</v>
      </c>
    </row>
    <row r="118" spans="1:20" ht="39.75" customHeight="1" thickBot="1">
      <c r="A118" s="251"/>
      <c r="B118" s="254"/>
      <c r="C118" s="88" t="s">
        <v>185</v>
      </c>
      <c r="D118" s="155" t="s">
        <v>35</v>
      </c>
      <c r="E118" s="88" t="s">
        <v>172</v>
      </c>
      <c r="F118" s="93" t="s">
        <v>122</v>
      </c>
      <c r="G118" s="140"/>
      <c r="H118" s="256"/>
      <c r="I118" s="199">
        <v>4</v>
      </c>
      <c r="J118" s="225"/>
      <c r="K118" s="124"/>
      <c r="L118" s="124"/>
      <c r="M118" s="124"/>
      <c r="N118" s="124">
        <v>80</v>
      </c>
      <c r="O118" s="124"/>
      <c r="P118" s="124"/>
      <c r="Q118" s="124"/>
      <c r="R118" s="216">
        <f t="shared" si="29"/>
        <v>20</v>
      </c>
      <c r="S118" s="153">
        <f t="shared" si="30"/>
        <v>80</v>
      </c>
      <c r="T118" s="160">
        <f t="shared" si="31"/>
        <v>100</v>
      </c>
    </row>
    <row r="119" spans="1:20" ht="70.5" customHeight="1" thickBot="1">
      <c r="A119" s="133" t="s">
        <v>318</v>
      </c>
      <c r="B119" s="134" t="s">
        <v>262</v>
      </c>
      <c r="C119" s="134" t="s">
        <v>206</v>
      </c>
      <c r="D119" s="180" t="s">
        <v>35</v>
      </c>
      <c r="E119" s="134" t="s">
        <v>197</v>
      </c>
      <c r="F119" s="100" t="s">
        <v>122</v>
      </c>
      <c r="G119" s="140"/>
      <c r="H119" s="256"/>
      <c r="I119" s="110">
        <v>3</v>
      </c>
      <c r="J119" s="231"/>
      <c r="K119" s="147"/>
      <c r="L119" s="147"/>
      <c r="M119" s="147"/>
      <c r="N119" s="147">
        <v>30</v>
      </c>
      <c r="O119" s="147"/>
      <c r="P119" s="147"/>
      <c r="Q119" s="147"/>
      <c r="R119" s="232">
        <f t="shared" si="29"/>
        <v>45</v>
      </c>
      <c r="S119" s="112">
        <f t="shared" si="30"/>
        <v>30</v>
      </c>
      <c r="T119" s="211">
        <f t="shared" si="31"/>
        <v>75</v>
      </c>
    </row>
    <row r="120" spans="1:20" ht="57" customHeight="1" thickBot="1">
      <c r="A120" s="133" t="s">
        <v>319</v>
      </c>
      <c r="B120" s="134" t="s">
        <v>263</v>
      </c>
      <c r="C120" s="134" t="s">
        <v>283</v>
      </c>
      <c r="D120" s="134" t="s">
        <v>35</v>
      </c>
      <c r="E120" s="134" t="s">
        <v>197</v>
      </c>
      <c r="F120" s="100" t="s">
        <v>122</v>
      </c>
      <c r="G120" s="140"/>
      <c r="H120" s="256"/>
      <c r="I120" s="110">
        <v>3</v>
      </c>
      <c r="J120" s="226"/>
      <c r="K120" s="128"/>
      <c r="L120" s="128"/>
      <c r="M120" s="128"/>
      <c r="N120" s="128">
        <v>30</v>
      </c>
      <c r="O120" s="128"/>
      <c r="P120" s="128"/>
      <c r="Q120" s="128"/>
      <c r="R120" s="223">
        <f t="shared" si="29"/>
        <v>45</v>
      </c>
      <c r="S120" s="112">
        <f t="shared" si="30"/>
        <v>30</v>
      </c>
      <c r="T120" s="211">
        <f t="shared" si="31"/>
        <v>75</v>
      </c>
    </row>
    <row r="121" spans="1:20" ht="35.25" customHeight="1">
      <c r="A121" s="240" t="s">
        <v>320</v>
      </c>
      <c r="B121" s="252" t="s">
        <v>119</v>
      </c>
      <c r="C121" s="3" t="s">
        <v>170</v>
      </c>
      <c r="D121" s="3" t="s">
        <v>35</v>
      </c>
      <c r="E121" s="3" t="s">
        <v>218</v>
      </c>
      <c r="F121" s="91" t="s">
        <v>44</v>
      </c>
      <c r="G121" s="140"/>
      <c r="H121" s="244"/>
      <c r="I121" s="212">
        <v>1</v>
      </c>
      <c r="J121" s="224">
        <v>15</v>
      </c>
      <c r="K121" s="121"/>
      <c r="L121" s="122"/>
      <c r="M121" s="122"/>
      <c r="N121" s="122"/>
      <c r="O121" s="122"/>
      <c r="P121" s="122"/>
      <c r="Q121" s="122"/>
      <c r="R121" s="221">
        <f>I121*25-S121</f>
        <v>10</v>
      </c>
      <c r="S121" s="154">
        <f>SUM(J121:Q121)</f>
        <v>15</v>
      </c>
      <c r="T121" s="157">
        <f>SUM(J121:R121)</f>
        <v>25</v>
      </c>
    </row>
    <row r="122" spans="1:20" ht="27.75" customHeight="1">
      <c r="A122" s="241"/>
      <c r="B122" s="253"/>
      <c r="C122" s="4" t="s">
        <v>264</v>
      </c>
      <c r="D122" s="4" t="s">
        <v>35</v>
      </c>
      <c r="E122" s="4" t="s">
        <v>218</v>
      </c>
      <c r="F122" s="84" t="s">
        <v>122</v>
      </c>
      <c r="G122" s="140"/>
      <c r="H122" s="244"/>
      <c r="I122" s="194">
        <v>1</v>
      </c>
      <c r="J122" s="196"/>
      <c r="K122" s="125"/>
      <c r="L122" s="119">
        <v>10</v>
      </c>
      <c r="M122" s="119"/>
      <c r="N122" s="119"/>
      <c r="O122" s="119"/>
      <c r="P122" s="119"/>
      <c r="Q122" s="119"/>
      <c r="R122" s="214">
        <f>I122*25-S122</f>
        <v>15</v>
      </c>
      <c r="S122" s="151">
        <f>SUM(J122:Q122)</f>
        <v>10</v>
      </c>
      <c r="T122" s="158">
        <f>SUM(J122:R122)</f>
        <v>25</v>
      </c>
    </row>
    <row r="123" spans="1:20" ht="25.5" customHeight="1" thickBot="1">
      <c r="A123" s="242"/>
      <c r="B123" s="277"/>
      <c r="C123" s="87" t="s">
        <v>284</v>
      </c>
      <c r="D123" s="143" t="s">
        <v>35</v>
      </c>
      <c r="E123" s="87" t="s">
        <v>218</v>
      </c>
      <c r="F123" s="92" t="s">
        <v>122</v>
      </c>
      <c r="G123" s="140"/>
      <c r="H123" s="244"/>
      <c r="I123" s="194">
        <v>2</v>
      </c>
      <c r="J123" s="218"/>
      <c r="K123" s="119"/>
      <c r="L123" s="119"/>
      <c r="M123" s="119"/>
      <c r="N123" s="119">
        <v>15</v>
      </c>
      <c r="O123" s="119"/>
      <c r="P123" s="119"/>
      <c r="Q123" s="119"/>
      <c r="R123" s="214">
        <f>I123*25-S123</f>
        <v>35</v>
      </c>
      <c r="S123" s="151">
        <f>SUM(J123:Q123)</f>
        <v>15</v>
      </c>
      <c r="T123" s="158">
        <f>SUM(J123:R123)</f>
        <v>50</v>
      </c>
    </row>
    <row r="124" spans="1:20" ht="31.5" customHeight="1">
      <c r="A124" s="241" t="s">
        <v>321</v>
      </c>
      <c r="B124" s="280" t="s">
        <v>267</v>
      </c>
      <c r="C124" s="6" t="s">
        <v>211</v>
      </c>
      <c r="D124" s="6" t="s">
        <v>35</v>
      </c>
      <c r="E124" s="6" t="s">
        <v>173</v>
      </c>
      <c r="F124" s="94" t="s">
        <v>44</v>
      </c>
      <c r="G124" s="140"/>
      <c r="H124" s="244"/>
      <c r="I124" s="193">
        <v>1</v>
      </c>
      <c r="J124" s="195">
        <v>15</v>
      </c>
      <c r="K124" s="113"/>
      <c r="L124" s="113"/>
      <c r="M124" s="113"/>
      <c r="N124" s="113"/>
      <c r="O124" s="113"/>
      <c r="P124" s="113"/>
      <c r="Q124" s="113"/>
      <c r="R124" s="213">
        <f t="shared" si="29"/>
        <v>10</v>
      </c>
      <c r="S124" s="150">
        <f t="shared" si="30"/>
        <v>15</v>
      </c>
      <c r="T124" s="159">
        <f t="shared" si="31"/>
        <v>25</v>
      </c>
    </row>
    <row r="125" spans="1:20" ht="36.75" customHeight="1" thickBot="1">
      <c r="A125" s="241"/>
      <c r="B125" s="280"/>
      <c r="C125" s="88" t="s">
        <v>212</v>
      </c>
      <c r="D125" s="88" t="s">
        <v>35</v>
      </c>
      <c r="E125" s="88" t="s">
        <v>173</v>
      </c>
      <c r="F125" s="93" t="s">
        <v>122</v>
      </c>
      <c r="G125" s="140"/>
      <c r="H125" s="244"/>
      <c r="I125" s="198">
        <v>1</v>
      </c>
      <c r="J125" s="215"/>
      <c r="K125" s="123"/>
      <c r="L125" s="123">
        <v>15</v>
      </c>
      <c r="M125" s="123"/>
      <c r="N125" s="123"/>
      <c r="O125" s="123"/>
      <c r="P125" s="123"/>
      <c r="Q125" s="123"/>
      <c r="R125" s="216">
        <f t="shared" si="29"/>
        <v>10</v>
      </c>
      <c r="S125" s="152">
        <f t="shared" si="30"/>
        <v>15</v>
      </c>
      <c r="T125" s="182">
        <f t="shared" si="31"/>
        <v>25</v>
      </c>
    </row>
    <row r="126" spans="1:20" ht="43.5" customHeight="1">
      <c r="A126" s="240" t="s">
        <v>322</v>
      </c>
      <c r="B126" s="264" t="s">
        <v>117</v>
      </c>
      <c r="C126" s="3" t="s">
        <v>168</v>
      </c>
      <c r="D126" s="99" t="s">
        <v>36</v>
      </c>
      <c r="E126" s="3" t="s">
        <v>173</v>
      </c>
      <c r="F126" s="91" t="s">
        <v>44</v>
      </c>
      <c r="G126" s="140" t="s">
        <v>60</v>
      </c>
      <c r="H126" s="244"/>
      <c r="I126" s="193">
        <v>1</v>
      </c>
      <c r="J126" s="195">
        <v>15</v>
      </c>
      <c r="K126" s="113"/>
      <c r="L126" s="118"/>
      <c r="M126" s="118"/>
      <c r="N126" s="118"/>
      <c r="O126" s="118"/>
      <c r="P126" s="118"/>
      <c r="Q126" s="118"/>
      <c r="R126" s="213">
        <f>I126*25-S126</f>
        <v>10</v>
      </c>
      <c r="S126" s="150">
        <f>SUM(J126:Q126)</f>
        <v>15</v>
      </c>
      <c r="T126" s="159">
        <f>SUM(J126:R126)</f>
        <v>25</v>
      </c>
    </row>
    <row r="127" spans="1:20" ht="36" customHeight="1">
      <c r="A127" s="241"/>
      <c r="B127" s="246"/>
      <c r="C127" s="4" t="s">
        <v>169</v>
      </c>
      <c r="D127" s="98" t="s">
        <v>35</v>
      </c>
      <c r="E127" s="4" t="s">
        <v>173</v>
      </c>
      <c r="F127" s="84" t="s">
        <v>122</v>
      </c>
      <c r="G127" s="142"/>
      <c r="H127" s="244"/>
      <c r="I127" s="194">
        <v>1</v>
      </c>
      <c r="J127" s="196"/>
      <c r="K127" s="114"/>
      <c r="L127" s="119"/>
      <c r="M127" s="119"/>
      <c r="N127" s="119">
        <v>15</v>
      </c>
      <c r="O127" s="119"/>
      <c r="P127" s="119"/>
      <c r="Q127" s="119"/>
      <c r="R127" s="214">
        <f>I127*25-S127</f>
        <v>10</v>
      </c>
      <c r="S127" s="151">
        <f>SUM(J127:Q127)</f>
        <v>15</v>
      </c>
      <c r="T127" s="158">
        <f>SUM(J127:R127)</f>
        <v>25</v>
      </c>
    </row>
    <row r="128" spans="1:20" ht="28.5" customHeight="1">
      <c r="A128" s="241"/>
      <c r="B128" s="246"/>
      <c r="C128" s="4" t="s">
        <v>208</v>
      </c>
      <c r="D128" s="28" t="s">
        <v>36</v>
      </c>
      <c r="E128" s="4" t="s">
        <v>173</v>
      </c>
      <c r="F128" s="84" t="s">
        <v>44</v>
      </c>
      <c r="G128" s="142" t="s">
        <v>60</v>
      </c>
      <c r="H128" s="244"/>
      <c r="I128" s="194">
        <v>1</v>
      </c>
      <c r="J128" s="196">
        <v>15</v>
      </c>
      <c r="K128" s="114"/>
      <c r="L128" s="119"/>
      <c r="M128" s="119"/>
      <c r="N128" s="119"/>
      <c r="O128" s="119"/>
      <c r="P128" s="119"/>
      <c r="Q128" s="119"/>
      <c r="R128" s="214">
        <f>I128*25-S128</f>
        <v>10</v>
      </c>
      <c r="S128" s="151">
        <f>SUM(J128:Q128)</f>
        <v>15</v>
      </c>
      <c r="T128" s="158">
        <f>SUM(J128:R128)</f>
        <v>25</v>
      </c>
    </row>
    <row r="129" spans="1:20" ht="36" customHeight="1" thickBot="1">
      <c r="A129" s="242"/>
      <c r="B129" s="247"/>
      <c r="C129" s="87" t="s">
        <v>207</v>
      </c>
      <c r="D129" s="87" t="s">
        <v>35</v>
      </c>
      <c r="E129" s="87" t="s">
        <v>173</v>
      </c>
      <c r="F129" s="92" t="s">
        <v>122</v>
      </c>
      <c r="G129" s="142"/>
      <c r="H129" s="244"/>
      <c r="I129" s="199">
        <v>1</v>
      </c>
      <c r="J129" s="197"/>
      <c r="K129" s="120"/>
      <c r="L129" s="116"/>
      <c r="M129" s="116"/>
      <c r="N129" s="116">
        <v>15</v>
      </c>
      <c r="O129" s="116"/>
      <c r="P129" s="116"/>
      <c r="Q129" s="116"/>
      <c r="R129" s="219">
        <f>I129*25-S129</f>
        <v>10</v>
      </c>
      <c r="S129" s="153">
        <f>SUM(J129:Q129)</f>
        <v>15</v>
      </c>
      <c r="T129" s="160">
        <f>SUM(J129:R129)</f>
        <v>25</v>
      </c>
    </row>
    <row r="130" spans="1:20" ht="25.5" customHeight="1" thickBot="1">
      <c r="A130" s="89"/>
      <c r="B130" s="89"/>
      <c r="C130" s="90"/>
      <c r="D130" s="89"/>
      <c r="E130" s="89"/>
      <c r="F130" s="89"/>
      <c r="G130" s="89"/>
      <c r="H130" s="271" t="s">
        <v>31</v>
      </c>
      <c r="I130" s="117">
        <f aca="true" t="shared" si="32" ref="I130:T130">I113+I99+I82+I61+I45+I29+I11+I111</f>
        <v>240</v>
      </c>
      <c r="J130" s="117">
        <f t="shared" si="32"/>
        <v>770</v>
      </c>
      <c r="K130" s="117">
        <f t="shared" si="32"/>
        <v>92</v>
      </c>
      <c r="L130" s="117">
        <f t="shared" si="32"/>
        <v>415</v>
      </c>
      <c r="M130" s="117">
        <f t="shared" si="32"/>
        <v>250</v>
      </c>
      <c r="N130" s="117">
        <f t="shared" si="32"/>
        <v>1235</v>
      </c>
      <c r="O130" s="117">
        <f t="shared" si="32"/>
        <v>80</v>
      </c>
      <c r="P130" s="117">
        <f t="shared" si="32"/>
        <v>50</v>
      </c>
      <c r="Q130" s="117">
        <f t="shared" si="32"/>
        <v>740</v>
      </c>
      <c r="R130" s="117">
        <f t="shared" si="32"/>
        <v>2368</v>
      </c>
      <c r="S130" s="117">
        <f t="shared" si="32"/>
        <v>3632</v>
      </c>
      <c r="T130" s="117">
        <f t="shared" si="32"/>
        <v>6000</v>
      </c>
    </row>
    <row r="131" spans="1:20" ht="25.5" customHeight="1" thickBot="1">
      <c r="A131" s="89"/>
      <c r="B131" s="89"/>
      <c r="C131" s="90"/>
      <c r="D131" s="89"/>
      <c r="E131" s="89"/>
      <c r="F131" s="89"/>
      <c r="G131" s="89"/>
      <c r="H131" s="272"/>
      <c r="I131" s="129"/>
      <c r="J131" s="130">
        <f>J130/T130</f>
        <v>0.12833333333333333</v>
      </c>
      <c r="K131" s="130">
        <f>K130/T130</f>
        <v>0.015333333333333332</v>
      </c>
      <c r="L131" s="129">
        <f>L130/T130</f>
        <v>0.06916666666666667</v>
      </c>
      <c r="M131" s="129">
        <f>M130/T130</f>
        <v>0.041666666666666664</v>
      </c>
      <c r="N131" s="129">
        <f>N130/T130</f>
        <v>0.20583333333333334</v>
      </c>
      <c r="O131" s="129">
        <f>O130/T130</f>
        <v>0.013333333333333334</v>
      </c>
      <c r="P131" s="129">
        <f>P130/T130</f>
        <v>0.008333333333333333</v>
      </c>
      <c r="Q131" s="131"/>
      <c r="R131" s="129">
        <f>R130/T130</f>
        <v>0.39466666666666667</v>
      </c>
      <c r="S131" s="149"/>
      <c r="T131" s="129"/>
    </row>
    <row r="132" spans="1:20" ht="21.75" customHeight="1">
      <c r="A132" s="284" t="s">
        <v>22</v>
      </c>
      <c r="B132" s="285"/>
      <c r="C132" s="90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 ht="19.5" customHeight="1">
      <c r="A133" s="104"/>
      <c r="B133" s="156" t="s">
        <v>107</v>
      </c>
      <c r="C133" s="90"/>
      <c r="D133" s="89"/>
      <c r="E133" s="89"/>
      <c r="F133" s="89"/>
      <c r="G133" s="89"/>
      <c r="H133" s="89"/>
      <c r="I133" s="282"/>
      <c r="J133" s="283"/>
      <c r="K133" s="283"/>
      <c r="L133" s="283"/>
      <c r="M133" s="283"/>
      <c r="N133" s="89"/>
      <c r="O133" s="89"/>
      <c r="P133" s="89"/>
      <c r="Q133" s="89"/>
      <c r="R133" s="89"/>
      <c r="S133" s="89"/>
      <c r="T133" s="89"/>
    </row>
    <row r="134" spans="1:20" ht="24" customHeight="1">
      <c r="A134" s="28" t="s">
        <v>36</v>
      </c>
      <c r="B134" s="156" t="s">
        <v>37</v>
      </c>
      <c r="C134" s="90"/>
      <c r="D134" s="89"/>
      <c r="E134" s="89"/>
      <c r="F134" s="89"/>
      <c r="G134" s="89"/>
      <c r="H134" s="89"/>
      <c r="I134" s="90"/>
      <c r="J134" s="90"/>
      <c r="K134" s="90"/>
      <c r="L134" s="90"/>
      <c r="M134" s="90"/>
      <c r="N134" s="89"/>
      <c r="O134" s="89"/>
      <c r="P134" s="89"/>
      <c r="Q134" s="89"/>
      <c r="R134" s="89"/>
      <c r="S134" s="89"/>
      <c r="T134" s="89"/>
    </row>
    <row r="135" spans="1:20" ht="18.75" customHeight="1">
      <c r="A135" s="156" t="s">
        <v>35</v>
      </c>
      <c r="B135" s="156" t="s">
        <v>38</v>
      </c>
      <c r="C135" s="90"/>
      <c r="D135" s="89"/>
      <c r="E135" s="89"/>
      <c r="F135" s="89"/>
      <c r="G135" s="89"/>
      <c r="H135" s="89"/>
      <c r="I135" s="90"/>
      <c r="J135" s="90"/>
      <c r="K135" s="90"/>
      <c r="L135" s="90"/>
      <c r="M135" s="90"/>
      <c r="N135" s="89"/>
      <c r="O135" s="89"/>
      <c r="P135" s="89"/>
      <c r="Q135" s="89"/>
      <c r="R135" s="89"/>
      <c r="S135" s="89"/>
      <c r="T135" s="89"/>
    </row>
    <row r="136" spans="1:20" ht="14.25">
      <c r="A136" s="156" t="s">
        <v>39</v>
      </c>
      <c r="B136" s="156" t="s">
        <v>126</v>
      </c>
      <c r="C136" s="90"/>
      <c r="D136" s="89"/>
      <c r="E136" s="89"/>
      <c r="F136" s="89"/>
      <c r="G136" s="89"/>
      <c r="H136" s="89"/>
      <c r="I136" s="90"/>
      <c r="J136" s="90"/>
      <c r="K136" s="90"/>
      <c r="L136" s="90"/>
      <c r="M136" s="90"/>
      <c r="N136" s="89"/>
      <c r="O136" s="89"/>
      <c r="P136" s="89"/>
      <c r="Q136" s="89"/>
      <c r="R136" s="89"/>
      <c r="S136" s="89"/>
      <c r="T136" s="89"/>
    </row>
    <row r="137" spans="9:13" ht="14.25" customHeight="1">
      <c r="I137" s="2"/>
      <c r="J137" s="2"/>
      <c r="K137" s="2"/>
      <c r="L137" s="2"/>
      <c r="M137" s="2"/>
    </row>
    <row r="138" spans="9:13" ht="14.25">
      <c r="I138" s="2"/>
      <c r="J138" s="2"/>
      <c r="K138" s="2"/>
      <c r="L138" s="2"/>
      <c r="M138" s="2"/>
    </row>
    <row r="139" spans="9:13" ht="14.25">
      <c r="I139" s="2"/>
      <c r="J139" s="2"/>
      <c r="K139" s="2"/>
      <c r="L139" s="2"/>
      <c r="M139" s="2"/>
    </row>
    <row r="140" spans="9:13" ht="14.25">
      <c r="I140" s="2"/>
      <c r="J140" s="281"/>
      <c r="K140" s="281"/>
      <c r="L140" s="281"/>
      <c r="M140" s="281"/>
    </row>
    <row r="141" spans="9:13" ht="14.25">
      <c r="I141" s="2"/>
      <c r="J141" s="2"/>
      <c r="K141" s="2"/>
      <c r="L141" s="2"/>
      <c r="M141" s="2"/>
    </row>
    <row r="150" spans="11:18" ht="14.25">
      <c r="K150" s="83"/>
      <c r="L150" s="83"/>
      <c r="M150" s="83"/>
      <c r="N150" s="83"/>
      <c r="O150" s="83"/>
      <c r="P150" s="83"/>
      <c r="Q150" s="83"/>
      <c r="R150" s="83"/>
    </row>
    <row r="151" spans="11:18" ht="14.25">
      <c r="K151" s="83"/>
      <c r="L151" s="83"/>
      <c r="M151" s="83"/>
      <c r="N151" s="83"/>
      <c r="O151" s="83"/>
      <c r="P151" s="83"/>
      <c r="Q151" s="83"/>
      <c r="R151" s="83"/>
    </row>
    <row r="152" spans="11:18" ht="14.25">
      <c r="K152" s="83"/>
      <c r="L152" s="270"/>
      <c r="M152" s="270"/>
      <c r="N152" s="85"/>
      <c r="O152" s="85"/>
      <c r="P152" s="85"/>
      <c r="Q152" s="85"/>
      <c r="R152" s="85"/>
    </row>
    <row r="153" spans="11:18" ht="14.25">
      <c r="K153" s="83"/>
      <c r="L153" s="270"/>
      <c r="M153" s="270"/>
      <c r="N153" s="85"/>
      <c r="O153" s="85"/>
      <c r="P153" s="85"/>
      <c r="Q153" s="85"/>
      <c r="R153" s="85"/>
    </row>
    <row r="154" spans="11:18" ht="14.25">
      <c r="K154" s="83"/>
      <c r="L154" s="108"/>
      <c r="M154" s="108"/>
      <c r="N154" s="85"/>
      <c r="O154" s="85"/>
      <c r="P154" s="85"/>
      <c r="Q154" s="85"/>
      <c r="R154" s="85"/>
    </row>
    <row r="155" spans="11:18" ht="14.25">
      <c r="K155" s="83"/>
      <c r="L155" s="108"/>
      <c r="M155" s="108"/>
      <c r="N155" s="85"/>
      <c r="O155" s="85"/>
      <c r="P155" s="85"/>
      <c r="Q155" s="85"/>
      <c r="R155" s="85"/>
    </row>
    <row r="156" spans="11:18" ht="14.25">
      <c r="K156" s="83"/>
      <c r="L156" s="269"/>
      <c r="M156" s="270"/>
      <c r="N156" s="85"/>
      <c r="O156" s="85"/>
      <c r="P156" s="85"/>
      <c r="Q156" s="85"/>
      <c r="R156" s="85"/>
    </row>
    <row r="157" spans="11:18" ht="14.25">
      <c r="K157" s="83"/>
      <c r="L157" s="108"/>
      <c r="M157" s="108"/>
      <c r="N157" s="85"/>
      <c r="O157" s="85"/>
      <c r="P157" s="85"/>
      <c r="Q157" s="85"/>
      <c r="R157" s="85"/>
    </row>
    <row r="158" spans="11:18" ht="14.25">
      <c r="K158" s="83"/>
      <c r="L158" s="108"/>
      <c r="M158" s="108"/>
      <c r="N158" s="85"/>
      <c r="O158" s="85"/>
      <c r="P158" s="85"/>
      <c r="Q158" s="85"/>
      <c r="R158" s="85"/>
    </row>
  </sheetData>
  <sheetProtection/>
  <autoFilter ref="A9:G136"/>
  <mergeCells count="99">
    <mergeCell ref="B49:B52"/>
    <mergeCell ref="A92:A94"/>
    <mergeCell ref="B92:B94"/>
    <mergeCell ref="B90:B91"/>
    <mergeCell ref="A25:A26"/>
    <mergeCell ref="A27:A28"/>
    <mergeCell ref="B25:B26"/>
    <mergeCell ref="B27:B28"/>
    <mergeCell ref="A42:A44"/>
    <mergeCell ref="A38:A41"/>
    <mergeCell ref="B76:B77"/>
    <mergeCell ref="A29:D29"/>
    <mergeCell ref="A30:A34"/>
    <mergeCell ref="B38:B41"/>
    <mergeCell ref="B42:B44"/>
    <mergeCell ref="A99:D99"/>
    <mergeCell ref="A53:A58"/>
    <mergeCell ref="A59:A60"/>
    <mergeCell ref="B59:B60"/>
    <mergeCell ref="B53:B58"/>
    <mergeCell ref="A76:A77"/>
    <mergeCell ref="A1:G1"/>
    <mergeCell ref="A2:G3"/>
    <mergeCell ref="A4:G5"/>
    <mergeCell ref="A6:G8"/>
    <mergeCell ref="A12:A15"/>
    <mergeCell ref="B69:B75"/>
    <mergeCell ref="A16:A19"/>
    <mergeCell ref="B30:B34"/>
    <mergeCell ref="B35:B36"/>
    <mergeCell ref="A49:A52"/>
    <mergeCell ref="A124:A125"/>
    <mergeCell ref="A114:A116"/>
    <mergeCell ref="B114:B116"/>
    <mergeCell ref="A121:A123"/>
    <mergeCell ref="B124:B125"/>
    <mergeCell ref="J140:M140"/>
    <mergeCell ref="I133:M133"/>
    <mergeCell ref="A132:B132"/>
    <mergeCell ref="M152:M153"/>
    <mergeCell ref="A108:A110"/>
    <mergeCell ref="A45:D45"/>
    <mergeCell ref="A61:D61"/>
    <mergeCell ref="A82:D82"/>
    <mergeCell ref="B102:B103"/>
    <mergeCell ref="A117:A118"/>
    <mergeCell ref="B126:B129"/>
    <mergeCell ref="A111:D111"/>
    <mergeCell ref="A104:A106"/>
    <mergeCell ref="L156:M156"/>
    <mergeCell ref="H130:H131"/>
    <mergeCell ref="L152:L153"/>
    <mergeCell ref="B78:B79"/>
    <mergeCell ref="A80:A81"/>
    <mergeCell ref="H82:H94"/>
    <mergeCell ref="H111:H112"/>
    <mergeCell ref="B121:B123"/>
    <mergeCell ref="H99:H110"/>
    <mergeCell ref="A102:A103"/>
    <mergeCell ref="B104:B106"/>
    <mergeCell ref="A62:A65"/>
    <mergeCell ref="G9:G10"/>
    <mergeCell ref="A9:A10"/>
    <mergeCell ref="H29:H40"/>
    <mergeCell ref="B97:B98"/>
    <mergeCell ref="A20:A23"/>
    <mergeCell ref="B20:B23"/>
    <mergeCell ref="A46:A48"/>
    <mergeCell ref="B46:B48"/>
    <mergeCell ref="A97:A98"/>
    <mergeCell ref="A35:A36"/>
    <mergeCell ref="H45:H60"/>
    <mergeCell ref="A78:A79"/>
    <mergeCell ref="B62:B65"/>
    <mergeCell ref="A84:A89"/>
    <mergeCell ref="B84:B89"/>
    <mergeCell ref="A95:A96"/>
    <mergeCell ref="A69:A75"/>
    <mergeCell ref="A90:A91"/>
    <mergeCell ref="I9:T9"/>
    <mergeCell ref="D9:D10"/>
    <mergeCell ref="E9:E10"/>
    <mergeCell ref="F9:F10"/>
    <mergeCell ref="B12:B15"/>
    <mergeCell ref="C9:C10"/>
    <mergeCell ref="B9:B10"/>
    <mergeCell ref="H9:H28"/>
    <mergeCell ref="B16:B19"/>
    <mergeCell ref="A11:D11"/>
    <mergeCell ref="A113:D113"/>
    <mergeCell ref="A126:A129"/>
    <mergeCell ref="H61:H81"/>
    <mergeCell ref="B95:B96"/>
    <mergeCell ref="B108:B110"/>
    <mergeCell ref="B80:B81"/>
    <mergeCell ref="A66:A68"/>
    <mergeCell ref="B66:B68"/>
    <mergeCell ref="B117:B118"/>
    <mergeCell ref="H113:H129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5" r:id="rId1"/>
  <rowBreaks count="3" manualBreakCount="3">
    <brk id="44" max="19" man="1"/>
    <brk id="81" max="19" man="1"/>
    <brk id="13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S51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54.7109375" style="0" customWidth="1"/>
    <col min="2" max="2" width="30.7109375" style="0" customWidth="1"/>
    <col min="11" max="11" width="4.28125" style="0" customWidth="1"/>
  </cols>
  <sheetData>
    <row r="1" ht="15" customHeight="1"/>
    <row r="3" ht="15.75" thickBot="1"/>
    <row r="4" spans="1:19" ht="15.75" thickTop="1">
      <c r="A4" s="299" t="s">
        <v>95</v>
      </c>
      <c r="B4" s="301" t="s">
        <v>97</v>
      </c>
      <c r="C4" s="305" t="s">
        <v>92</v>
      </c>
      <c r="D4" s="306"/>
      <c r="E4" s="306"/>
      <c r="F4" s="306"/>
      <c r="G4" s="306"/>
      <c r="H4" s="306"/>
      <c r="I4" s="306"/>
      <c r="J4" s="306"/>
      <c r="K4" s="80"/>
      <c r="L4" s="306" t="s">
        <v>93</v>
      </c>
      <c r="M4" s="306"/>
      <c r="N4" s="306"/>
      <c r="O4" s="306"/>
      <c r="P4" s="306"/>
      <c r="Q4" s="306"/>
      <c r="R4" s="306"/>
      <c r="S4" s="309"/>
    </row>
    <row r="5" spans="1:19" ht="15.75" thickBot="1">
      <c r="A5" s="300"/>
      <c r="B5" s="302"/>
      <c r="C5" s="307"/>
      <c r="D5" s="308"/>
      <c r="E5" s="308"/>
      <c r="F5" s="308"/>
      <c r="G5" s="308"/>
      <c r="H5" s="308"/>
      <c r="I5" s="308"/>
      <c r="J5" s="308"/>
      <c r="K5" s="80"/>
      <c r="L5" s="308"/>
      <c r="M5" s="308"/>
      <c r="N5" s="308"/>
      <c r="O5" s="308"/>
      <c r="P5" s="308"/>
      <c r="Q5" s="308"/>
      <c r="R5" s="308"/>
      <c r="S5" s="313"/>
    </row>
    <row r="6" spans="1:19" ht="16.5" thickBot="1" thickTop="1">
      <c r="A6" s="21" t="s">
        <v>96</v>
      </c>
      <c r="B6" s="304"/>
      <c r="C6" s="72" t="s">
        <v>23</v>
      </c>
      <c r="D6" s="73" t="s">
        <v>82</v>
      </c>
      <c r="E6" s="73" t="s">
        <v>83</v>
      </c>
      <c r="F6" s="73" t="s">
        <v>84</v>
      </c>
      <c r="G6" s="73" t="s">
        <v>85</v>
      </c>
      <c r="H6" s="73" t="s">
        <v>87</v>
      </c>
      <c r="I6" s="73" t="s">
        <v>86</v>
      </c>
      <c r="J6" s="75" t="s">
        <v>31</v>
      </c>
      <c r="K6" s="80"/>
      <c r="L6" s="78" t="s">
        <v>23</v>
      </c>
      <c r="M6" s="73" t="s">
        <v>82</v>
      </c>
      <c r="N6" s="73" t="s">
        <v>83</v>
      </c>
      <c r="O6" s="73" t="s">
        <v>84</v>
      </c>
      <c r="P6" s="73" t="s">
        <v>85</v>
      </c>
      <c r="Q6" s="73" t="s">
        <v>87</v>
      </c>
      <c r="R6" s="73" t="s">
        <v>86</v>
      </c>
      <c r="S6" s="74" t="s">
        <v>31</v>
      </c>
    </row>
    <row r="7" spans="1:19" ht="16.5" thickBot="1" thickTop="1">
      <c r="A7" s="68" t="s">
        <v>100</v>
      </c>
      <c r="B7" s="81" t="s">
        <v>46</v>
      </c>
      <c r="C7" s="45">
        <v>5</v>
      </c>
      <c r="D7" s="7">
        <v>15</v>
      </c>
      <c r="E7" s="7">
        <v>30</v>
      </c>
      <c r="F7" s="7"/>
      <c r="G7" s="7"/>
      <c r="H7" s="7"/>
      <c r="I7" s="7"/>
      <c r="J7" s="76">
        <f>SUM(D7:I7)</f>
        <v>45</v>
      </c>
      <c r="K7" s="80"/>
      <c r="L7" s="37">
        <v>5</v>
      </c>
      <c r="M7" s="7">
        <v>15</v>
      </c>
      <c r="N7" s="7">
        <v>30</v>
      </c>
      <c r="O7" s="7"/>
      <c r="P7" s="7"/>
      <c r="Q7" s="7"/>
      <c r="R7" s="7"/>
      <c r="S7" s="15">
        <f>SUM(M7:R7)</f>
        <v>45</v>
      </c>
    </row>
    <row r="8" spans="1:19" ht="15">
      <c r="A8" s="69" t="s">
        <v>98</v>
      </c>
      <c r="B8" s="82" t="s">
        <v>6</v>
      </c>
      <c r="C8" s="45">
        <v>4</v>
      </c>
      <c r="D8" s="7">
        <v>15</v>
      </c>
      <c r="E8" s="7">
        <v>30</v>
      </c>
      <c r="F8" s="7"/>
      <c r="G8" s="7"/>
      <c r="H8" s="7"/>
      <c r="I8" s="7"/>
      <c r="J8" s="76">
        <f>SUM(D8:I8)</f>
        <v>45</v>
      </c>
      <c r="K8" s="80"/>
      <c r="L8" s="37">
        <v>4</v>
      </c>
      <c r="M8" s="7">
        <v>15</v>
      </c>
      <c r="N8" s="7">
        <v>30</v>
      </c>
      <c r="O8" s="7"/>
      <c r="P8" s="7"/>
      <c r="Q8" s="7"/>
      <c r="R8" s="7"/>
      <c r="S8" s="15">
        <f>SUM(M8:R8)</f>
        <v>45</v>
      </c>
    </row>
    <row r="9" spans="1:19" ht="15">
      <c r="A9" s="69" t="s">
        <v>99</v>
      </c>
      <c r="B9" s="82" t="s">
        <v>43</v>
      </c>
      <c r="C9" s="45">
        <v>3</v>
      </c>
      <c r="D9" s="7">
        <v>10</v>
      </c>
      <c r="E9" s="7">
        <v>20</v>
      </c>
      <c r="F9" s="7"/>
      <c r="G9" s="7"/>
      <c r="H9" s="7"/>
      <c r="I9" s="7"/>
      <c r="J9" s="76">
        <f>SUM(D9:I9)</f>
        <v>30</v>
      </c>
      <c r="K9" s="80"/>
      <c r="L9" s="37">
        <v>3</v>
      </c>
      <c r="M9" s="7">
        <v>10</v>
      </c>
      <c r="N9" s="7">
        <v>20</v>
      </c>
      <c r="O9" s="7"/>
      <c r="P9" s="7"/>
      <c r="Q9" s="7"/>
      <c r="R9" s="7"/>
      <c r="S9" s="15">
        <f>SUM(M9:R9)</f>
        <v>30</v>
      </c>
    </row>
    <row r="10" spans="1:19" ht="15.75" thickBot="1">
      <c r="A10" s="69" t="s">
        <v>101</v>
      </c>
      <c r="B10" s="81" t="s">
        <v>42</v>
      </c>
      <c r="C10" s="45">
        <v>3</v>
      </c>
      <c r="D10" s="7">
        <v>10</v>
      </c>
      <c r="E10" s="7">
        <v>20</v>
      </c>
      <c r="F10" s="7"/>
      <c r="G10" s="7"/>
      <c r="H10" s="7"/>
      <c r="I10" s="7"/>
      <c r="J10" s="76">
        <f>SUM(D10:I10)</f>
        <v>30</v>
      </c>
      <c r="K10" s="80"/>
      <c r="L10" s="37">
        <v>3</v>
      </c>
      <c r="M10" s="7">
        <v>10</v>
      </c>
      <c r="N10" s="7">
        <v>20</v>
      </c>
      <c r="O10" s="7"/>
      <c r="P10" s="7"/>
      <c r="Q10" s="7"/>
      <c r="R10" s="7"/>
      <c r="S10" s="15">
        <f>SUM(M10:R10)</f>
        <v>30</v>
      </c>
    </row>
    <row r="11" spans="1:19" ht="20.25" thickBot="1" thickTop="1">
      <c r="A11" s="70"/>
      <c r="B11" s="43" t="s">
        <v>90</v>
      </c>
      <c r="C11" s="71">
        <f>SUM(C7:C10)</f>
        <v>15</v>
      </c>
      <c r="D11" s="319" t="s">
        <v>102</v>
      </c>
      <c r="E11" s="320"/>
      <c r="F11" s="320"/>
      <c r="G11" s="320"/>
      <c r="H11" s="320"/>
      <c r="I11" s="321"/>
      <c r="J11" s="77">
        <f>SUM(J7:J10)</f>
        <v>150</v>
      </c>
      <c r="K11" s="80"/>
      <c r="L11" s="79">
        <f>SUM(L7:L10)</f>
        <v>15</v>
      </c>
      <c r="M11" s="319" t="s">
        <v>102</v>
      </c>
      <c r="N11" s="320"/>
      <c r="O11" s="320"/>
      <c r="P11" s="320"/>
      <c r="Q11" s="320"/>
      <c r="R11" s="321"/>
      <c r="S11" s="71">
        <f>SUM(S7:S10)</f>
        <v>150</v>
      </c>
    </row>
    <row r="12" spans="1:19" ht="15.75" thickTop="1">
      <c r="A12" s="299" t="s">
        <v>81</v>
      </c>
      <c r="B12" s="301" t="s">
        <v>89</v>
      </c>
      <c r="C12" s="305" t="s">
        <v>92</v>
      </c>
      <c r="D12" s="306"/>
      <c r="E12" s="306"/>
      <c r="F12" s="306"/>
      <c r="G12" s="306"/>
      <c r="H12" s="306"/>
      <c r="I12" s="306"/>
      <c r="J12" s="309"/>
      <c r="L12" s="305" t="s">
        <v>93</v>
      </c>
      <c r="M12" s="306"/>
      <c r="N12" s="306"/>
      <c r="O12" s="306"/>
      <c r="P12" s="306"/>
      <c r="Q12" s="306"/>
      <c r="R12" s="306"/>
      <c r="S12" s="309"/>
    </row>
    <row r="13" spans="1:19" ht="15.75" thickBot="1">
      <c r="A13" s="300"/>
      <c r="B13" s="302"/>
      <c r="C13" s="310"/>
      <c r="D13" s="311"/>
      <c r="E13" s="311"/>
      <c r="F13" s="311"/>
      <c r="G13" s="311"/>
      <c r="H13" s="311"/>
      <c r="I13" s="311"/>
      <c r="J13" s="312"/>
      <c r="L13" s="310"/>
      <c r="M13" s="311"/>
      <c r="N13" s="311"/>
      <c r="O13" s="311"/>
      <c r="P13" s="311"/>
      <c r="Q13" s="311"/>
      <c r="R13" s="311"/>
      <c r="S13" s="312"/>
    </row>
    <row r="14" spans="1:19" ht="16.5" thickBot="1" thickTop="1">
      <c r="A14" s="21" t="s">
        <v>94</v>
      </c>
      <c r="B14" s="303"/>
      <c r="C14" s="63" t="s">
        <v>23</v>
      </c>
      <c r="D14" s="63" t="s">
        <v>82</v>
      </c>
      <c r="E14" s="63" t="s">
        <v>83</v>
      </c>
      <c r="F14" s="63" t="s">
        <v>84</v>
      </c>
      <c r="G14" s="63" t="s">
        <v>85</v>
      </c>
      <c r="H14" s="63" t="s">
        <v>87</v>
      </c>
      <c r="I14" s="63" t="s">
        <v>86</v>
      </c>
      <c r="J14" s="64" t="s">
        <v>31</v>
      </c>
      <c r="L14" s="63" t="s">
        <v>23</v>
      </c>
      <c r="M14" s="63" t="s">
        <v>82</v>
      </c>
      <c r="N14" s="63" t="s">
        <v>83</v>
      </c>
      <c r="O14" s="63" t="s">
        <v>84</v>
      </c>
      <c r="P14" s="63" t="s">
        <v>85</v>
      </c>
      <c r="Q14" s="63" t="s">
        <v>87</v>
      </c>
      <c r="R14" s="63" t="s">
        <v>86</v>
      </c>
      <c r="S14" s="64" t="s">
        <v>31</v>
      </c>
    </row>
    <row r="15" spans="1:19" ht="57.75" thickTop="1">
      <c r="A15" s="296" t="s">
        <v>70</v>
      </c>
      <c r="B15" s="27" t="s">
        <v>45</v>
      </c>
      <c r="C15" s="36">
        <v>4</v>
      </c>
      <c r="D15" s="11">
        <v>15</v>
      </c>
      <c r="E15" s="11"/>
      <c r="F15" s="11"/>
      <c r="G15" s="11">
        <v>60</v>
      </c>
      <c r="H15" s="12"/>
      <c r="I15" s="12"/>
      <c r="J15" s="13">
        <f aca="true" t="shared" si="0" ref="J15:J21">SUM(D15:I15)</f>
        <v>75</v>
      </c>
      <c r="L15" s="29">
        <v>4</v>
      </c>
      <c r="M15" s="11">
        <v>9</v>
      </c>
      <c r="N15" s="11"/>
      <c r="O15" s="11"/>
      <c r="P15" s="11">
        <v>45</v>
      </c>
      <c r="Q15" s="12"/>
      <c r="R15" s="12"/>
      <c r="S15" s="13">
        <f aca="true" t="shared" si="1" ref="S15:S21">SUM(M15:R15)</f>
        <v>54</v>
      </c>
    </row>
    <row r="16" spans="1:19" ht="42.75">
      <c r="A16" s="297"/>
      <c r="B16" s="28" t="s">
        <v>52</v>
      </c>
      <c r="C16" s="37">
        <v>6</v>
      </c>
      <c r="D16" s="7">
        <v>30</v>
      </c>
      <c r="E16" s="7"/>
      <c r="F16" s="7"/>
      <c r="G16" s="7">
        <v>60</v>
      </c>
      <c r="H16" s="8"/>
      <c r="I16" s="8"/>
      <c r="J16" s="15">
        <f t="shared" si="0"/>
        <v>90</v>
      </c>
      <c r="L16" s="45">
        <v>6</v>
      </c>
      <c r="M16" s="7">
        <v>9</v>
      </c>
      <c r="N16" s="7"/>
      <c r="O16" s="7"/>
      <c r="P16" s="7">
        <v>45</v>
      </c>
      <c r="Q16" s="8"/>
      <c r="R16" s="8"/>
      <c r="S16" s="15">
        <f t="shared" si="1"/>
        <v>54</v>
      </c>
    </row>
    <row r="17" spans="1:19" ht="42.75">
      <c r="A17" s="297"/>
      <c r="B17" s="28" t="s">
        <v>53</v>
      </c>
      <c r="C17" s="37">
        <v>6</v>
      </c>
      <c r="D17" s="7">
        <v>15</v>
      </c>
      <c r="E17" s="7"/>
      <c r="F17" s="7"/>
      <c r="G17" s="7">
        <v>60</v>
      </c>
      <c r="H17" s="7"/>
      <c r="I17" s="7"/>
      <c r="J17" s="15">
        <f t="shared" si="0"/>
        <v>75</v>
      </c>
      <c r="L17" s="45">
        <v>6</v>
      </c>
      <c r="M17" s="7">
        <v>12</v>
      </c>
      <c r="N17" s="7"/>
      <c r="O17" s="7"/>
      <c r="P17" s="7">
        <v>45</v>
      </c>
      <c r="Q17" s="7"/>
      <c r="R17" s="7"/>
      <c r="S17" s="15">
        <f t="shared" si="1"/>
        <v>57</v>
      </c>
    </row>
    <row r="18" spans="1:19" ht="28.5">
      <c r="A18" s="297"/>
      <c r="B18" s="28" t="s">
        <v>54</v>
      </c>
      <c r="C18" s="38">
        <v>8</v>
      </c>
      <c r="D18" s="30">
        <v>20</v>
      </c>
      <c r="E18" s="8"/>
      <c r="F18" s="8"/>
      <c r="G18" s="10">
        <v>45</v>
      </c>
      <c r="H18" s="8"/>
      <c r="I18" s="8"/>
      <c r="J18" s="15">
        <f t="shared" si="0"/>
        <v>65</v>
      </c>
      <c r="L18" s="46">
        <v>8</v>
      </c>
      <c r="M18" s="10">
        <v>9</v>
      </c>
      <c r="N18" s="8"/>
      <c r="O18" s="8"/>
      <c r="P18" s="10">
        <v>45</v>
      </c>
      <c r="Q18" s="8"/>
      <c r="R18" s="8"/>
      <c r="S18" s="15">
        <f t="shared" si="1"/>
        <v>54</v>
      </c>
    </row>
    <row r="19" spans="1:19" ht="28.5">
      <c r="A19" s="297"/>
      <c r="B19" s="28" t="s">
        <v>49</v>
      </c>
      <c r="C19" s="37">
        <v>4</v>
      </c>
      <c r="D19" s="7">
        <v>15</v>
      </c>
      <c r="E19" s="7"/>
      <c r="F19" s="7"/>
      <c r="G19" s="7">
        <v>45</v>
      </c>
      <c r="H19" s="8"/>
      <c r="I19" s="8"/>
      <c r="J19" s="15">
        <f t="shared" si="0"/>
        <v>60</v>
      </c>
      <c r="L19" s="45">
        <v>4</v>
      </c>
      <c r="M19" s="7">
        <v>9</v>
      </c>
      <c r="N19" s="7"/>
      <c r="O19" s="7"/>
      <c r="P19" s="7">
        <v>30</v>
      </c>
      <c r="Q19" s="8"/>
      <c r="R19" s="8"/>
      <c r="S19" s="15">
        <f t="shared" si="1"/>
        <v>39</v>
      </c>
    </row>
    <row r="20" spans="1:19" ht="28.5">
      <c r="A20" s="297"/>
      <c r="B20" s="28" t="s">
        <v>12</v>
      </c>
      <c r="C20" s="37">
        <v>5</v>
      </c>
      <c r="D20" s="7">
        <v>15</v>
      </c>
      <c r="E20" s="7"/>
      <c r="F20" s="7"/>
      <c r="G20" s="7">
        <v>45</v>
      </c>
      <c r="H20" s="8"/>
      <c r="I20" s="8"/>
      <c r="J20" s="15">
        <f t="shared" si="0"/>
        <v>60</v>
      </c>
      <c r="L20" s="45">
        <v>5</v>
      </c>
      <c r="M20" s="7">
        <v>9</v>
      </c>
      <c r="N20" s="7"/>
      <c r="O20" s="7"/>
      <c r="P20" s="7">
        <v>30</v>
      </c>
      <c r="Q20" s="8"/>
      <c r="R20" s="8"/>
      <c r="S20" s="15">
        <f t="shared" si="1"/>
        <v>39</v>
      </c>
    </row>
    <row r="21" spans="1:19" ht="28.5">
      <c r="A21" s="297"/>
      <c r="B21" s="28" t="s">
        <v>50</v>
      </c>
      <c r="C21" s="39">
        <v>4</v>
      </c>
      <c r="D21" s="7">
        <v>15</v>
      </c>
      <c r="E21" s="8"/>
      <c r="F21" s="8"/>
      <c r="G21" s="7">
        <v>30</v>
      </c>
      <c r="H21" s="8"/>
      <c r="I21" s="8"/>
      <c r="J21" s="15">
        <f t="shared" si="0"/>
        <v>45</v>
      </c>
      <c r="L21" s="46">
        <v>4</v>
      </c>
      <c r="M21" s="7">
        <v>9</v>
      </c>
      <c r="N21" s="8"/>
      <c r="O21" s="8"/>
      <c r="P21" s="7">
        <v>30</v>
      </c>
      <c r="Q21" s="8"/>
      <c r="R21" s="8"/>
      <c r="S21" s="15">
        <f t="shared" si="1"/>
        <v>39</v>
      </c>
    </row>
    <row r="22" spans="1:19" ht="15.75" thickBot="1">
      <c r="A22" s="298"/>
      <c r="B22" s="17" t="s">
        <v>88</v>
      </c>
      <c r="C22" s="40">
        <f aca="true" t="shared" si="2" ref="C22:J22">SUM(C15:C21)</f>
        <v>37</v>
      </c>
      <c r="D22" s="17">
        <f t="shared" si="2"/>
        <v>125</v>
      </c>
      <c r="E22" s="17">
        <f t="shared" si="2"/>
        <v>0</v>
      </c>
      <c r="F22" s="17">
        <f t="shared" si="2"/>
        <v>0</v>
      </c>
      <c r="G22" s="17">
        <f t="shared" si="2"/>
        <v>345</v>
      </c>
      <c r="H22" s="17">
        <f t="shared" si="2"/>
        <v>0</v>
      </c>
      <c r="I22" s="17">
        <f t="shared" si="2"/>
        <v>0</v>
      </c>
      <c r="J22" s="18">
        <f t="shared" si="2"/>
        <v>470</v>
      </c>
      <c r="L22" s="56">
        <f aca="true" t="shared" si="3" ref="L22:S22">SUM(L15:L21)</f>
        <v>37</v>
      </c>
      <c r="M22" s="57">
        <f t="shared" si="3"/>
        <v>66</v>
      </c>
      <c r="N22" s="57">
        <f t="shared" si="3"/>
        <v>0</v>
      </c>
      <c r="O22" s="57">
        <f t="shared" si="3"/>
        <v>0</v>
      </c>
      <c r="P22" s="57">
        <f t="shared" si="3"/>
        <v>270</v>
      </c>
      <c r="Q22" s="57">
        <f t="shared" si="3"/>
        <v>0</v>
      </c>
      <c r="R22" s="57">
        <f t="shared" si="3"/>
        <v>0</v>
      </c>
      <c r="S22" s="58">
        <f t="shared" si="3"/>
        <v>336</v>
      </c>
    </row>
    <row r="23" spans="1:19" ht="29.25" thickTop="1">
      <c r="A23" s="24" t="s">
        <v>71</v>
      </c>
      <c r="B23" s="27" t="s">
        <v>48</v>
      </c>
      <c r="C23" s="41">
        <v>2</v>
      </c>
      <c r="D23" s="41">
        <v>15</v>
      </c>
      <c r="E23" s="41"/>
      <c r="F23" s="41"/>
      <c r="G23" s="41"/>
      <c r="H23" s="12"/>
      <c r="I23" s="12"/>
      <c r="J23" s="13">
        <f>SUM(D23:I23)</f>
        <v>15</v>
      </c>
      <c r="L23" s="29">
        <v>2</v>
      </c>
      <c r="M23" s="41">
        <v>9</v>
      </c>
      <c r="N23" s="41"/>
      <c r="O23" s="41"/>
      <c r="P23" s="41"/>
      <c r="Q23" s="12"/>
      <c r="R23" s="12"/>
      <c r="S23" s="13">
        <f>SUM(M23:R23)</f>
        <v>9</v>
      </c>
    </row>
    <row r="24" spans="1:19" ht="28.5">
      <c r="A24" s="25"/>
      <c r="B24" s="28" t="s">
        <v>10</v>
      </c>
      <c r="C24" s="10">
        <v>4</v>
      </c>
      <c r="D24" s="7">
        <v>15</v>
      </c>
      <c r="E24" s="7"/>
      <c r="F24" s="7"/>
      <c r="G24" s="7">
        <v>30</v>
      </c>
      <c r="H24" s="7"/>
      <c r="I24" s="7"/>
      <c r="J24" s="15">
        <f>SUM(D24:I24)</f>
        <v>45</v>
      </c>
      <c r="L24" s="46">
        <v>4</v>
      </c>
      <c r="M24" s="7">
        <v>9</v>
      </c>
      <c r="N24" s="7"/>
      <c r="O24" s="7"/>
      <c r="P24" s="7">
        <v>15</v>
      </c>
      <c r="Q24" s="7"/>
      <c r="R24" s="7"/>
      <c r="S24" s="15">
        <f>SUM(M24:R24)</f>
        <v>24</v>
      </c>
    </row>
    <row r="25" spans="1:19" ht="15">
      <c r="A25" s="25"/>
      <c r="B25" s="28" t="s">
        <v>11</v>
      </c>
      <c r="C25" s="10">
        <v>6</v>
      </c>
      <c r="D25" s="7">
        <v>15</v>
      </c>
      <c r="E25" s="7"/>
      <c r="F25" s="7"/>
      <c r="G25" s="7"/>
      <c r="H25" s="7">
        <v>30</v>
      </c>
      <c r="I25" s="7"/>
      <c r="J25" s="15">
        <f>SUM(D25:I25)</f>
        <v>45</v>
      </c>
      <c r="L25" s="46">
        <v>6</v>
      </c>
      <c r="M25" s="7">
        <v>9</v>
      </c>
      <c r="N25" s="7"/>
      <c r="O25" s="7"/>
      <c r="P25" s="7"/>
      <c r="Q25" s="7">
        <v>15</v>
      </c>
      <c r="R25" s="7"/>
      <c r="S25" s="15">
        <f>SUM(M25:R25)</f>
        <v>24</v>
      </c>
    </row>
    <row r="26" spans="1:19" ht="15.75" thickBot="1">
      <c r="A26" s="26"/>
      <c r="B26" s="17" t="s">
        <v>88</v>
      </c>
      <c r="C26" s="17">
        <f>SUM(C23:C25)</f>
        <v>12</v>
      </c>
      <c r="D26" s="17">
        <f aca="true" t="shared" si="4" ref="D26:I26">SUM(D23:D25)</f>
        <v>45</v>
      </c>
      <c r="E26" s="17">
        <f t="shared" si="4"/>
        <v>0</v>
      </c>
      <c r="F26" s="17">
        <f t="shared" si="4"/>
        <v>0</v>
      </c>
      <c r="G26" s="17">
        <f t="shared" si="4"/>
        <v>30</v>
      </c>
      <c r="H26" s="17">
        <f t="shared" si="4"/>
        <v>30</v>
      </c>
      <c r="I26" s="17">
        <f t="shared" si="4"/>
        <v>0</v>
      </c>
      <c r="J26" s="17">
        <f>SUM(J23:J25)</f>
        <v>105</v>
      </c>
      <c r="L26" s="49">
        <f aca="true" t="shared" si="5" ref="L26:S26">SUM(L23:L25)</f>
        <v>12</v>
      </c>
      <c r="M26" s="17">
        <f t="shared" si="5"/>
        <v>27</v>
      </c>
      <c r="N26" s="17">
        <f t="shared" si="5"/>
        <v>0</v>
      </c>
      <c r="O26" s="17">
        <f t="shared" si="5"/>
        <v>0</v>
      </c>
      <c r="P26" s="17">
        <f t="shared" si="5"/>
        <v>15</v>
      </c>
      <c r="Q26" s="17">
        <f t="shared" si="5"/>
        <v>15</v>
      </c>
      <c r="R26" s="17">
        <f t="shared" si="5"/>
        <v>0</v>
      </c>
      <c r="S26" s="18">
        <f t="shared" si="5"/>
        <v>57</v>
      </c>
    </row>
    <row r="27" spans="1:19" ht="15.75" thickTop="1">
      <c r="A27" s="41" t="s">
        <v>72</v>
      </c>
      <c r="B27" s="27" t="s">
        <v>4</v>
      </c>
      <c r="C27" s="36">
        <v>4</v>
      </c>
      <c r="D27" s="41">
        <v>45</v>
      </c>
      <c r="E27" s="41">
        <v>45</v>
      </c>
      <c r="F27" s="41"/>
      <c r="G27" s="41"/>
      <c r="H27" s="12"/>
      <c r="I27" s="12"/>
      <c r="J27" s="13">
        <f>SUM(D27:I27)</f>
        <v>90</v>
      </c>
      <c r="L27" s="59">
        <v>4</v>
      </c>
      <c r="M27" s="60">
        <v>15</v>
      </c>
      <c r="N27" s="60">
        <v>15</v>
      </c>
      <c r="O27" s="60"/>
      <c r="P27" s="60"/>
      <c r="Q27" s="61"/>
      <c r="R27" s="61"/>
      <c r="S27" s="62">
        <f>SUM(M27:R27)</f>
        <v>30</v>
      </c>
    </row>
    <row r="28" spans="1:19" ht="15">
      <c r="A28" s="9"/>
      <c r="B28" s="28" t="s">
        <v>3</v>
      </c>
      <c r="C28" s="37">
        <v>6</v>
      </c>
      <c r="D28" s="34">
        <v>30</v>
      </c>
      <c r="E28" s="34">
        <v>30</v>
      </c>
      <c r="F28" s="7"/>
      <c r="G28" s="7"/>
      <c r="H28" s="8"/>
      <c r="I28" s="7"/>
      <c r="J28" s="15">
        <f>SUM(D28:I28)</f>
        <v>60</v>
      </c>
      <c r="L28" s="45">
        <v>6</v>
      </c>
      <c r="M28" s="34">
        <v>10</v>
      </c>
      <c r="N28" s="34">
        <v>10</v>
      </c>
      <c r="O28" s="7"/>
      <c r="P28" s="7"/>
      <c r="Q28" s="8"/>
      <c r="R28" s="7"/>
      <c r="S28" s="15">
        <f>SUM(M28:R28)</f>
        <v>20</v>
      </c>
    </row>
    <row r="29" spans="1:19" ht="15">
      <c r="A29" s="9"/>
      <c r="B29" s="28" t="s">
        <v>9</v>
      </c>
      <c r="C29" s="38">
        <v>4</v>
      </c>
      <c r="D29" s="50">
        <v>20</v>
      </c>
      <c r="E29" s="51">
        <v>25</v>
      </c>
      <c r="J29" s="15">
        <f>SUM(D29:I29)</f>
        <v>45</v>
      </c>
      <c r="L29" s="46">
        <v>4</v>
      </c>
      <c r="M29" s="30">
        <v>15</v>
      </c>
      <c r="N29" s="52"/>
      <c r="S29" s="15">
        <f>SUM(M29:R29)</f>
        <v>15</v>
      </c>
    </row>
    <row r="30" spans="1:19" ht="15.75" thickBot="1">
      <c r="A30" s="42"/>
      <c r="B30" s="17" t="s">
        <v>88</v>
      </c>
      <c r="C30" s="40">
        <f>SUM(C27:C29)</f>
        <v>14</v>
      </c>
      <c r="D30" s="17">
        <f>SUM(D27:D29)</f>
        <v>95</v>
      </c>
      <c r="E30" s="17">
        <f>SUM(E27:E28)</f>
        <v>75</v>
      </c>
      <c r="F30" s="17">
        <f>SUM(F27:F28)</f>
        <v>0</v>
      </c>
      <c r="G30" s="17">
        <f>SUM(G27:G28)</f>
        <v>0</v>
      </c>
      <c r="H30" s="17">
        <f>SUM(H27:H28)</f>
        <v>0</v>
      </c>
      <c r="I30" s="17">
        <f>SUM(I27:I28)</f>
        <v>0</v>
      </c>
      <c r="J30" s="17">
        <f>SUM(J27:J29)</f>
        <v>195</v>
      </c>
      <c r="L30" s="47">
        <f>SUM(L27:L29)</f>
        <v>14</v>
      </c>
      <c r="M30" s="48">
        <f>SUM(M27:M29)</f>
        <v>40</v>
      </c>
      <c r="N30" s="17">
        <f>SUM(N27:N28)</f>
        <v>25</v>
      </c>
      <c r="O30" s="17">
        <f>SUM(O27:O28)</f>
        <v>0</v>
      </c>
      <c r="P30" s="17">
        <f>SUM(P27:P28)</f>
        <v>0</v>
      </c>
      <c r="Q30" s="17">
        <f>SUM(Q27:Q28)</f>
        <v>0</v>
      </c>
      <c r="R30" s="17">
        <f>SUM(R27:R28)</f>
        <v>0</v>
      </c>
      <c r="S30" s="17">
        <f>SUM(S27:S29)</f>
        <v>65</v>
      </c>
    </row>
    <row r="31" spans="1:19" ht="43.5" thickTop="1">
      <c r="A31" s="24" t="s">
        <v>73</v>
      </c>
      <c r="B31" s="27" t="s">
        <v>69</v>
      </c>
      <c r="C31" s="41">
        <v>4</v>
      </c>
      <c r="D31" s="41">
        <v>15</v>
      </c>
      <c r="E31" s="41"/>
      <c r="F31" s="41"/>
      <c r="G31" s="41">
        <v>30</v>
      </c>
      <c r="H31" s="12"/>
      <c r="I31" s="12"/>
      <c r="J31" s="13">
        <f>SUM(D31:I31)</f>
        <v>45</v>
      </c>
      <c r="L31" s="45">
        <v>4</v>
      </c>
      <c r="M31" s="7">
        <v>5</v>
      </c>
      <c r="N31" s="41"/>
      <c r="O31" s="41"/>
      <c r="P31" s="41">
        <v>15</v>
      </c>
      <c r="Q31" s="12"/>
      <c r="R31" s="12"/>
      <c r="S31" s="13">
        <f>SUM(M31:R31)</f>
        <v>20</v>
      </c>
    </row>
    <row r="32" spans="1:19" ht="15">
      <c r="A32" s="19"/>
      <c r="B32" s="28" t="s">
        <v>47</v>
      </c>
      <c r="C32" s="10">
        <v>2</v>
      </c>
      <c r="D32" s="10">
        <v>30</v>
      </c>
      <c r="E32" s="8"/>
      <c r="F32" s="8"/>
      <c r="G32" s="8"/>
      <c r="H32" s="8"/>
      <c r="I32" s="8"/>
      <c r="J32" s="15">
        <f>SUM(D32:I32)</f>
        <v>30</v>
      </c>
      <c r="L32" s="46">
        <v>2</v>
      </c>
      <c r="M32" s="10">
        <v>15</v>
      </c>
      <c r="N32" s="8"/>
      <c r="O32" s="8"/>
      <c r="P32" s="8"/>
      <c r="Q32" s="8"/>
      <c r="R32" s="8"/>
      <c r="S32" s="15">
        <f>SUM(M32:R32)</f>
        <v>15</v>
      </c>
    </row>
    <row r="33" spans="1:19" ht="15.75" thickBot="1">
      <c r="A33" s="20"/>
      <c r="B33" s="17" t="s">
        <v>88</v>
      </c>
      <c r="C33" s="17">
        <f>SUM(C31:C32)</f>
        <v>6</v>
      </c>
      <c r="D33" s="17">
        <f aca="true" t="shared" si="6" ref="D33:I33">SUM(D31:D32)</f>
        <v>45</v>
      </c>
      <c r="E33" s="17">
        <f t="shared" si="6"/>
        <v>0</v>
      </c>
      <c r="F33" s="17">
        <f t="shared" si="6"/>
        <v>0</v>
      </c>
      <c r="G33" s="17">
        <f t="shared" si="6"/>
        <v>30</v>
      </c>
      <c r="H33" s="17">
        <f t="shared" si="6"/>
        <v>0</v>
      </c>
      <c r="I33" s="17">
        <f t="shared" si="6"/>
        <v>0</v>
      </c>
      <c r="J33" s="18">
        <f>SUM(J31:J32)</f>
        <v>75</v>
      </c>
      <c r="L33" s="47">
        <f aca="true" t="shared" si="7" ref="L33:S33">SUM(L31:L32)</f>
        <v>6</v>
      </c>
      <c r="M33" s="48">
        <f t="shared" si="7"/>
        <v>20</v>
      </c>
      <c r="N33" s="17">
        <f t="shared" si="7"/>
        <v>0</v>
      </c>
      <c r="O33" s="17">
        <f t="shared" si="7"/>
        <v>0</v>
      </c>
      <c r="P33" s="17">
        <f t="shared" si="7"/>
        <v>15</v>
      </c>
      <c r="Q33" s="17">
        <f t="shared" si="7"/>
        <v>0</v>
      </c>
      <c r="R33" s="17">
        <f t="shared" si="7"/>
        <v>0</v>
      </c>
      <c r="S33" s="18">
        <f t="shared" si="7"/>
        <v>35</v>
      </c>
    </row>
    <row r="34" spans="1:19" ht="15.75" thickTop="1">
      <c r="A34" s="24" t="s">
        <v>74</v>
      </c>
      <c r="B34" s="27" t="s">
        <v>7</v>
      </c>
      <c r="C34" s="41">
        <v>4</v>
      </c>
      <c r="D34" s="41">
        <v>30</v>
      </c>
      <c r="E34" s="41"/>
      <c r="F34" s="41"/>
      <c r="G34" s="41">
        <v>30</v>
      </c>
      <c r="H34" s="12"/>
      <c r="I34" s="41"/>
      <c r="J34" s="13">
        <f>SUM(D34:I34)</f>
        <v>60</v>
      </c>
      <c r="L34" s="45">
        <v>4</v>
      </c>
      <c r="M34" s="34">
        <v>12</v>
      </c>
      <c r="N34" s="41"/>
      <c r="O34" s="41"/>
      <c r="P34" s="53">
        <v>12</v>
      </c>
      <c r="Q34" s="12"/>
      <c r="R34" s="41"/>
      <c r="S34" s="13">
        <f>SUM(M34:R34)</f>
        <v>24</v>
      </c>
    </row>
    <row r="35" spans="1:19" ht="15.75" thickBot="1">
      <c r="A35" s="20"/>
      <c r="B35" s="17" t="s">
        <v>88</v>
      </c>
      <c r="C35" s="17">
        <f>SUM(C34:C34)</f>
        <v>4</v>
      </c>
      <c r="D35" s="17">
        <f aca="true" t="shared" si="8" ref="D35:J35">SUM(D34:D34)</f>
        <v>30</v>
      </c>
      <c r="E35" s="17">
        <f t="shared" si="8"/>
        <v>0</v>
      </c>
      <c r="F35" s="17">
        <f t="shared" si="8"/>
        <v>0</v>
      </c>
      <c r="G35" s="17">
        <f t="shared" si="8"/>
        <v>30</v>
      </c>
      <c r="H35" s="17">
        <f t="shared" si="8"/>
        <v>0</v>
      </c>
      <c r="I35" s="17">
        <f t="shared" si="8"/>
        <v>0</v>
      </c>
      <c r="J35" s="18">
        <f t="shared" si="8"/>
        <v>60</v>
      </c>
      <c r="L35" s="47">
        <f aca="true" t="shared" si="9" ref="L35:S35">SUM(L34:L34)</f>
        <v>4</v>
      </c>
      <c r="M35" s="48">
        <f t="shared" si="9"/>
        <v>12</v>
      </c>
      <c r="N35" s="17">
        <f t="shared" si="9"/>
        <v>0</v>
      </c>
      <c r="O35" s="17">
        <f t="shared" si="9"/>
        <v>0</v>
      </c>
      <c r="P35" s="17">
        <f t="shared" si="9"/>
        <v>12</v>
      </c>
      <c r="Q35" s="17">
        <f t="shared" si="9"/>
        <v>0</v>
      </c>
      <c r="R35" s="17">
        <f t="shared" si="9"/>
        <v>0</v>
      </c>
      <c r="S35" s="18">
        <f t="shared" si="9"/>
        <v>24</v>
      </c>
    </row>
    <row r="36" spans="1:19" ht="15.75" thickTop="1">
      <c r="A36" s="24" t="s">
        <v>75</v>
      </c>
      <c r="B36" s="27" t="s">
        <v>8</v>
      </c>
      <c r="C36" s="41">
        <v>2</v>
      </c>
      <c r="D36" s="41">
        <v>15</v>
      </c>
      <c r="E36" s="41"/>
      <c r="F36" s="41"/>
      <c r="G36" s="41">
        <v>15</v>
      </c>
      <c r="H36" s="12"/>
      <c r="I36" s="41"/>
      <c r="J36" s="13">
        <f>SUM(D36:I36)</f>
        <v>30</v>
      </c>
      <c r="L36" s="45">
        <v>2</v>
      </c>
      <c r="M36" s="7">
        <v>9</v>
      </c>
      <c r="N36" s="41"/>
      <c r="O36" s="41"/>
      <c r="P36" s="41">
        <v>9</v>
      </c>
      <c r="Q36" s="12"/>
      <c r="R36" s="41"/>
      <c r="S36" s="13">
        <f>SUM(M36:R36)</f>
        <v>18</v>
      </c>
    </row>
    <row r="37" spans="1:19" ht="15.75" thickBot="1">
      <c r="A37" s="26"/>
      <c r="B37" s="17" t="s">
        <v>88</v>
      </c>
      <c r="C37" s="17">
        <f>SUM(C36:C36)</f>
        <v>2</v>
      </c>
      <c r="D37" s="17">
        <f aca="true" t="shared" si="10" ref="D37:J37">SUM(D36:D36)</f>
        <v>15</v>
      </c>
      <c r="E37" s="17">
        <f t="shared" si="10"/>
        <v>0</v>
      </c>
      <c r="F37" s="17">
        <f t="shared" si="10"/>
        <v>0</v>
      </c>
      <c r="G37" s="17">
        <f t="shared" si="10"/>
        <v>15</v>
      </c>
      <c r="H37" s="17">
        <f t="shared" si="10"/>
        <v>0</v>
      </c>
      <c r="I37" s="17">
        <f t="shared" si="10"/>
        <v>0</v>
      </c>
      <c r="J37" s="18">
        <f t="shared" si="10"/>
        <v>30</v>
      </c>
      <c r="L37" s="47">
        <f aca="true" t="shared" si="11" ref="L37:S37">SUM(L36:L36)</f>
        <v>2</v>
      </c>
      <c r="M37" s="48">
        <f t="shared" si="11"/>
        <v>9</v>
      </c>
      <c r="N37" s="17">
        <f t="shared" si="11"/>
        <v>0</v>
      </c>
      <c r="O37" s="17">
        <f t="shared" si="11"/>
        <v>0</v>
      </c>
      <c r="P37" s="17">
        <f t="shared" si="11"/>
        <v>9</v>
      </c>
      <c r="Q37" s="17">
        <f t="shared" si="11"/>
        <v>0</v>
      </c>
      <c r="R37" s="17">
        <f t="shared" si="11"/>
        <v>0</v>
      </c>
      <c r="S37" s="18">
        <f t="shared" si="11"/>
        <v>18</v>
      </c>
    </row>
    <row r="38" spans="1:19" ht="30" thickBot="1" thickTop="1">
      <c r="A38" s="31" t="s">
        <v>76</v>
      </c>
      <c r="B38" s="27" t="s">
        <v>41</v>
      </c>
      <c r="C38" s="41">
        <v>6</v>
      </c>
      <c r="D38" s="54"/>
      <c r="E38" s="54"/>
      <c r="F38" s="41">
        <v>45</v>
      </c>
      <c r="G38" s="41"/>
      <c r="H38" s="12"/>
      <c r="I38" s="41">
        <v>20</v>
      </c>
      <c r="J38" s="13">
        <f>SUM(D38:I38)</f>
        <v>65</v>
      </c>
      <c r="L38" s="45">
        <v>6</v>
      </c>
      <c r="M38" s="55"/>
      <c r="N38" s="54"/>
      <c r="O38" s="41">
        <v>15</v>
      </c>
      <c r="P38" s="41"/>
      <c r="Q38" s="12"/>
      <c r="R38" s="41">
        <v>15</v>
      </c>
      <c r="S38" s="13">
        <f>SUM(M38:R38)</f>
        <v>30</v>
      </c>
    </row>
    <row r="39" spans="1:19" ht="15.75" thickTop="1">
      <c r="A39" s="66"/>
      <c r="B39" s="65" t="s">
        <v>40</v>
      </c>
      <c r="C39" s="7">
        <v>5</v>
      </c>
      <c r="D39" s="7"/>
      <c r="E39" s="7"/>
      <c r="F39" s="7">
        <v>60</v>
      </c>
      <c r="G39" s="7"/>
      <c r="H39" s="7"/>
      <c r="I39" s="7"/>
      <c r="J39" s="13">
        <f>SUM(D39:I39)</f>
        <v>60</v>
      </c>
      <c r="L39" s="45">
        <v>5</v>
      </c>
      <c r="M39" s="7"/>
      <c r="N39" s="7"/>
      <c r="O39" s="7">
        <v>30</v>
      </c>
      <c r="P39" s="7"/>
      <c r="Q39" s="7"/>
      <c r="R39" s="7"/>
      <c r="S39" s="13">
        <f>SUM(M39:R39)</f>
        <v>30</v>
      </c>
    </row>
    <row r="40" spans="1:19" ht="15.75" thickBot="1">
      <c r="A40" s="67"/>
      <c r="B40" s="17" t="s">
        <v>88</v>
      </c>
      <c r="C40" s="17">
        <f aca="true" t="shared" si="12" ref="C40:I40">SUM(C38:C38)</f>
        <v>6</v>
      </c>
      <c r="D40" s="17">
        <f t="shared" si="12"/>
        <v>0</v>
      </c>
      <c r="E40" s="17">
        <f t="shared" si="12"/>
        <v>0</v>
      </c>
      <c r="F40" s="17">
        <f t="shared" si="12"/>
        <v>45</v>
      </c>
      <c r="G40" s="17">
        <f t="shared" si="12"/>
        <v>0</v>
      </c>
      <c r="H40" s="17">
        <f t="shared" si="12"/>
        <v>0</v>
      </c>
      <c r="I40" s="17">
        <f t="shared" si="12"/>
        <v>20</v>
      </c>
      <c r="J40" s="18">
        <f>SUM(J38:J39)</f>
        <v>125</v>
      </c>
      <c r="L40" s="47">
        <f aca="true" t="shared" si="13" ref="L40:R40">SUM(L38:L38)</f>
        <v>6</v>
      </c>
      <c r="M40" s="48">
        <f t="shared" si="13"/>
        <v>0</v>
      </c>
      <c r="N40" s="17">
        <f t="shared" si="13"/>
        <v>0</v>
      </c>
      <c r="O40" s="17">
        <f t="shared" si="13"/>
        <v>15</v>
      </c>
      <c r="P40" s="17">
        <f t="shared" si="13"/>
        <v>0</v>
      </c>
      <c r="Q40" s="17">
        <f t="shared" si="13"/>
        <v>0</v>
      </c>
      <c r="R40" s="17">
        <f t="shared" si="13"/>
        <v>15</v>
      </c>
      <c r="S40" s="18">
        <f>SUM(S38:S39)</f>
        <v>60</v>
      </c>
    </row>
    <row r="41" spans="1:19" ht="29.25" thickTop="1">
      <c r="A41" s="29" t="s">
        <v>77</v>
      </c>
      <c r="B41" s="32" t="s">
        <v>61</v>
      </c>
      <c r="C41" s="41">
        <v>2</v>
      </c>
      <c r="D41" s="41">
        <v>10</v>
      </c>
      <c r="E41" s="41"/>
      <c r="F41" s="41"/>
      <c r="G41" s="41">
        <v>20</v>
      </c>
      <c r="H41" s="41"/>
      <c r="I41" s="41"/>
      <c r="J41" s="13">
        <f>SUM(D41:I41)</f>
        <v>30</v>
      </c>
      <c r="L41" s="45">
        <v>2</v>
      </c>
      <c r="M41" s="7">
        <v>5</v>
      </c>
      <c r="N41" s="41"/>
      <c r="O41" s="41"/>
      <c r="P41" s="41">
        <v>10</v>
      </c>
      <c r="Q41" s="41"/>
      <c r="R41" s="41"/>
      <c r="S41" s="13">
        <f>SUM(M41:R41)</f>
        <v>15</v>
      </c>
    </row>
    <row r="42" spans="1:19" ht="15">
      <c r="A42" s="22"/>
      <c r="B42" s="33" t="s">
        <v>13</v>
      </c>
      <c r="C42" s="7">
        <v>3</v>
      </c>
      <c r="D42" s="7">
        <v>15</v>
      </c>
      <c r="E42" s="7">
        <v>30</v>
      </c>
      <c r="F42" s="7"/>
      <c r="G42" s="7"/>
      <c r="H42" s="7"/>
      <c r="I42" s="7"/>
      <c r="J42" s="15">
        <f>SUM(D42:I42)</f>
        <v>45</v>
      </c>
      <c r="L42" s="45">
        <v>3</v>
      </c>
      <c r="M42" s="7">
        <v>9</v>
      </c>
      <c r="N42" s="7">
        <v>15</v>
      </c>
      <c r="O42" s="7"/>
      <c r="P42" s="7"/>
      <c r="Q42" s="7"/>
      <c r="R42" s="7"/>
      <c r="S42" s="15">
        <f>SUM(M42:R42)</f>
        <v>24</v>
      </c>
    </row>
    <row r="43" spans="1:19" ht="15.75" thickBot="1">
      <c r="A43" s="23"/>
      <c r="B43" s="17" t="s">
        <v>88</v>
      </c>
      <c r="C43" s="17">
        <f>SUM(C41:C42)</f>
        <v>5</v>
      </c>
      <c r="D43" s="17">
        <f>SUM(D41:D42)</f>
        <v>25</v>
      </c>
      <c r="E43" s="17">
        <f>SUM(E41:E41)</f>
        <v>0</v>
      </c>
      <c r="F43" s="17">
        <f>SUM(F41:F41)</f>
        <v>0</v>
      </c>
      <c r="G43" s="17">
        <f>SUM(G41:G41)</f>
        <v>20</v>
      </c>
      <c r="H43" s="17">
        <f>SUM(H41:H41)</f>
        <v>0</v>
      </c>
      <c r="I43" s="17">
        <f>SUM(I41:I41)</f>
        <v>0</v>
      </c>
      <c r="J43" s="18">
        <f>SUM(J41:J42)</f>
        <v>75</v>
      </c>
      <c r="L43" s="47">
        <f>SUM(L41:L42)</f>
        <v>5</v>
      </c>
      <c r="M43" s="48">
        <f>SUM(M41:M42)</f>
        <v>14</v>
      </c>
      <c r="N43" s="17">
        <f>SUM(N41:N41)</f>
        <v>0</v>
      </c>
      <c r="O43" s="17">
        <f>SUM(O41:O41)</f>
        <v>0</v>
      </c>
      <c r="P43" s="17">
        <f>SUM(P41:P41)</f>
        <v>10</v>
      </c>
      <c r="Q43" s="17">
        <f>SUM(Q41:Q41)</f>
        <v>0</v>
      </c>
      <c r="R43" s="17">
        <f>SUM(R41:R41)</f>
        <v>0</v>
      </c>
      <c r="S43" s="18">
        <f>SUM(S41:S42)</f>
        <v>39</v>
      </c>
    </row>
    <row r="44" spans="1:19" ht="29.25" thickTop="1">
      <c r="A44" s="29" t="s">
        <v>78</v>
      </c>
      <c r="B44" s="32" t="s">
        <v>62</v>
      </c>
      <c r="C44" s="41">
        <v>2</v>
      </c>
      <c r="D44" s="41">
        <v>10</v>
      </c>
      <c r="E44" s="41"/>
      <c r="F44" s="41"/>
      <c r="G44" s="41">
        <v>20</v>
      </c>
      <c r="H44" s="41"/>
      <c r="I44" s="41"/>
      <c r="J44" s="13">
        <f>SUM(D44:I44)</f>
        <v>30</v>
      </c>
      <c r="L44" s="45">
        <v>2</v>
      </c>
      <c r="M44" s="7">
        <v>5</v>
      </c>
      <c r="N44" s="41"/>
      <c r="O44" s="41"/>
      <c r="P44" s="41">
        <v>10</v>
      </c>
      <c r="Q44" s="41"/>
      <c r="R44" s="41"/>
      <c r="S44" s="13">
        <f>SUM(M44:R44)</f>
        <v>15</v>
      </c>
    </row>
    <row r="45" spans="1:19" ht="15.75" thickBot="1">
      <c r="A45" s="16"/>
      <c r="B45" s="17" t="s">
        <v>88</v>
      </c>
      <c r="C45" s="17">
        <f>SUM(C44:C44)</f>
        <v>2</v>
      </c>
      <c r="D45" s="17">
        <f aca="true" t="shared" si="14" ref="D45:J45">SUM(D44:D44)</f>
        <v>10</v>
      </c>
      <c r="E45" s="17">
        <f t="shared" si="14"/>
        <v>0</v>
      </c>
      <c r="F45" s="17">
        <f t="shared" si="14"/>
        <v>0</v>
      </c>
      <c r="G45" s="17">
        <f t="shared" si="14"/>
        <v>20</v>
      </c>
      <c r="H45" s="17">
        <f t="shared" si="14"/>
        <v>0</v>
      </c>
      <c r="I45" s="17">
        <f t="shared" si="14"/>
        <v>0</v>
      </c>
      <c r="J45" s="18">
        <f t="shared" si="14"/>
        <v>30</v>
      </c>
      <c r="L45" s="47">
        <f aca="true" t="shared" si="15" ref="L45:S45">SUM(L44:L44)</f>
        <v>2</v>
      </c>
      <c r="M45" s="48">
        <f t="shared" si="15"/>
        <v>5</v>
      </c>
      <c r="N45" s="17">
        <f t="shared" si="15"/>
        <v>0</v>
      </c>
      <c r="O45" s="17">
        <f t="shared" si="15"/>
        <v>0</v>
      </c>
      <c r="P45" s="17">
        <f t="shared" si="15"/>
        <v>10</v>
      </c>
      <c r="Q45" s="17">
        <f t="shared" si="15"/>
        <v>0</v>
      </c>
      <c r="R45" s="17">
        <f t="shared" si="15"/>
        <v>0</v>
      </c>
      <c r="S45" s="18">
        <f t="shared" si="15"/>
        <v>15</v>
      </c>
    </row>
    <row r="46" spans="1:19" ht="15.75" thickTop="1">
      <c r="A46" s="29" t="s">
        <v>79</v>
      </c>
      <c r="B46" s="27" t="s">
        <v>63</v>
      </c>
      <c r="C46" s="41">
        <v>2</v>
      </c>
      <c r="D46" s="41">
        <v>15</v>
      </c>
      <c r="E46" s="41"/>
      <c r="F46" s="41"/>
      <c r="G46" s="41"/>
      <c r="H46" s="41"/>
      <c r="I46" s="41"/>
      <c r="J46" s="13">
        <f>SUM(D46:I46)</f>
        <v>15</v>
      </c>
      <c r="L46" s="45">
        <v>2</v>
      </c>
      <c r="M46" s="7">
        <v>15</v>
      </c>
      <c r="N46" s="41"/>
      <c r="O46" s="41"/>
      <c r="P46" s="41"/>
      <c r="Q46" s="41"/>
      <c r="R46" s="41"/>
      <c r="S46" s="13">
        <f>SUM(M46:R46)</f>
        <v>15</v>
      </c>
    </row>
    <row r="47" spans="1:19" ht="15">
      <c r="A47" s="14"/>
      <c r="B47" s="33" t="s">
        <v>64</v>
      </c>
      <c r="C47" s="7">
        <v>4</v>
      </c>
      <c r="D47" s="7">
        <v>15</v>
      </c>
      <c r="E47" s="7">
        <v>15</v>
      </c>
      <c r="F47" s="7"/>
      <c r="G47" s="7"/>
      <c r="H47" s="7"/>
      <c r="I47" s="7"/>
      <c r="J47" s="15">
        <f>SUM(D47:I47)</f>
        <v>30</v>
      </c>
      <c r="L47" s="45">
        <v>4</v>
      </c>
      <c r="M47" s="7">
        <v>9</v>
      </c>
      <c r="N47" s="7">
        <v>9</v>
      </c>
      <c r="O47" s="7"/>
      <c r="P47" s="7"/>
      <c r="Q47" s="7"/>
      <c r="R47" s="7"/>
      <c r="S47" s="15">
        <f>SUM(M47:R47)</f>
        <v>18</v>
      </c>
    </row>
    <row r="48" spans="1:19" ht="15.75" thickBot="1">
      <c r="A48" s="16"/>
      <c r="B48" s="17" t="s">
        <v>88</v>
      </c>
      <c r="C48" s="17">
        <f>SUM(C46:C47)</f>
        <v>6</v>
      </c>
      <c r="D48" s="17">
        <f>SUM(D46:D47)</f>
        <v>30</v>
      </c>
      <c r="E48" s="17">
        <f>SUM(E46:E46)</f>
        <v>0</v>
      </c>
      <c r="F48" s="17">
        <f>SUM(F46:F46)</f>
        <v>0</v>
      </c>
      <c r="G48" s="17">
        <f>SUM(G46:G46)</f>
        <v>0</v>
      </c>
      <c r="H48" s="17">
        <f>SUM(H46:H46)</f>
        <v>0</v>
      </c>
      <c r="I48" s="17">
        <f>SUM(I46:I46)</f>
        <v>0</v>
      </c>
      <c r="J48" s="18">
        <f>SUM(J46:J47)</f>
        <v>45</v>
      </c>
      <c r="L48" s="47">
        <f>SUM(L46:L47)</f>
        <v>6</v>
      </c>
      <c r="M48" s="48">
        <f>SUM(M46:M47)</f>
        <v>24</v>
      </c>
      <c r="N48" s="17">
        <f>SUM(N46:N46)</f>
        <v>0</v>
      </c>
      <c r="O48" s="17">
        <f>SUM(O46:O46)</f>
        <v>0</v>
      </c>
      <c r="P48" s="17">
        <f>SUM(P46:P46)</f>
        <v>0</v>
      </c>
      <c r="Q48" s="17">
        <f>SUM(Q46:Q46)</f>
        <v>0</v>
      </c>
      <c r="R48" s="17">
        <f>SUM(R46:R46)</f>
        <v>0</v>
      </c>
      <c r="S48" s="18">
        <f>SUM(S46:S47)</f>
        <v>33</v>
      </c>
    </row>
    <row r="49" spans="1:19" ht="15.75" thickTop="1">
      <c r="A49" s="29" t="s">
        <v>80</v>
      </c>
      <c r="B49" s="27" t="s">
        <v>5</v>
      </c>
      <c r="C49" s="41">
        <v>2</v>
      </c>
      <c r="D49" s="41">
        <v>9</v>
      </c>
      <c r="E49" s="41"/>
      <c r="F49" s="41"/>
      <c r="G49" s="41"/>
      <c r="H49" s="41"/>
      <c r="I49" s="12"/>
      <c r="J49" s="13">
        <f>SUM(D49:I49)</f>
        <v>9</v>
      </c>
      <c r="L49" s="45">
        <v>2</v>
      </c>
      <c r="M49" s="7">
        <v>9</v>
      </c>
      <c r="N49" s="41"/>
      <c r="O49" s="41"/>
      <c r="P49" s="41"/>
      <c r="Q49" s="41"/>
      <c r="R49" s="12"/>
      <c r="S49" s="13">
        <f>SUM(M49:R49)</f>
        <v>9</v>
      </c>
    </row>
    <row r="50" spans="1:19" ht="15.75" thickBot="1">
      <c r="A50" s="16"/>
      <c r="B50" s="17" t="s">
        <v>88</v>
      </c>
      <c r="C50" s="17">
        <f>SUM(C49:C49)</f>
        <v>2</v>
      </c>
      <c r="D50" s="17">
        <f aca="true" t="shared" si="16" ref="D50:J50">SUM(D49:D49)</f>
        <v>9</v>
      </c>
      <c r="E50" s="17">
        <f t="shared" si="16"/>
        <v>0</v>
      </c>
      <c r="F50" s="17">
        <f t="shared" si="16"/>
        <v>0</v>
      </c>
      <c r="G50" s="17">
        <f t="shared" si="16"/>
        <v>0</v>
      </c>
      <c r="H50" s="17">
        <f t="shared" si="16"/>
        <v>0</v>
      </c>
      <c r="I50" s="17">
        <f t="shared" si="16"/>
        <v>0</v>
      </c>
      <c r="J50" s="18">
        <f t="shared" si="16"/>
        <v>9</v>
      </c>
      <c r="L50" s="49">
        <f aca="true" t="shared" si="17" ref="L50:S50">SUM(L49:L49)</f>
        <v>2</v>
      </c>
      <c r="M50" s="17">
        <f t="shared" si="17"/>
        <v>9</v>
      </c>
      <c r="N50" s="17">
        <f t="shared" si="17"/>
        <v>0</v>
      </c>
      <c r="O50" s="17">
        <f t="shared" si="17"/>
        <v>0</v>
      </c>
      <c r="P50" s="17">
        <f t="shared" si="17"/>
        <v>0</v>
      </c>
      <c r="Q50" s="17">
        <f t="shared" si="17"/>
        <v>0</v>
      </c>
      <c r="R50" s="17">
        <f t="shared" si="17"/>
        <v>0</v>
      </c>
      <c r="S50" s="18">
        <f t="shared" si="17"/>
        <v>9</v>
      </c>
    </row>
    <row r="51" spans="2:19" ht="20.25" thickBot="1" thickTop="1">
      <c r="B51" s="43" t="s">
        <v>90</v>
      </c>
      <c r="C51" s="35">
        <f>C22+C26+C30+C33+C35+C37+C40+C43+C45+C48+C50</f>
        <v>96</v>
      </c>
      <c r="D51" s="314" t="s">
        <v>91</v>
      </c>
      <c r="E51" s="315"/>
      <c r="F51" s="315"/>
      <c r="G51" s="315"/>
      <c r="H51" s="315"/>
      <c r="I51" s="316"/>
      <c r="J51" s="35">
        <f>J22+J26+J30+J33+J35+J37+J40+J43+J45+J48+J50</f>
        <v>1219</v>
      </c>
      <c r="L51" s="44">
        <f>L22+L26+L30+L33+L35+L37+L40+L43+L45+L48+L50</f>
        <v>96</v>
      </c>
      <c r="M51" s="315" t="s">
        <v>91</v>
      </c>
      <c r="N51" s="317"/>
      <c r="O51" s="317"/>
      <c r="P51" s="317"/>
      <c r="Q51" s="317"/>
      <c r="R51" s="318"/>
      <c r="S51" s="35">
        <f>S22+S26+S30+S33+S35+S37+S40+S43+S45+S48+S50</f>
        <v>691</v>
      </c>
    </row>
    <row r="52" ht="15.75" thickTop="1"/>
  </sheetData>
  <sheetProtection/>
  <mergeCells count="13">
    <mergeCell ref="L12:S13"/>
    <mergeCell ref="L4:S5"/>
    <mergeCell ref="D51:I51"/>
    <mergeCell ref="M51:R51"/>
    <mergeCell ref="D11:I11"/>
    <mergeCell ref="M11:R11"/>
    <mergeCell ref="A15:A22"/>
    <mergeCell ref="A12:A13"/>
    <mergeCell ref="B12:B14"/>
    <mergeCell ref="A4:A5"/>
    <mergeCell ref="B4:B6"/>
    <mergeCell ref="C4:J5"/>
    <mergeCell ref="C12:J1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2019-04-23T10:22:24Z</cp:lastPrinted>
  <dcterms:created xsi:type="dcterms:W3CDTF">2012-05-29T17:27:23Z</dcterms:created>
  <dcterms:modified xsi:type="dcterms:W3CDTF">2020-07-13T09:34:34Z</dcterms:modified>
  <cp:category/>
  <cp:version/>
  <cp:contentType/>
  <cp:contentStatus/>
</cp:coreProperties>
</file>