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pec. ds. kadr i płac" sheetId="1" r:id="rId1"/>
    <sheet name="Arkusz2" sheetId="2" r:id="rId2"/>
    <sheet name="Arkusz3" sheetId="3" r:id="rId3"/>
  </sheets>
  <definedNames>
    <definedName name="_xlnm._FilterDatabase" localSheetId="0" hidden="1">'Spec. ds. kadr i płac'!$A$3:$D$3</definedName>
    <definedName name="_xlnm.Print_Area" localSheetId="0">'Spec. ds. kadr i płac'!$A$1:$AC$53</definedName>
  </definedNames>
  <calcPr fullCalcOnLoad="1"/>
</workbook>
</file>

<file path=xl/sharedStrings.xml><?xml version="1.0" encoding="utf-8"?>
<sst xmlns="http://schemas.openxmlformats.org/spreadsheetml/2006/main" count="142" uniqueCount="88">
  <si>
    <t>Numer i nazwa modułu</t>
  </si>
  <si>
    <t>Elementy modułu</t>
  </si>
  <si>
    <t xml:space="preserve">Semestr 1 </t>
  </si>
  <si>
    <t>Semestr 2</t>
  </si>
  <si>
    <t>Semestr 3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</si>
  <si>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</si>
  <si>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</si>
  <si>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</si>
  <si>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</si>
  <si>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</si>
  <si>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</si>
  <si>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</si>
  <si>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</si>
  <si>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</si>
  <si>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</si>
  <si>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Forma zaliczenia przedmiotu</t>
  </si>
  <si>
    <t>E</t>
  </si>
  <si>
    <t>egzamin</t>
  </si>
  <si>
    <t>Z/O</t>
  </si>
  <si>
    <t>Z</t>
  </si>
  <si>
    <t>e-learning</t>
  </si>
  <si>
    <t>Podstawy rachunkowości - ćwiczenia</t>
  </si>
  <si>
    <t>Samokształcenie</t>
  </si>
  <si>
    <t>Wymiar godzin z udziałem nauczyciela</t>
  </si>
  <si>
    <t>Wymiar godzin przedmiotu razem</t>
  </si>
  <si>
    <t>Nauka o organizacji - wykład</t>
  </si>
  <si>
    <t>Nauka o organizacji - ćwiczenia</t>
  </si>
  <si>
    <t>Podstawy rachunkowości - wykład</t>
  </si>
  <si>
    <t>zaliczenienie na ocenę</t>
  </si>
  <si>
    <t>zaliczenie bez oceny</t>
  </si>
  <si>
    <t>Ochrona danych osobowych - wykład</t>
  </si>
  <si>
    <t>Podstawy psychologii - wykład</t>
  </si>
  <si>
    <t>Język obcy - laboratorium</t>
  </si>
  <si>
    <t>Kształcenie specjalistyczne stacjonarne</t>
  </si>
  <si>
    <t>Kształcenie specjalistyczne niestacjonarne</t>
  </si>
  <si>
    <t>Technologie informacyjne - laboratorium</t>
  </si>
  <si>
    <t>Systemy informatyczne w zarządzaniu - laboratorium</t>
  </si>
  <si>
    <t>Podstawy marketingu - ćwiczenia</t>
  </si>
  <si>
    <t>Podstawy zarządzania - wykład</t>
  </si>
  <si>
    <t>Podstawy zarządzania - ćwiczenia</t>
  </si>
  <si>
    <t>Ekonomia - wykład w języku angielskim</t>
  </si>
  <si>
    <t>Statystyka - wykład</t>
  </si>
  <si>
    <t>Statystyka - ćwiczenia</t>
  </si>
  <si>
    <t>Matematyka - wykład</t>
  </si>
  <si>
    <t>Matematyka - ćwiczenia</t>
  </si>
  <si>
    <t>Zarządzanie kapitałem ludzkim - projekt</t>
  </si>
  <si>
    <t>Zarządzanie kapitałem ludzkim - wykład</t>
  </si>
  <si>
    <t>Użytkowanie baz danych i prezentacja treści - laboratorium</t>
  </si>
  <si>
    <t>Zarządzanie czasem - warsztat</t>
  </si>
  <si>
    <t>Zarządzanie kryzysowe - warsztat</t>
  </si>
  <si>
    <t xml:space="preserve"> Podstawy marketingu - wykład</t>
  </si>
  <si>
    <t>Kompetencje menedżerskie - warsztat</t>
  </si>
  <si>
    <t>Techniki decyzyjne i organizatorskie - projekt</t>
  </si>
  <si>
    <t>Techniki sprzedaży - ćwiczenia</t>
  </si>
  <si>
    <t>Nowoczesne (postmodernistyczne) modele biznesowe - projekt</t>
  </si>
  <si>
    <t>Mapowanie i modelowanie procesów biznesowych - warsztat</t>
  </si>
  <si>
    <t>Nowoczesne metody i techniki zarządzania - wykład</t>
  </si>
  <si>
    <t>Nowoczesne metody i techniki zarządzania - ćwiczenia</t>
  </si>
  <si>
    <t>Nowe trendy w zarządzaniu potencjałem ludzkim - wykład</t>
  </si>
  <si>
    <t>Nowe trendy w zarządzaniu potencjałem ludzkim - projekt</t>
  </si>
  <si>
    <t>Strategie personalne - wykład</t>
  </si>
  <si>
    <t>Strategie personalne - projekt</t>
  </si>
  <si>
    <t>BHP - wykład</t>
  </si>
  <si>
    <t>Opis modułu</t>
  </si>
  <si>
    <t>Moduł stwarza możliwość poznania własnego stylu komunikowania się 
oraz uświadomienia barier utrudniających komunikację, zapewnia także podstawowe przygotowanie dotyczące bezpieczeństwa i higieny pracy oraz ochrony danych osobowych.</t>
  </si>
  <si>
    <t>M1. Wprowadzenie do kształcenia specjalistycznego</t>
  </si>
  <si>
    <t>M2. Kompetencje osobowościowe i społeczne</t>
  </si>
  <si>
    <t>Moduł rozwija kompetencje językowe  oraz umiejętność wykorzystania komputera w pracy menedżera.</t>
  </si>
  <si>
    <t>M3. Wiedza o organizacji</t>
  </si>
  <si>
    <t>Moduł pozwala opanować podstawową wiedzę o zarządzaniu organizacjami, a także o procesach, które łączą i dzielą ludzi. Moduł wprowadza także do zagadnień związanych z ekonomią, podstawami rachunkowości, matematyką i statystyką.</t>
  </si>
  <si>
    <t xml:space="preserve">M4. Kompetencje osobowościowe i społeczne cz. </t>
  </si>
  <si>
    <t>Moduł zapoznaje z zagadnieniami z zakresu psychologii oraz pozwala na rozwijanie kompetencji informatycznych.</t>
  </si>
  <si>
    <t>M5. Organizacja i jej otoczenie</t>
  </si>
  <si>
    <t>M6. Procesy biznesowe</t>
  </si>
  <si>
    <t>M7. Funkcjonowanie organizacji</t>
  </si>
  <si>
    <t>Moduł zapewnia praktyczne umiejętności związane z budowaniem strategii kadrowej.</t>
  </si>
  <si>
    <t>Moduł pozwala zrozumieć relacje organizacji z otoczeniem. Przygotowuje uczestnika do właściwego rozpoznawania i reagowania na sygnały z wnętrza i z otoczenia organizacji. Uczestnik poznaje też systemy informatyczne w zarządzaniu oraz nabywa wiedzę i umiejętności z zakresu zarządzania czasem, zarządzania kryzysowego oraz technik sprzedaży.</t>
  </si>
  <si>
    <t>Moduł przygotowuje uczestnika do zarządzania start-upami, zarządzania podmiotami gospodarki współdzielenia. Daje podstawy do customer development, business model canvas, mapowania oraz modelowania procesów biznesowych.</t>
  </si>
  <si>
    <t>Negocjacje i mediacje - warsztat</t>
  </si>
  <si>
    <t>Podstawy przedsiębiorczości - wykład</t>
  </si>
  <si>
    <t>Podstawy przedsiębiorczości - projekt</t>
  </si>
  <si>
    <t>M8. Zarządzanie firmą</t>
  </si>
  <si>
    <t>Moduł zapewnia praktyczne umiejętności związane z  z zakładaniem, prowadzeniem i rozwojem własnej firmy.</t>
  </si>
  <si>
    <t>M9. Zarządzanie HR</t>
  </si>
  <si>
    <t>Zarządzanie projektami - laboratorium</t>
  </si>
  <si>
    <t>Moduł rozwija wiedzę na temat nowoczesnych metod i technik zarządzania oraz przygotowuje do opracowania projektu i zarządzania nim.</t>
  </si>
  <si>
    <t>Podstawy kreatywności i komunikacja interpersonalna - warsztat</t>
  </si>
  <si>
    <t>Plan kształcenia specjalistycznego - Specjalista ds. zarządzania kapitałem społecznym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</si>
</sst>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7" borderId="6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7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="50" zoomScaleNormal="65" zoomScaleSheetLayoutView="50" zoomScalePageLayoutView="70" workbookViewId="0" topLeftCell="A1">
      <selection activeCell="C10" sqref="C10"/>
    </sheetView>
  </sheetViews>
  <sheetFormatPr defaultColWidth="9.140625" defaultRowHeight="15"/>
  <cols>
    <col min="1" max="1" width="19.140625" style="2" customWidth="1"/>
    <col min="2" max="2" width="38.28125" style="2" customWidth="1"/>
    <col min="3" max="3" width="54.8515625" style="1" customWidth="1"/>
    <col min="4" max="4" width="19.140625" style="1" customWidth="1"/>
    <col min="5" max="6" width="4.8515625" style="1" customWidth="1"/>
    <col min="7" max="7" width="8.7109375" style="1" customWidth="1"/>
    <col min="8" max="9" width="7.7109375" style="1" customWidth="1"/>
    <col min="10" max="10" width="8.140625" style="1" customWidth="1"/>
    <col min="11" max="11" width="8.7109375" style="1" customWidth="1"/>
    <col min="12" max="13" width="7.421875" style="1" customWidth="1"/>
    <col min="14" max="14" width="8.00390625" style="1" customWidth="1"/>
    <col min="15" max="15" width="9.57421875" style="1" customWidth="1"/>
    <col min="16" max="16" width="13.8515625" style="1" customWidth="1"/>
    <col min="17" max="17" width="11.7109375" style="1" customWidth="1"/>
    <col min="18" max="18" width="6.57421875" style="1" customWidth="1"/>
    <col min="19" max="19" width="8.7109375" style="1" customWidth="1"/>
    <col min="20" max="20" width="6.7109375" style="1" customWidth="1"/>
    <col min="21" max="21" width="7.421875" style="1" customWidth="1"/>
    <col min="22" max="23" width="6.7109375" style="1" customWidth="1"/>
    <col min="24" max="25" width="7.8515625" style="1" customWidth="1"/>
    <col min="26" max="26" width="8.7109375" style="1" customWidth="1"/>
    <col min="27" max="27" width="13.140625" style="1" customWidth="1"/>
    <col min="28" max="28" width="12.28125" style="1" customWidth="1"/>
    <col min="29" max="29" width="10.28125" style="1" customWidth="1"/>
    <col min="30" max="16384" width="9.140625" style="1" customWidth="1"/>
  </cols>
  <sheetData>
    <row r="1" spans="1:29" ht="29.25" customHeight="1" thickBot="1">
      <c r="A1" s="109" t="s">
        <v>87</v>
      </c>
      <c r="B1" s="109"/>
      <c r="C1" s="109"/>
      <c r="D1" s="10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</row>
    <row r="2" spans="1:29" ht="24" customHeight="1" thickBot="1">
      <c r="A2" s="54"/>
      <c r="B2" s="54"/>
      <c r="C2" s="54"/>
      <c r="D2" s="54"/>
      <c r="E2" s="3"/>
      <c r="F2" s="116" t="s">
        <v>33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16" t="s">
        <v>34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8"/>
    </row>
    <row r="3" spans="1:29" ht="64.5" customHeight="1" thickBot="1">
      <c r="A3" s="7" t="s">
        <v>0</v>
      </c>
      <c r="B3" s="7" t="s">
        <v>63</v>
      </c>
      <c r="C3" s="7" t="s">
        <v>1</v>
      </c>
      <c r="D3" s="8" t="s">
        <v>15</v>
      </c>
      <c r="E3" s="9"/>
      <c r="F3" s="37" t="s">
        <v>6</v>
      </c>
      <c r="G3" s="38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8" t="s">
        <v>20</v>
      </c>
      <c r="N3" s="30" t="s">
        <v>13</v>
      </c>
      <c r="O3" s="30" t="s">
        <v>22</v>
      </c>
      <c r="P3" s="30" t="s">
        <v>23</v>
      </c>
      <c r="Q3" s="37" t="s">
        <v>24</v>
      </c>
      <c r="R3" s="37" t="s">
        <v>6</v>
      </c>
      <c r="S3" s="38" t="s">
        <v>7</v>
      </c>
      <c r="T3" s="37" t="s">
        <v>8</v>
      </c>
      <c r="U3" s="37" t="s">
        <v>9</v>
      </c>
      <c r="V3" s="37" t="s">
        <v>10</v>
      </c>
      <c r="W3" s="37" t="s">
        <v>11</v>
      </c>
      <c r="X3" s="37" t="s">
        <v>12</v>
      </c>
      <c r="Y3" s="38" t="s">
        <v>20</v>
      </c>
      <c r="Z3" s="30" t="s">
        <v>13</v>
      </c>
      <c r="AA3" s="30" t="s">
        <v>22</v>
      </c>
      <c r="AB3" s="30" t="s">
        <v>23</v>
      </c>
      <c r="AC3" s="37" t="s">
        <v>24</v>
      </c>
    </row>
    <row r="4" spans="1:29" ht="24" customHeight="1" thickBot="1">
      <c r="A4" s="110" t="s">
        <v>2</v>
      </c>
      <c r="B4" s="111"/>
      <c r="C4" s="111"/>
      <c r="D4" s="112"/>
      <c r="E4" s="130" t="s">
        <v>14</v>
      </c>
      <c r="F4" s="41">
        <f>SUM(F5:F20)</f>
        <v>28</v>
      </c>
      <c r="G4" s="41">
        <f aca="true" t="shared" si="0" ref="G4:AC4">SUM(G5:G20)</f>
        <v>108</v>
      </c>
      <c r="H4" s="41">
        <f t="shared" si="0"/>
        <v>100</v>
      </c>
      <c r="I4" s="41">
        <f t="shared" si="0"/>
        <v>15</v>
      </c>
      <c r="J4" s="41">
        <f t="shared" si="0"/>
        <v>20</v>
      </c>
      <c r="K4" s="41">
        <f t="shared" si="0"/>
        <v>10</v>
      </c>
      <c r="L4" s="41">
        <f t="shared" si="0"/>
        <v>0</v>
      </c>
      <c r="M4" s="41">
        <f t="shared" si="0"/>
        <v>22</v>
      </c>
      <c r="N4" s="41">
        <f t="shared" si="0"/>
        <v>0</v>
      </c>
      <c r="O4" s="41">
        <f t="shared" si="0"/>
        <v>430</v>
      </c>
      <c r="P4" s="41">
        <f t="shared" si="0"/>
        <v>275</v>
      </c>
      <c r="Q4" s="41">
        <f t="shared" si="0"/>
        <v>705</v>
      </c>
      <c r="R4" s="41">
        <f t="shared" si="0"/>
        <v>28</v>
      </c>
      <c r="S4" s="41">
        <f t="shared" si="0"/>
        <v>68</v>
      </c>
      <c r="T4" s="41">
        <f t="shared" si="0"/>
        <v>60</v>
      </c>
      <c r="U4" s="41">
        <f t="shared" si="0"/>
        <v>15</v>
      </c>
      <c r="V4" s="41">
        <f t="shared" si="0"/>
        <v>10</v>
      </c>
      <c r="W4" s="41">
        <f t="shared" si="0"/>
        <v>10</v>
      </c>
      <c r="X4" s="41">
        <f t="shared" si="0"/>
        <v>0</v>
      </c>
      <c r="Y4" s="41">
        <f t="shared" si="0"/>
        <v>22</v>
      </c>
      <c r="Z4" s="41">
        <f t="shared" si="0"/>
        <v>0</v>
      </c>
      <c r="AA4" s="41">
        <f t="shared" si="0"/>
        <v>520</v>
      </c>
      <c r="AB4" s="41">
        <f t="shared" si="0"/>
        <v>185</v>
      </c>
      <c r="AC4" s="41">
        <f t="shared" si="0"/>
        <v>705</v>
      </c>
    </row>
    <row r="5" spans="1:29" ht="39.75" customHeight="1">
      <c r="A5" s="113" t="s">
        <v>65</v>
      </c>
      <c r="B5" s="106" t="s">
        <v>64</v>
      </c>
      <c r="C5" s="49" t="s">
        <v>86</v>
      </c>
      <c r="D5" s="98" t="s">
        <v>18</v>
      </c>
      <c r="E5" s="131"/>
      <c r="F5" s="65">
        <v>1</v>
      </c>
      <c r="G5" s="66"/>
      <c r="H5" s="67"/>
      <c r="I5" s="67"/>
      <c r="J5" s="67"/>
      <c r="K5" s="67">
        <v>10</v>
      </c>
      <c r="L5" s="67"/>
      <c r="M5" s="67"/>
      <c r="N5" s="67"/>
      <c r="O5" s="75">
        <f aca="true" t="shared" si="1" ref="O5:O16">F5*25-SUM(G5:N5)</f>
        <v>15</v>
      </c>
      <c r="P5" s="51">
        <f aca="true" t="shared" si="2" ref="P5:P20">SUM(G5:N5)</f>
        <v>10</v>
      </c>
      <c r="Q5" s="52">
        <f aca="true" t="shared" si="3" ref="Q5:Q20">SUM(G5:O5)</f>
        <v>25</v>
      </c>
      <c r="R5" s="65">
        <f>F5</f>
        <v>1</v>
      </c>
      <c r="S5" s="66"/>
      <c r="T5" s="67"/>
      <c r="U5" s="67"/>
      <c r="V5" s="67"/>
      <c r="W5" s="67">
        <v>10</v>
      </c>
      <c r="X5" s="67"/>
      <c r="Y5" s="67"/>
      <c r="Z5" s="67"/>
      <c r="AA5" s="75">
        <f aca="true" t="shared" si="4" ref="AA5:AA16">R5*25-SUM(S5:Z5)</f>
        <v>15</v>
      </c>
      <c r="AB5" s="65">
        <f aca="true" t="shared" si="5" ref="AB5:AB20">SUM(S5:Z5)</f>
        <v>10</v>
      </c>
      <c r="AC5" s="89">
        <f aca="true" t="shared" si="6" ref="AC5:AC20">SUM(S5:AA5)</f>
        <v>25</v>
      </c>
    </row>
    <row r="6" spans="1:29" ht="42" customHeight="1">
      <c r="A6" s="114"/>
      <c r="B6" s="107"/>
      <c r="C6" s="10" t="s">
        <v>30</v>
      </c>
      <c r="D6" s="99" t="s">
        <v>19</v>
      </c>
      <c r="E6" s="131"/>
      <c r="F6" s="26">
        <v>1</v>
      </c>
      <c r="G6" s="11">
        <v>2</v>
      </c>
      <c r="H6" s="12"/>
      <c r="I6" s="12"/>
      <c r="J6" s="12"/>
      <c r="K6" s="12"/>
      <c r="L6" s="12"/>
      <c r="M6" s="12">
        <v>3</v>
      </c>
      <c r="N6" s="12"/>
      <c r="O6" s="23">
        <f t="shared" si="1"/>
        <v>20</v>
      </c>
      <c r="P6" s="33">
        <f t="shared" si="2"/>
        <v>5</v>
      </c>
      <c r="Q6" s="35">
        <f t="shared" si="3"/>
        <v>25</v>
      </c>
      <c r="R6" s="27">
        <f aca="true" t="shared" si="7" ref="R6:R20">F6</f>
        <v>1</v>
      </c>
      <c r="S6" s="11">
        <v>2</v>
      </c>
      <c r="T6" s="12"/>
      <c r="U6" s="12"/>
      <c r="V6" s="12"/>
      <c r="W6" s="12"/>
      <c r="X6" s="12"/>
      <c r="Y6" s="12">
        <v>3</v>
      </c>
      <c r="Z6" s="12"/>
      <c r="AA6" s="23">
        <f t="shared" si="4"/>
        <v>20</v>
      </c>
      <c r="AB6" s="27">
        <f t="shared" si="5"/>
        <v>5</v>
      </c>
      <c r="AC6" s="90">
        <f t="shared" si="6"/>
        <v>25</v>
      </c>
    </row>
    <row r="7" spans="1:29" ht="37.5" customHeight="1" thickBot="1">
      <c r="A7" s="115"/>
      <c r="B7" s="108"/>
      <c r="C7" s="13" t="s">
        <v>62</v>
      </c>
      <c r="D7" s="100" t="s">
        <v>19</v>
      </c>
      <c r="E7" s="131"/>
      <c r="F7" s="60">
        <v>0</v>
      </c>
      <c r="G7" s="17">
        <v>1</v>
      </c>
      <c r="H7" s="18"/>
      <c r="I7" s="18"/>
      <c r="J7" s="18"/>
      <c r="K7" s="18"/>
      <c r="L7" s="18"/>
      <c r="M7" s="18">
        <v>4</v>
      </c>
      <c r="N7" s="18"/>
      <c r="O7" s="77">
        <v>0</v>
      </c>
      <c r="P7" s="60">
        <f>SUM(G7:N7)</f>
        <v>5</v>
      </c>
      <c r="Q7" s="60">
        <f>SUM(G7:O7)</f>
        <v>5</v>
      </c>
      <c r="R7" s="60">
        <v>0</v>
      </c>
      <c r="S7" s="17">
        <v>1</v>
      </c>
      <c r="T7" s="18"/>
      <c r="U7" s="18"/>
      <c r="V7" s="18"/>
      <c r="W7" s="18"/>
      <c r="X7" s="18"/>
      <c r="Y7" s="18">
        <v>4</v>
      </c>
      <c r="Z7" s="18"/>
      <c r="AA7" s="78">
        <v>0</v>
      </c>
      <c r="AB7" s="60">
        <f>SUM(S7:Z7)</f>
        <v>5</v>
      </c>
      <c r="AC7" s="91">
        <f>SUM(S7:AA7)</f>
        <v>5</v>
      </c>
    </row>
    <row r="8" spans="1:29" ht="33.75" customHeight="1">
      <c r="A8" s="113" t="s">
        <v>66</v>
      </c>
      <c r="B8" s="106" t="s">
        <v>67</v>
      </c>
      <c r="C8" s="49" t="s">
        <v>32</v>
      </c>
      <c r="D8" s="98" t="s">
        <v>18</v>
      </c>
      <c r="E8" s="131"/>
      <c r="F8" s="65">
        <v>2</v>
      </c>
      <c r="G8" s="66"/>
      <c r="H8" s="67">
        <v>15</v>
      </c>
      <c r="I8" s="67"/>
      <c r="J8" s="67"/>
      <c r="K8" s="67"/>
      <c r="L8" s="67"/>
      <c r="M8" s="67">
        <v>15</v>
      </c>
      <c r="N8" s="67"/>
      <c r="O8" s="75">
        <f t="shared" si="1"/>
        <v>20</v>
      </c>
      <c r="P8" s="51">
        <f t="shared" si="2"/>
        <v>30</v>
      </c>
      <c r="Q8" s="52">
        <f t="shared" si="3"/>
        <v>50</v>
      </c>
      <c r="R8" s="65">
        <f t="shared" si="7"/>
        <v>2</v>
      </c>
      <c r="S8" s="66"/>
      <c r="T8" s="67">
        <v>15</v>
      </c>
      <c r="U8" s="67"/>
      <c r="V8" s="67"/>
      <c r="W8" s="67"/>
      <c r="X8" s="67"/>
      <c r="Y8" s="67">
        <v>15</v>
      </c>
      <c r="Z8" s="67"/>
      <c r="AA8" s="75">
        <f t="shared" si="4"/>
        <v>20</v>
      </c>
      <c r="AB8" s="65">
        <f t="shared" si="5"/>
        <v>30</v>
      </c>
      <c r="AC8" s="89">
        <f t="shared" si="6"/>
        <v>50</v>
      </c>
    </row>
    <row r="9" spans="1:29" ht="33.75" customHeight="1" thickBot="1">
      <c r="A9" s="115"/>
      <c r="B9" s="108"/>
      <c r="C9" s="13" t="s">
        <v>35</v>
      </c>
      <c r="D9" s="100" t="s">
        <v>18</v>
      </c>
      <c r="E9" s="131"/>
      <c r="F9" s="72">
        <v>1</v>
      </c>
      <c r="G9" s="15"/>
      <c r="H9" s="13"/>
      <c r="I9" s="13">
        <v>15</v>
      </c>
      <c r="J9" s="13"/>
      <c r="K9" s="13"/>
      <c r="L9" s="14"/>
      <c r="M9" s="13"/>
      <c r="N9" s="14"/>
      <c r="O9" s="53">
        <f t="shared" si="1"/>
        <v>10</v>
      </c>
      <c r="P9" s="76">
        <f t="shared" si="2"/>
        <v>15</v>
      </c>
      <c r="Q9" s="36">
        <f t="shared" si="3"/>
        <v>25</v>
      </c>
      <c r="R9" s="28">
        <f t="shared" si="7"/>
        <v>1</v>
      </c>
      <c r="S9" s="15"/>
      <c r="T9" s="13"/>
      <c r="U9" s="13">
        <v>15</v>
      </c>
      <c r="V9" s="13"/>
      <c r="W9" s="13"/>
      <c r="X9" s="14"/>
      <c r="Y9" s="13"/>
      <c r="Z9" s="14"/>
      <c r="AA9" s="53">
        <f t="shared" si="4"/>
        <v>10</v>
      </c>
      <c r="AB9" s="28">
        <f t="shared" si="5"/>
        <v>15</v>
      </c>
      <c r="AC9" s="92">
        <f t="shared" si="6"/>
        <v>25</v>
      </c>
    </row>
    <row r="10" spans="1:29" ht="31.5" customHeight="1">
      <c r="A10" s="113" t="s">
        <v>68</v>
      </c>
      <c r="B10" s="106" t="s">
        <v>69</v>
      </c>
      <c r="C10" s="49" t="s">
        <v>38</v>
      </c>
      <c r="D10" s="101" t="s">
        <v>16</v>
      </c>
      <c r="E10" s="131"/>
      <c r="F10" s="27">
        <v>2</v>
      </c>
      <c r="G10" s="20">
        <v>20</v>
      </c>
      <c r="H10" s="21"/>
      <c r="I10" s="21"/>
      <c r="J10" s="21"/>
      <c r="K10" s="21"/>
      <c r="L10" s="21"/>
      <c r="M10" s="21"/>
      <c r="N10" s="21"/>
      <c r="O10" s="22">
        <f t="shared" si="1"/>
        <v>30</v>
      </c>
      <c r="P10" s="33">
        <f t="shared" si="2"/>
        <v>20</v>
      </c>
      <c r="Q10" s="42">
        <f t="shared" si="3"/>
        <v>50</v>
      </c>
      <c r="R10" s="27">
        <f t="shared" si="7"/>
        <v>2</v>
      </c>
      <c r="S10" s="20">
        <v>10</v>
      </c>
      <c r="T10" s="21"/>
      <c r="U10" s="21"/>
      <c r="V10" s="21"/>
      <c r="W10" s="21"/>
      <c r="X10" s="21"/>
      <c r="Y10" s="21"/>
      <c r="Z10" s="21"/>
      <c r="AA10" s="22">
        <f t="shared" si="4"/>
        <v>40</v>
      </c>
      <c r="AB10" s="27">
        <f t="shared" si="5"/>
        <v>10</v>
      </c>
      <c r="AC10" s="93">
        <f t="shared" si="6"/>
        <v>50</v>
      </c>
    </row>
    <row r="11" spans="1:29" ht="31.5" customHeight="1">
      <c r="A11" s="114"/>
      <c r="B11" s="107"/>
      <c r="C11" s="10" t="s">
        <v>39</v>
      </c>
      <c r="D11" s="99" t="s">
        <v>18</v>
      </c>
      <c r="E11" s="131"/>
      <c r="F11" s="26">
        <v>2</v>
      </c>
      <c r="G11" s="11"/>
      <c r="H11" s="12">
        <v>20</v>
      </c>
      <c r="I11" s="12"/>
      <c r="J11" s="12"/>
      <c r="K11" s="12"/>
      <c r="L11" s="12"/>
      <c r="M11" s="12"/>
      <c r="N11" s="12"/>
      <c r="O11" s="23">
        <f t="shared" si="1"/>
        <v>30</v>
      </c>
      <c r="P11" s="33">
        <f t="shared" si="2"/>
        <v>20</v>
      </c>
      <c r="Q11" s="35">
        <f t="shared" si="3"/>
        <v>50</v>
      </c>
      <c r="R11" s="27">
        <f t="shared" si="7"/>
        <v>2</v>
      </c>
      <c r="S11" s="11"/>
      <c r="T11" s="12">
        <v>10</v>
      </c>
      <c r="U11" s="12"/>
      <c r="V11" s="12"/>
      <c r="W11" s="12"/>
      <c r="X11" s="12"/>
      <c r="Y11" s="12"/>
      <c r="Z11" s="12"/>
      <c r="AA11" s="23">
        <f t="shared" si="4"/>
        <v>40</v>
      </c>
      <c r="AB11" s="27">
        <f t="shared" si="5"/>
        <v>10</v>
      </c>
      <c r="AC11" s="90">
        <f t="shared" si="6"/>
        <v>50</v>
      </c>
    </row>
    <row r="12" spans="1:29" ht="30" customHeight="1">
      <c r="A12" s="114"/>
      <c r="B12" s="107"/>
      <c r="C12" s="10" t="s">
        <v>40</v>
      </c>
      <c r="D12" s="99" t="s">
        <v>18</v>
      </c>
      <c r="E12" s="131"/>
      <c r="F12" s="26">
        <v>1</v>
      </c>
      <c r="G12" s="11">
        <v>15</v>
      </c>
      <c r="H12" s="12"/>
      <c r="I12" s="12"/>
      <c r="J12" s="12"/>
      <c r="K12" s="12"/>
      <c r="L12" s="12"/>
      <c r="M12" s="12"/>
      <c r="N12" s="12"/>
      <c r="O12" s="23">
        <f t="shared" si="1"/>
        <v>10</v>
      </c>
      <c r="P12" s="33">
        <f t="shared" si="2"/>
        <v>15</v>
      </c>
      <c r="Q12" s="35">
        <f t="shared" si="3"/>
        <v>25</v>
      </c>
      <c r="R12" s="27">
        <f t="shared" si="7"/>
        <v>1</v>
      </c>
      <c r="S12" s="11">
        <v>15</v>
      </c>
      <c r="T12" s="12"/>
      <c r="U12" s="12"/>
      <c r="V12" s="12"/>
      <c r="W12" s="12"/>
      <c r="X12" s="12"/>
      <c r="Y12" s="12"/>
      <c r="Z12" s="12"/>
      <c r="AA12" s="23">
        <f t="shared" si="4"/>
        <v>10</v>
      </c>
      <c r="AB12" s="27">
        <f t="shared" si="5"/>
        <v>15</v>
      </c>
      <c r="AC12" s="90">
        <f t="shared" si="6"/>
        <v>25</v>
      </c>
    </row>
    <row r="13" spans="1:29" ht="27.75" customHeight="1">
      <c r="A13" s="114"/>
      <c r="B13" s="107"/>
      <c r="C13" s="10" t="s">
        <v>43</v>
      </c>
      <c r="D13" s="102" t="s">
        <v>16</v>
      </c>
      <c r="E13" s="131"/>
      <c r="F13" s="26">
        <v>1</v>
      </c>
      <c r="G13" s="11">
        <v>15</v>
      </c>
      <c r="H13" s="12"/>
      <c r="I13" s="12"/>
      <c r="J13" s="12"/>
      <c r="K13" s="12"/>
      <c r="L13" s="12"/>
      <c r="M13" s="12"/>
      <c r="N13" s="12"/>
      <c r="O13" s="23">
        <f t="shared" si="1"/>
        <v>10</v>
      </c>
      <c r="P13" s="33">
        <f t="shared" si="2"/>
        <v>15</v>
      </c>
      <c r="Q13" s="35">
        <f t="shared" si="3"/>
        <v>25</v>
      </c>
      <c r="R13" s="27">
        <f t="shared" si="7"/>
        <v>1</v>
      </c>
      <c r="S13" s="11">
        <v>15</v>
      </c>
      <c r="T13" s="12"/>
      <c r="U13" s="12"/>
      <c r="V13" s="12"/>
      <c r="W13" s="12"/>
      <c r="X13" s="12"/>
      <c r="Y13" s="12"/>
      <c r="Z13" s="12"/>
      <c r="AA13" s="23">
        <f t="shared" si="4"/>
        <v>10</v>
      </c>
      <c r="AB13" s="27">
        <f t="shared" si="5"/>
        <v>15</v>
      </c>
      <c r="AC13" s="90">
        <f t="shared" si="6"/>
        <v>25</v>
      </c>
    </row>
    <row r="14" spans="1:29" ht="29.25" customHeight="1">
      <c r="A14" s="114"/>
      <c r="B14" s="107"/>
      <c r="C14" s="10" t="s">
        <v>44</v>
      </c>
      <c r="D14" s="99" t="s">
        <v>18</v>
      </c>
      <c r="E14" s="131"/>
      <c r="F14" s="26">
        <v>2</v>
      </c>
      <c r="G14" s="11"/>
      <c r="H14" s="12">
        <v>30</v>
      </c>
      <c r="I14" s="12"/>
      <c r="J14" s="12"/>
      <c r="K14" s="12"/>
      <c r="L14" s="12"/>
      <c r="M14" s="12"/>
      <c r="N14" s="12"/>
      <c r="O14" s="23">
        <f t="shared" si="1"/>
        <v>20</v>
      </c>
      <c r="P14" s="33">
        <f t="shared" si="2"/>
        <v>30</v>
      </c>
      <c r="Q14" s="35">
        <f t="shared" si="3"/>
        <v>50</v>
      </c>
      <c r="R14" s="27">
        <f t="shared" si="7"/>
        <v>2</v>
      </c>
      <c r="S14" s="11"/>
      <c r="T14" s="12">
        <v>15</v>
      </c>
      <c r="U14" s="12"/>
      <c r="V14" s="12"/>
      <c r="W14" s="12"/>
      <c r="X14" s="12"/>
      <c r="Y14" s="12"/>
      <c r="Z14" s="12"/>
      <c r="AA14" s="23">
        <f t="shared" si="4"/>
        <v>35</v>
      </c>
      <c r="AB14" s="27">
        <f t="shared" si="5"/>
        <v>15</v>
      </c>
      <c r="AC14" s="90">
        <f t="shared" si="6"/>
        <v>50</v>
      </c>
    </row>
    <row r="15" spans="1:29" ht="29.25" customHeight="1">
      <c r="A15" s="114"/>
      <c r="B15" s="107"/>
      <c r="C15" s="10" t="s">
        <v>41</v>
      </c>
      <c r="D15" s="99" t="s">
        <v>18</v>
      </c>
      <c r="E15" s="131"/>
      <c r="F15" s="31">
        <v>2</v>
      </c>
      <c r="G15" s="11">
        <v>15</v>
      </c>
      <c r="H15" s="12"/>
      <c r="I15" s="12"/>
      <c r="J15" s="12"/>
      <c r="K15" s="12"/>
      <c r="L15" s="12"/>
      <c r="M15" s="12"/>
      <c r="N15" s="12"/>
      <c r="O15" s="23">
        <f t="shared" si="1"/>
        <v>35</v>
      </c>
      <c r="P15" s="33">
        <f t="shared" si="2"/>
        <v>15</v>
      </c>
      <c r="Q15" s="35">
        <f t="shared" si="3"/>
        <v>50</v>
      </c>
      <c r="R15" s="27">
        <f t="shared" si="7"/>
        <v>2</v>
      </c>
      <c r="S15" s="11">
        <v>5</v>
      </c>
      <c r="T15" s="12"/>
      <c r="U15" s="12"/>
      <c r="V15" s="12"/>
      <c r="W15" s="12"/>
      <c r="X15" s="12"/>
      <c r="Y15" s="12"/>
      <c r="Z15" s="12"/>
      <c r="AA15" s="23">
        <f t="shared" si="4"/>
        <v>45</v>
      </c>
      <c r="AB15" s="27">
        <f t="shared" si="5"/>
        <v>5</v>
      </c>
      <c r="AC15" s="90">
        <f t="shared" si="6"/>
        <v>50</v>
      </c>
    </row>
    <row r="16" spans="1:29" ht="29.25" customHeight="1">
      <c r="A16" s="114"/>
      <c r="B16" s="107"/>
      <c r="C16" s="10" t="s">
        <v>42</v>
      </c>
      <c r="D16" s="99" t="s">
        <v>18</v>
      </c>
      <c r="E16" s="131"/>
      <c r="F16" s="31">
        <v>2</v>
      </c>
      <c r="G16" s="11"/>
      <c r="H16" s="12">
        <v>15</v>
      </c>
      <c r="I16" s="12"/>
      <c r="J16" s="12"/>
      <c r="K16" s="12"/>
      <c r="L16" s="12"/>
      <c r="M16" s="12"/>
      <c r="N16" s="12"/>
      <c r="O16" s="23">
        <f t="shared" si="1"/>
        <v>35</v>
      </c>
      <c r="P16" s="33">
        <f t="shared" si="2"/>
        <v>15</v>
      </c>
      <c r="Q16" s="35">
        <f t="shared" si="3"/>
        <v>50</v>
      </c>
      <c r="R16" s="27">
        <f t="shared" si="7"/>
        <v>2</v>
      </c>
      <c r="S16" s="11"/>
      <c r="T16" s="12">
        <v>10</v>
      </c>
      <c r="U16" s="12"/>
      <c r="V16" s="12"/>
      <c r="W16" s="12"/>
      <c r="X16" s="12"/>
      <c r="Y16" s="12"/>
      <c r="Z16" s="12"/>
      <c r="AA16" s="23">
        <f t="shared" si="4"/>
        <v>40</v>
      </c>
      <c r="AB16" s="27">
        <f t="shared" si="5"/>
        <v>10</v>
      </c>
      <c r="AC16" s="90">
        <f t="shared" si="6"/>
        <v>50</v>
      </c>
    </row>
    <row r="17" spans="1:29" ht="29.25" customHeight="1">
      <c r="A17" s="114"/>
      <c r="B17" s="107"/>
      <c r="C17" s="16" t="s">
        <v>27</v>
      </c>
      <c r="D17" s="102" t="s">
        <v>16</v>
      </c>
      <c r="E17" s="131"/>
      <c r="F17" s="31">
        <v>2</v>
      </c>
      <c r="G17" s="11">
        <v>20</v>
      </c>
      <c r="H17" s="12"/>
      <c r="I17" s="12"/>
      <c r="J17" s="12"/>
      <c r="K17" s="12"/>
      <c r="L17" s="12"/>
      <c r="M17" s="12"/>
      <c r="N17" s="12"/>
      <c r="O17" s="23">
        <f>F17*25-P17</f>
        <v>30</v>
      </c>
      <c r="P17" s="34">
        <f t="shared" si="2"/>
        <v>20</v>
      </c>
      <c r="Q17" s="35">
        <f t="shared" si="3"/>
        <v>50</v>
      </c>
      <c r="R17" s="27">
        <f t="shared" si="7"/>
        <v>2</v>
      </c>
      <c r="S17" s="11">
        <v>10</v>
      </c>
      <c r="T17" s="12"/>
      <c r="U17" s="12"/>
      <c r="V17" s="12"/>
      <c r="W17" s="12"/>
      <c r="X17" s="12"/>
      <c r="Y17" s="12"/>
      <c r="Z17" s="12"/>
      <c r="AA17" s="23">
        <f>R17*25-AB17</f>
        <v>40</v>
      </c>
      <c r="AB17" s="26">
        <f t="shared" si="5"/>
        <v>10</v>
      </c>
      <c r="AC17" s="90">
        <f t="shared" si="6"/>
        <v>50</v>
      </c>
    </row>
    <row r="18" spans="1:29" ht="29.25" customHeight="1">
      <c r="A18" s="114"/>
      <c r="B18" s="107"/>
      <c r="C18" s="16" t="s">
        <v>21</v>
      </c>
      <c r="D18" s="99" t="s">
        <v>18</v>
      </c>
      <c r="E18" s="131"/>
      <c r="F18" s="32">
        <v>3</v>
      </c>
      <c r="G18" s="11"/>
      <c r="H18" s="12">
        <v>20</v>
      </c>
      <c r="I18" s="12"/>
      <c r="J18" s="12"/>
      <c r="K18" s="12"/>
      <c r="L18" s="12"/>
      <c r="M18" s="12"/>
      <c r="N18" s="12"/>
      <c r="O18" s="23">
        <f>F18*25-P18</f>
        <v>55</v>
      </c>
      <c r="P18" s="34">
        <f t="shared" si="2"/>
        <v>20</v>
      </c>
      <c r="Q18" s="35">
        <f t="shared" si="3"/>
        <v>75</v>
      </c>
      <c r="R18" s="27">
        <f t="shared" si="7"/>
        <v>3</v>
      </c>
      <c r="S18" s="17"/>
      <c r="T18" s="18">
        <v>10</v>
      </c>
      <c r="U18" s="18"/>
      <c r="V18" s="18"/>
      <c r="W18" s="18"/>
      <c r="X18" s="18"/>
      <c r="Y18" s="18"/>
      <c r="Z18" s="18"/>
      <c r="AA18" s="43">
        <f>R18*25-AB18</f>
        <v>65</v>
      </c>
      <c r="AB18" s="26">
        <f t="shared" si="5"/>
        <v>10</v>
      </c>
      <c r="AC18" s="90">
        <f t="shared" si="6"/>
        <v>75</v>
      </c>
    </row>
    <row r="19" spans="1:29" ht="36.75" customHeight="1">
      <c r="A19" s="114"/>
      <c r="B19" s="107"/>
      <c r="C19" s="10" t="s">
        <v>46</v>
      </c>
      <c r="D19" s="102" t="s">
        <v>16</v>
      </c>
      <c r="E19" s="131"/>
      <c r="F19" s="26">
        <v>3</v>
      </c>
      <c r="G19" s="11">
        <v>20</v>
      </c>
      <c r="H19" s="12"/>
      <c r="I19" s="12"/>
      <c r="J19" s="12"/>
      <c r="K19" s="12"/>
      <c r="L19" s="12"/>
      <c r="M19" s="12"/>
      <c r="N19" s="12"/>
      <c r="O19" s="23">
        <f>F19*25-SUM(G19:N19)</f>
        <v>55</v>
      </c>
      <c r="P19" s="33">
        <f t="shared" si="2"/>
        <v>20</v>
      </c>
      <c r="Q19" s="35">
        <f t="shared" si="3"/>
        <v>75</v>
      </c>
      <c r="R19" s="27">
        <f t="shared" si="7"/>
        <v>3</v>
      </c>
      <c r="S19" s="11">
        <v>10</v>
      </c>
      <c r="T19" s="12"/>
      <c r="U19" s="12"/>
      <c r="V19" s="12"/>
      <c r="W19" s="12"/>
      <c r="X19" s="12"/>
      <c r="Y19" s="12"/>
      <c r="Z19" s="12"/>
      <c r="AA19" s="23">
        <f>R19*25-SUM(S19:Z19)</f>
        <v>65</v>
      </c>
      <c r="AB19" s="27">
        <f t="shared" si="5"/>
        <v>10</v>
      </c>
      <c r="AC19" s="90">
        <f t="shared" si="6"/>
        <v>75</v>
      </c>
    </row>
    <row r="20" spans="1:29" ht="34.5" customHeight="1" thickBot="1">
      <c r="A20" s="115"/>
      <c r="B20" s="108"/>
      <c r="C20" s="13" t="s">
        <v>45</v>
      </c>
      <c r="D20" s="100" t="s">
        <v>18</v>
      </c>
      <c r="E20" s="131"/>
      <c r="F20" s="26">
        <v>3</v>
      </c>
      <c r="G20" s="11"/>
      <c r="H20" s="12"/>
      <c r="I20" s="12"/>
      <c r="J20" s="12">
        <v>20</v>
      </c>
      <c r="K20" s="12"/>
      <c r="L20" s="12"/>
      <c r="M20" s="12"/>
      <c r="N20" s="12"/>
      <c r="O20" s="23">
        <f>F20*25-SUM(G20:N20)</f>
        <v>55</v>
      </c>
      <c r="P20" s="33">
        <f t="shared" si="2"/>
        <v>20</v>
      </c>
      <c r="Q20" s="35">
        <f t="shared" si="3"/>
        <v>75</v>
      </c>
      <c r="R20" s="27">
        <f t="shared" si="7"/>
        <v>3</v>
      </c>
      <c r="S20" s="11"/>
      <c r="T20" s="12"/>
      <c r="U20" s="12"/>
      <c r="V20" s="12">
        <v>10</v>
      </c>
      <c r="W20" s="12"/>
      <c r="X20" s="12"/>
      <c r="Y20" s="12"/>
      <c r="Z20" s="12"/>
      <c r="AA20" s="23">
        <f>R20*25-SUM(S20:Z20)</f>
        <v>65</v>
      </c>
      <c r="AB20" s="27">
        <f t="shared" si="5"/>
        <v>10</v>
      </c>
      <c r="AC20" s="90">
        <f t="shared" si="6"/>
        <v>75</v>
      </c>
    </row>
    <row r="21" spans="1:29" ht="21.75" customHeight="1" thickBot="1">
      <c r="A21" s="119" t="s">
        <v>3</v>
      </c>
      <c r="B21" s="120"/>
      <c r="C21" s="120"/>
      <c r="D21" s="121"/>
      <c r="E21" s="130" t="s">
        <v>4</v>
      </c>
      <c r="F21" s="41">
        <f>SUM(F22:F35)</f>
        <v>26</v>
      </c>
      <c r="G21" s="41">
        <f aca="true" t="shared" si="8" ref="G21:AC21">SUM(G22:G35)</f>
        <v>45</v>
      </c>
      <c r="H21" s="41">
        <f t="shared" si="8"/>
        <v>65</v>
      </c>
      <c r="I21" s="41">
        <f t="shared" si="8"/>
        <v>60</v>
      </c>
      <c r="J21" s="41">
        <f t="shared" si="8"/>
        <v>60</v>
      </c>
      <c r="K21" s="41">
        <f t="shared" si="8"/>
        <v>65</v>
      </c>
      <c r="L21" s="41">
        <f t="shared" si="8"/>
        <v>0</v>
      </c>
      <c r="M21" s="41">
        <f t="shared" si="8"/>
        <v>0</v>
      </c>
      <c r="N21" s="41">
        <f t="shared" si="8"/>
        <v>0</v>
      </c>
      <c r="O21" s="41">
        <f t="shared" si="8"/>
        <v>355</v>
      </c>
      <c r="P21" s="41">
        <f t="shared" si="8"/>
        <v>295</v>
      </c>
      <c r="Q21" s="41">
        <f t="shared" si="8"/>
        <v>650</v>
      </c>
      <c r="R21" s="41">
        <f t="shared" si="8"/>
        <v>26</v>
      </c>
      <c r="S21" s="41">
        <f t="shared" si="8"/>
        <v>25</v>
      </c>
      <c r="T21" s="41">
        <f t="shared" si="8"/>
        <v>35</v>
      </c>
      <c r="U21" s="41">
        <f t="shared" si="8"/>
        <v>20</v>
      </c>
      <c r="V21" s="41">
        <f t="shared" si="8"/>
        <v>30</v>
      </c>
      <c r="W21" s="41">
        <f t="shared" si="8"/>
        <v>45</v>
      </c>
      <c r="X21" s="41">
        <f t="shared" si="8"/>
        <v>0</v>
      </c>
      <c r="Y21" s="41">
        <f t="shared" si="8"/>
        <v>0</v>
      </c>
      <c r="Z21" s="41">
        <f t="shared" si="8"/>
        <v>0</v>
      </c>
      <c r="AA21" s="41">
        <f t="shared" si="8"/>
        <v>495</v>
      </c>
      <c r="AB21" s="41">
        <f t="shared" si="8"/>
        <v>155</v>
      </c>
      <c r="AC21" s="41">
        <f t="shared" si="8"/>
        <v>650</v>
      </c>
    </row>
    <row r="22" spans="1:29" ht="42.75" customHeight="1">
      <c r="A22" s="124" t="s">
        <v>70</v>
      </c>
      <c r="B22" s="122" t="s">
        <v>71</v>
      </c>
      <c r="C22" s="49" t="s">
        <v>31</v>
      </c>
      <c r="D22" s="98" t="s">
        <v>18</v>
      </c>
      <c r="E22" s="131"/>
      <c r="F22" s="79">
        <v>1</v>
      </c>
      <c r="G22" s="47">
        <v>10</v>
      </c>
      <c r="H22" s="49"/>
      <c r="I22" s="49"/>
      <c r="J22" s="49"/>
      <c r="K22" s="49"/>
      <c r="L22" s="49"/>
      <c r="M22" s="48"/>
      <c r="N22" s="49"/>
      <c r="O22" s="50">
        <f aca="true" t="shared" si="9" ref="O22:O30">F22*25-SUM(G22:N22)</f>
        <v>15</v>
      </c>
      <c r="P22" s="51">
        <f aca="true" t="shared" si="10" ref="P22:P35">SUM(G22:N22)</f>
        <v>10</v>
      </c>
      <c r="Q22" s="52">
        <f aca="true" t="shared" si="11" ref="Q22:Q35">SUM(G22:O22)</f>
        <v>25</v>
      </c>
      <c r="R22" s="65">
        <f>F22</f>
        <v>1</v>
      </c>
      <c r="S22" s="80">
        <v>5</v>
      </c>
      <c r="T22" s="49"/>
      <c r="U22" s="49"/>
      <c r="V22" s="49"/>
      <c r="W22" s="49"/>
      <c r="X22" s="49"/>
      <c r="Y22" s="48"/>
      <c r="Z22" s="49"/>
      <c r="AA22" s="50">
        <f aca="true" t="shared" si="12" ref="AA22:AA30">R22*25-SUM(S22:Z22)</f>
        <v>20</v>
      </c>
      <c r="AB22" s="65">
        <f aca="true" t="shared" si="13" ref="AB22:AB35">SUM(S22:Z22)</f>
        <v>5</v>
      </c>
      <c r="AC22" s="89">
        <f aca="true" t="shared" si="14" ref="AC22:AC35">SUM(S22:AA22)</f>
        <v>25</v>
      </c>
    </row>
    <row r="23" spans="1:29" ht="42.75" customHeight="1" thickBot="1">
      <c r="A23" s="125"/>
      <c r="B23" s="123"/>
      <c r="C23" s="13" t="s">
        <v>47</v>
      </c>
      <c r="D23" s="100" t="s">
        <v>18</v>
      </c>
      <c r="E23" s="131"/>
      <c r="F23" s="81">
        <v>3</v>
      </c>
      <c r="G23" s="70"/>
      <c r="H23" s="14"/>
      <c r="I23" s="14">
        <v>30</v>
      </c>
      <c r="J23" s="14"/>
      <c r="K23" s="14"/>
      <c r="L23" s="14"/>
      <c r="M23" s="14"/>
      <c r="N23" s="14"/>
      <c r="O23" s="53">
        <f>F23*25-SUM(G23:N23)</f>
        <v>45</v>
      </c>
      <c r="P23" s="76">
        <f>SUM(G23:N23)</f>
        <v>30</v>
      </c>
      <c r="Q23" s="36">
        <f>SUM(G23:O23)</f>
        <v>75</v>
      </c>
      <c r="R23" s="28">
        <f>F23</f>
        <v>3</v>
      </c>
      <c r="S23" s="82"/>
      <c r="T23" s="14"/>
      <c r="U23" s="14">
        <v>10</v>
      </c>
      <c r="V23" s="14"/>
      <c r="W23" s="14"/>
      <c r="X23" s="14"/>
      <c r="Y23" s="14"/>
      <c r="Z23" s="14"/>
      <c r="AA23" s="53">
        <f>R23*25-SUM(S23:Z23)</f>
        <v>65</v>
      </c>
      <c r="AB23" s="28">
        <f>SUM(S23:Z23)</f>
        <v>10</v>
      </c>
      <c r="AC23" s="92">
        <f>SUM(S23:AA23)</f>
        <v>75</v>
      </c>
    </row>
    <row r="24" spans="1:29" ht="21.75" customHeight="1">
      <c r="A24" s="124" t="s">
        <v>72</v>
      </c>
      <c r="B24" s="122" t="s">
        <v>76</v>
      </c>
      <c r="C24" s="49" t="s">
        <v>25</v>
      </c>
      <c r="D24" s="101" t="s">
        <v>16</v>
      </c>
      <c r="E24" s="131"/>
      <c r="F24" s="27">
        <v>2</v>
      </c>
      <c r="G24" s="20">
        <v>20</v>
      </c>
      <c r="H24" s="21"/>
      <c r="I24" s="21"/>
      <c r="J24" s="21"/>
      <c r="K24" s="21"/>
      <c r="L24" s="21"/>
      <c r="M24" s="21"/>
      <c r="N24" s="21"/>
      <c r="O24" s="22">
        <f t="shared" si="9"/>
        <v>30</v>
      </c>
      <c r="P24" s="33">
        <f t="shared" si="10"/>
        <v>20</v>
      </c>
      <c r="Q24" s="42">
        <f t="shared" si="11"/>
        <v>50</v>
      </c>
      <c r="R24" s="27">
        <f aca="true" t="shared" si="15" ref="R24:R35">F24</f>
        <v>2</v>
      </c>
      <c r="S24" s="63">
        <v>10</v>
      </c>
      <c r="T24" s="21"/>
      <c r="U24" s="21"/>
      <c r="V24" s="21"/>
      <c r="W24" s="21"/>
      <c r="X24" s="21"/>
      <c r="Y24" s="21"/>
      <c r="Z24" s="21"/>
      <c r="AA24" s="22">
        <f t="shared" si="12"/>
        <v>40</v>
      </c>
      <c r="AB24" s="27">
        <f t="shared" si="13"/>
        <v>10</v>
      </c>
      <c r="AC24" s="93">
        <f t="shared" si="14"/>
        <v>50</v>
      </c>
    </row>
    <row r="25" spans="1:29" ht="21.75" customHeight="1">
      <c r="A25" s="128"/>
      <c r="B25" s="129"/>
      <c r="C25" s="10" t="s">
        <v>26</v>
      </c>
      <c r="D25" s="99" t="s">
        <v>18</v>
      </c>
      <c r="E25" s="131"/>
      <c r="F25" s="26">
        <v>2</v>
      </c>
      <c r="G25" s="11"/>
      <c r="H25" s="12">
        <v>20</v>
      </c>
      <c r="I25" s="12"/>
      <c r="J25" s="12"/>
      <c r="K25" s="12"/>
      <c r="L25" s="12"/>
      <c r="M25" s="12"/>
      <c r="N25" s="12"/>
      <c r="O25" s="23">
        <f t="shared" si="9"/>
        <v>30</v>
      </c>
      <c r="P25" s="33">
        <f t="shared" si="10"/>
        <v>20</v>
      </c>
      <c r="Q25" s="35">
        <f t="shared" si="11"/>
        <v>50</v>
      </c>
      <c r="R25" s="27">
        <f t="shared" si="15"/>
        <v>2</v>
      </c>
      <c r="S25" s="57"/>
      <c r="T25" s="12">
        <v>10</v>
      </c>
      <c r="U25" s="12"/>
      <c r="V25" s="12"/>
      <c r="W25" s="12"/>
      <c r="X25" s="12"/>
      <c r="Y25" s="12"/>
      <c r="Z25" s="12"/>
      <c r="AA25" s="23">
        <f t="shared" si="12"/>
        <v>40</v>
      </c>
      <c r="AB25" s="27">
        <f t="shared" si="13"/>
        <v>10</v>
      </c>
      <c r="AC25" s="90">
        <f t="shared" si="14"/>
        <v>50</v>
      </c>
    </row>
    <row r="26" spans="1:29" ht="21.75" customHeight="1">
      <c r="A26" s="128"/>
      <c r="B26" s="129"/>
      <c r="C26" s="10" t="s">
        <v>48</v>
      </c>
      <c r="D26" s="99" t="s">
        <v>18</v>
      </c>
      <c r="E26" s="131"/>
      <c r="F26" s="31">
        <v>1</v>
      </c>
      <c r="G26" s="11"/>
      <c r="H26" s="12"/>
      <c r="I26" s="12"/>
      <c r="J26" s="12"/>
      <c r="K26" s="12">
        <v>10</v>
      </c>
      <c r="L26" s="12"/>
      <c r="M26" s="12"/>
      <c r="N26" s="12"/>
      <c r="O26" s="23">
        <f t="shared" si="9"/>
        <v>15</v>
      </c>
      <c r="P26" s="33">
        <f t="shared" si="10"/>
        <v>10</v>
      </c>
      <c r="Q26" s="35">
        <f t="shared" si="11"/>
        <v>25</v>
      </c>
      <c r="R26" s="27">
        <f t="shared" si="15"/>
        <v>1</v>
      </c>
      <c r="S26" s="57"/>
      <c r="T26" s="12"/>
      <c r="U26" s="12"/>
      <c r="V26" s="12"/>
      <c r="W26" s="12">
        <v>10</v>
      </c>
      <c r="X26" s="12"/>
      <c r="Y26" s="12"/>
      <c r="Z26" s="12"/>
      <c r="AA26" s="23">
        <f t="shared" si="12"/>
        <v>15</v>
      </c>
      <c r="AB26" s="27">
        <f t="shared" si="13"/>
        <v>10</v>
      </c>
      <c r="AC26" s="90">
        <f t="shared" si="14"/>
        <v>25</v>
      </c>
    </row>
    <row r="27" spans="1:29" ht="21.75" customHeight="1">
      <c r="A27" s="128"/>
      <c r="B27" s="129"/>
      <c r="C27" s="10" t="s">
        <v>49</v>
      </c>
      <c r="D27" s="99" t="s">
        <v>18</v>
      </c>
      <c r="E27" s="131"/>
      <c r="F27" s="31">
        <v>1</v>
      </c>
      <c r="G27" s="11"/>
      <c r="H27" s="12"/>
      <c r="I27" s="12"/>
      <c r="J27" s="12"/>
      <c r="K27" s="12">
        <v>10</v>
      </c>
      <c r="L27" s="12"/>
      <c r="M27" s="12"/>
      <c r="N27" s="12"/>
      <c r="O27" s="23">
        <f t="shared" si="9"/>
        <v>15</v>
      </c>
      <c r="P27" s="33">
        <f t="shared" si="10"/>
        <v>10</v>
      </c>
      <c r="Q27" s="35">
        <f t="shared" si="11"/>
        <v>25</v>
      </c>
      <c r="R27" s="27">
        <f t="shared" si="15"/>
        <v>1</v>
      </c>
      <c r="S27" s="57"/>
      <c r="T27" s="12"/>
      <c r="U27" s="12"/>
      <c r="V27" s="12"/>
      <c r="W27" s="12">
        <v>10</v>
      </c>
      <c r="X27" s="12"/>
      <c r="Y27" s="12"/>
      <c r="Z27" s="12"/>
      <c r="AA27" s="23">
        <f t="shared" si="12"/>
        <v>15</v>
      </c>
      <c r="AB27" s="27">
        <f t="shared" si="13"/>
        <v>10</v>
      </c>
      <c r="AC27" s="90">
        <f t="shared" si="14"/>
        <v>25</v>
      </c>
    </row>
    <row r="28" spans="1:29" ht="21.75" customHeight="1">
      <c r="A28" s="128"/>
      <c r="B28" s="129"/>
      <c r="C28" s="55" t="s">
        <v>50</v>
      </c>
      <c r="D28" s="102" t="s">
        <v>16</v>
      </c>
      <c r="E28" s="131"/>
      <c r="F28" s="31">
        <v>1</v>
      </c>
      <c r="G28" s="11">
        <v>15</v>
      </c>
      <c r="H28" s="12"/>
      <c r="I28" s="12"/>
      <c r="J28" s="12"/>
      <c r="K28" s="12"/>
      <c r="L28" s="12"/>
      <c r="M28" s="12"/>
      <c r="N28" s="12"/>
      <c r="O28" s="23">
        <f t="shared" si="9"/>
        <v>10</v>
      </c>
      <c r="P28" s="33">
        <f t="shared" si="10"/>
        <v>15</v>
      </c>
      <c r="Q28" s="35">
        <f t="shared" si="11"/>
        <v>25</v>
      </c>
      <c r="R28" s="27">
        <f t="shared" si="15"/>
        <v>1</v>
      </c>
      <c r="S28" s="57">
        <v>10</v>
      </c>
      <c r="T28" s="12"/>
      <c r="U28" s="12"/>
      <c r="V28" s="12"/>
      <c r="W28" s="12"/>
      <c r="X28" s="12"/>
      <c r="Y28" s="12"/>
      <c r="Z28" s="12"/>
      <c r="AA28" s="23">
        <f t="shared" si="12"/>
        <v>15</v>
      </c>
      <c r="AB28" s="27">
        <f t="shared" si="13"/>
        <v>10</v>
      </c>
      <c r="AC28" s="90">
        <f t="shared" si="14"/>
        <v>25</v>
      </c>
    </row>
    <row r="29" spans="1:29" ht="21.75" customHeight="1">
      <c r="A29" s="128"/>
      <c r="B29" s="129"/>
      <c r="C29" s="55" t="s">
        <v>37</v>
      </c>
      <c r="D29" s="99" t="s">
        <v>18</v>
      </c>
      <c r="E29" s="131"/>
      <c r="F29" s="31">
        <v>1</v>
      </c>
      <c r="G29" s="11"/>
      <c r="H29" s="12">
        <v>15</v>
      </c>
      <c r="I29" s="12"/>
      <c r="J29" s="12"/>
      <c r="K29" s="12"/>
      <c r="L29" s="12"/>
      <c r="M29" s="12"/>
      <c r="N29" s="12"/>
      <c r="O29" s="23">
        <f t="shared" si="9"/>
        <v>10</v>
      </c>
      <c r="P29" s="33">
        <f t="shared" si="10"/>
        <v>15</v>
      </c>
      <c r="Q29" s="35">
        <f t="shared" si="11"/>
        <v>25</v>
      </c>
      <c r="R29" s="27">
        <f t="shared" si="15"/>
        <v>1</v>
      </c>
      <c r="S29" s="57"/>
      <c r="T29" s="12">
        <v>10</v>
      </c>
      <c r="U29" s="12"/>
      <c r="V29" s="12"/>
      <c r="W29" s="12"/>
      <c r="X29" s="12"/>
      <c r="Y29" s="12"/>
      <c r="Z29" s="12"/>
      <c r="AA29" s="23">
        <f t="shared" si="12"/>
        <v>15</v>
      </c>
      <c r="AB29" s="27">
        <f t="shared" si="13"/>
        <v>10</v>
      </c>
      <c r="AC29" s="90">
        <f t="shared" si="14"/>
        <v>25</v>
      </c>
    </row>
    <row r="30" spans="1:29" ht="21.75" customHeight="1">
      <c r="A30" s="128"/>
      <c r="B30" s="129"/>
      <c r="C30" s="56" t="s">
        <v>51</v>
      </c>
      <c r="D30" s="99" t="s">
        <v>18</v>
      </c>
      <c r="E30" s="131"/>
      <c r="F30" s="31">
        <v>3</v>
      </c>
      <c r="G30" s="11"/>
      <c r="H30" s="12"/>
      <c r="I30" s="12"/>
      <c r="J30" s="12"/>
      <c r="K30" s="12">
        <v>30</v>
      </c>
      <c r="L30" s="12"/>
      <c r="M30" s="12"/>
      <c r="N30" s="12"/>
      <c r="O30" s="23">
        <f t="shared" si="9"/>
        <v>45</v>
      </c>
      <c r="P30" s="33">
        <f t="shared" si="10"/>
        <v>30</v>
      </c>
      <c r="Q30" s="35">
        <f t="shared" si="11"/>
        <v>75</v>
      </c>
      <c r="R30" s="27">
        <f t="shared" si="15"/>
        <v>3</v>
      </c>
      <c r="S30" s="57"/>
      <c r="T30" s="12"/>
      <c r="U30" s="12"/>
      <c r="V30" s="12"/>
      <c r="W30" s="12">
        <v>15</v>
      </c>
      <c r="X30" s="12"/>
      <c r="Y30" s="12"/>
      <c r="Z30" s="12"/>
      <c r="AA30" s="23">
        <f t="shared" si="12"/>
        <v>60</v>
      </c>
      <c r="AB30" s="27">
        <f t="shared" si="13"/>
        <v>15</v>
      </c>
      <c r="AC30" s="90">
        <f t="shared" si="14"/>
        <v>75</v>
      </c>
    </row>
    <row r="31" spans="1:29" ht="21.75" customHeight="1">
      <c r="A31" s="128"/>
      <c r="B31" s="129"/>
      <c r="C31" s="10" t="s">
        <v>52</v>
      </c>
      <c r="D31" s="99" t="s">
        <v>18</v>
      </c>
      <c r="E31" s="131"/>
      <c r="F31" s="26">
        <v>3</v>
      </c>
      <c r="G31" s="57"/>
      <c r="H31" s="12"/>
      <c r="I31" s="12"/>
      <c r="J31" s="12">
        <v>30</v>
      </c>
      <c r="K31" s="12"/>
      <c r="L31" s="12"/>
      <c r="M31" s="12"/>
      <c r="N31" s="12"/>
      <c r="O31" s="23">
        <f>F31*25-P31</f>
        <v>45</v>
      </c>
      <c r="P31" s="33">
        <f t="shared" si="10"/>
        <v>30</v>
      </c>
      <c r="Q31" s="35">
        <f t="shared" si="11"/>
        <v>75</v>
      </c>
      <c r="R31" s="27">
        <f t="shared" si="15"/>
        <v>3</v>
      </c>
      <c r="S31" s="57"/>
      <c r="T31" s="12"/>
      <c r="U31" s="12"/>
      <c r="V31" s="12">
        <v>15</v>
      </c>
      <c r="W31" s="12"/>
      <c r="X31" s="12"/>
      <c r="Y31" s="12"/>
      <c r="Z31" s="12"/>
      <c r="AA31" s="23">
        <f>R31*25-AB31</f>
        <v>60</v>
      </c>
      <c r="AB31" s="27">
        <f t="shared" si="13"/>
        <v>15</v>
      </c>
      <c r="AC31" s="90">
        <f t="shared" si="14"/>
        <v>75</v>
      </c>
    </row>
    <row r="32" spans="1:29" ht="21.75" customHeight="1">
      <c r="A32" s="128"/>
      <c r="B32" s="129"/>
      <c r="C32" s="10" t="s">
        <v>36</v>
      </c>
      <c r="D32" s="99" t="s">
        <v>18</v>
      </c>
      <c r="E32" s="131"/>
      <c r="F32" s="26">
        <v>2</v>
      </c>
      <c r="G32" s="11"/>
      <c r="H32" s="12"/>
      <c r="I32" s="12">
        <v>30</v>
      </c>
      <c r="J32" s="12"/>
      <c r="K32" s="12"/>
      <c r="L32" s="12"/>
      <c r="M32" s="12"/>
      <c r="N32" s="12"/>
      <c r="O32" s="23">
        <f>F32*25-P32</f>
        <v>20</v>
      </c>
      <c r="P32" s="34">
        <f t="shared" si="10"/>
        <v>30</v>
      </c>
      <c r="Q32" s="35">
        <f t="shared" si="11"/>
        <v>50</v>
      </c>
      <c r="R32" s="27">
        <f t="shared" si="15"/>
        <v>2</v>
      </c>
      <c r="S32" s="57"/>
      <c r="T32" s="12"/>
      <c r="U32" s="12">
        <v>10</v>
      </c>
      <c r="V32" s="12"/>
      <c r="W32" s="12"/>
      <c r="X32" s="12"/>
      <c r="Y32" s="12"/>
      <c r="Z32" s="12"/>
      <c r="AA32" s="23">
        <f>R32*25-AB32</f>
        <v>40</v>
      </c>
      <c r="AB32" s="26">
        <f t="shared" si="13"/>
        <v>10</v>
      </c>
      <c r="AC32" s="90">
        <f t="shared" si="14"/>
        <v>50</v>
      </c>
    </row>
    <row r="33" spans="1:29" ht="21.75" customHeight="1" thickBot="1">
      <c r="A33" s="125"/>
      <c r="B33" s="123"/>
      <c r="C33" s="14" t="s">
        <v>53</v>
      </c>
      <c r="D33" s="103" t="s">
        <v>18</v>
      </c>
      <c r="E33" s="131"/>
      <c r="F33" s="60">
        <v>2</v>
      </c>
      <c r="G33" s="17"/>
      <c r="H33" s="18">
        <v>30</v>
      </c>
      <c r="I33" s="18"/>
      <c r="J33" s="18"/>
      <c r="K33" s="18"/>
      <c r="L33" s="18"/>
      <c r="M33" s="18"/>
      <c r="N33" s="18"/>
      <c r="O33" s="43">
        <f>F33*25-P33</f>
        <v>20</v>
      </c>
      <c r="P33" s="61">
        <f t="shared" si="10"/>
        <v>30</v>
      </c>
      <c r="Q33" s="62">
        <f t="shared" si="11"/>
        <v>50</v>
      </c>
      <c r="R33" s="83">
        <f t="shared" si="15"/>
        <v>2</v>
      </c>
      <c r="S33" s="84"/>
      <c r="T33" s="18">
        <v>15</v>
      </c>
      <c r="U33" s="18"/>
      <c r="V33" s="18"/>
      <c r="W33" s="18"/>
      <c r="X33" s="18"/>
      <c r="Y33" s="18"/>
      <c r="Z33" s="18"/>
      <c r="AA33" s="43">
        <f>R33*25-AB33</f>
        <v>35</v>
      </c>
      <c r="AB33" s="83">
        <f t="shared" si="13"/>
        <v>15</v>
      </c>
      <c r="AC33" s="91">
        <f t="shared" si="14"/>
        <v>50</v>
      </c>
    </row>
    <row r="34" spans="1:29" ht="51" customHeight="1">
      <c r="A34" s="127" t="s">
        <v>73</v>
      </c>
      <c r="B34" s="126" t="s">
        <v>77</v>
      </c>
      <c r="C34" s="21" t="s">
        <v>54</v>
      </c>
      <c r="D34" s="64" t="s">
        <v>18</v>
      </c>
      <c r="E34" s="131"/>
      <c r="F34" s="65">
        <v>2</v>
      </c>
      <c r="G34" s="85"/>
      <c r="H34" s="67"/>
      <c r="I34" s="67"/>
      <c r="J34" s="67">
        <v>30</v>
      </c>
      <c r="K34" s="67"/>
      <c r="L34" s="67"/>
      <c r="M34" s="67"/>
      <c r="N34" s="67"/>
      <c r="O34" s="75">
        <f>F34*25-P34</f>
        <v>20</v>
      </c>
      <c r="P34" s="51">
        <f t="shared" si="10"/>
        <v>30</v>
      </c>
      <c r="Q34" s="52">
        <f t="shared" si="11"/>
        <v>50</v>
      </c>
      <c r="R34" s="65">
        <f t="shared" si="15"/>
        <v>2</v>
      </c>
      <c r="S34" s="85"/>
      <c r="T34" s="67"/>
      <c r="U34" s="67"/>
      <c r="V34" s="67">
        <v>15</v>
      </c>
      <c r="W34" s="67"/>
      <c r="X34" s="67"/>
      <c r="Y34" s="67"/>
      <c r="Z34" s="67"/>
      <c r="AA34" s="75">
        <f>R34*25-AB34</f>
        <v>35</v>
      </c>
      <c r="AB34" s="65">
        <f t="shared" si="13"/>
        <v>15</v>
      </c>
      <c r="AC34" s="89">
        <f t="shared" si="14"/>
        <v>50</v>
      </c>
    </row>
    <row r="35" spans="1:29" ht="59.25" customHeight="1" thickBot="1">
      <c r="A35" s="125"/>
      <c r="B35" s="123"/>
      <c r="C35" s="14" t="s">
        <v>55</v>
      </c>
      <c r="D35" s="103" t="s">
        <v>18</v>
      </c>
      <c r="E35" s="131"/>
      <c r="F35" s="72">
        <v>2</v>
      </c>
      <c r="G35" s="86"/>
      <c r="H35" s="74"/>
      <c r="I35" s="74"/>
      <c r="J35" s="74"/>
      <c r="K35" s="74">
        <v>15</v>
      </c>
      <c r="L35" s="74"/>
      <c r="M35" s="74"/>
      <c r="N35" s="74"/>
      <c r="O35" s="53">
        <f>F35*25-P35</f>
        <v>35</v>
      </c>
      <c r="P35" s="76">
        <f t="shared" si="10"/>
        <v>15</v>
      </c>
      <c r="Q35" s="36">
        <f t="shared" si="11"/>
        <v>50</v>
      </c>
      <c r="R35" s="28">
        <f t="shared" si="15"/>
        <v>2</v>
      </c>
      <c r="S35" s="86"/>
      <c r="T35" s="74"/>
      <c r="U35" s="74"/>
      <c r="V35" s="74"/>
      <c r="W35" s="74">
        <v>10</v>
      </c>
      <c r="X35" s="74"/>
      <c r="Y35" s="74"/>
      <c r="Z35" s="74"/>
      <c r="AA35" s="53">
        <f>R35*25-AB35</f>
        <v>40</v>
      </c>
      <c r="AB35" s="28">
        <f t="shared" si="13"/>
        <v>10</v>
      </c>
      <c r="AC35" s="92">
        <f t="shared" si="14"/>
        <v>50</v>
      </c>
    </row>
    <row r="36" spans="1:29" ht="28.5" customHeight="1" thickBot="1">
      <c r="A36" s="119" t="s">
        <v>4</v>
      </c>
      <c r="B36" s="120"/>
      <c r="C36" s="120"/>
      <c r="D36" s="121"/>
      <c r="E36" s="130" t="s">
        <v>14</v>
      </c>
      <c r="F36" s="41">
        <f>SUM(F37:F46)</f>
        <v>23</v>
      </c>
      <c r="G36" s="41">
        <f aca="true" t="shared" si="16" ref="G36:AC36">SUM(G37:G46)</f>
        <v>95</v>
      </c>
      <c r="H36" s="41">
        <f t="shared" si="16"/>
        <v>20</v>
      </c>
      <c r="I36" s="41">
        <f t="shared" si="16"/>
        <v>30</v>
      </c>
      <c r="J36" s="41">
        <f t="shared" si="16"/>
        <v>90</v>
      </c>
      <c r="K36" s="41">
        <f t="shared" si="16"/>
        <v>15</v>
      </c>
      <c r="L36" s="41">
        <f t="shared" si="16"/>
        <v>0</v>
      </c>
      <c r="M36" s="41">
        <f t="shared" si="16"/>
        <v>0</v>
      </c>
      <c r="N36" s="41">
        <f t="shared" si="16"/>
        <v>0</v>
      </c>
      <c r="O36" s="41">
        <f t="shared" si="16"/>
        <v>325</v>
      </c>
      <c r="P36" s="41">
        <f t="shared" si="16"/>
        <v>250</v>
      </c>
      <c r="Q36" s="41">
        <f t="shared" si="16"/>
        <v>575</v>
      </c>
      <c r="R36" s="41">
        <f t="shared" si="16"/>
        <v>23</v>
      </c>
      <c r="S36" s="41">
        <f t="shared" si="16"/>
        <v>45</v>
      </c>
      <c r="T36" s="41">
        <f t="shared" si="16"/>
        <v>10</v>
      </c>
      <c r="U36" s="41">
        <f t="shared" si="16"/>
        <v>15</v>
      </c>
      <c r="V36" s="41">
        <f t="shared" si="16"/>
        <v>30</v>
      </c>
      <c r="W36" s="41">
        <f t="shared" si="16"/>
        <v>10</v>
      </c>
      <c r="X36" s="41">
        <f t="shared" si="16"/>
        <v>0</v>
      </c>
      <c r="Y36" s="41">
        <f t="shared" si="16"/>
        <v>0</v>
      </c>
      <c r="Z36" s="41">
        <f t="shared" si="16"/>
        <v>0</v>
      </c>
      <c r="AA36" s="41">
        <f t="shared" si="16"/>
        <v>465</v>
      </c>
      <c r="AB36" s="41">
        <f t="shared" si="16"/>
        <v>110</v>
      </c>
      <c r="AC36" s="41">
        <f t="shared" si="16"/>
        <v>575</v>
      </c>
    </row>
    <row r="37" spans="1:29" ht="36" customHeight="1">
      <c r="A37" s="113" t="s">
        <v>74</v>
      </c>
      <c r="B37" s="122" t="s">
        <v>85</v>
      </c>
      <c r="C37" s="49" t="s">
        <v>56</v>
      </c>
      <c r="D37" s="101" t="s">
        <v>16</v>
      </c>
      <c r="E37" s="131"/>
      <c r="F37" s="26">
        <v>2</v>
      </c>
      <c r="G37" s="63">
        <v>20</v>
      </c>
      <c r="H37" s="21"/>
      <c r="I37" s="21"/>
      <c r="J37" s="21"/>
      <c r="K37" s="21"/>
      <c r="L37" s="21"/>
      <c r="M37" s="21"/>
      <c r="N37" s="21"/>
      <c r="O37" s="64">
        <f aca="true" t="shared" si="17" ref="O37:O46">F37*25-P37</f>
        <v>30</v>
      </c>
      <c r="P37" s="27">
        <f aca="true" t="shared" si="18" ref="P37:P46">SUM(G37:N37)</f>
        <v>20</v>
      </c>
      <c r="Q37" s="88">
        <f aca="true" t="shared" si="19" ref="Q37:Q46">SUM(G37:O37)</f>
        <v>50</v>
      </c>
      <c r="R37" s="65">
        <f aca="true" t="shared" si="20" ref="R37:R42">F37</f>
        <v>2</v>
      </c>
      <c r="S37" s="85">
        <v>10</v>
      </c>
      <c r="T37" s="67"/>
      <c r="U37" s="67"/>
      <c r="V37" s="67"/>
      <c r="W37" s="67"/>
      <c r="X37" s="67"/>
      <c r="Y37" s="67"/>
      <c r="Z37" s="67"/>
      <c r="AA37" s="75">
        <f aca="true" t="shared" si="21" ref="AA37:AA46">R37*25-AB37</f>
        <v>40</v>
      </c>
      <c r="AB37" s="65">
        <f aca="true" t="shared" si="22" ref="AB37:AB46">SUM(S37:Z37)</f>
        <v>10</v>
      </c>
      <c r="AC37" s="89">
        <f aca="true" t="shared" si="23" ref="AC37:AC46">SUM(S37:AA37)</f>
        <v>50</v>
      </c>
    </row>
    <row r="38" spans="1:29" ht="46.5" customHeight="1">
      <c r="A38" s="114"/>
      <c r="B38" s="129"/>
      <c r="C38" s="10" t="s">
        <v>57</v>
      </c>
      <c r="D38" s="99" t="s">
        <v>18</v>
      </c>
      <c r="E38" s="131"/>
      <c r="F38" s="60">
        <v>2</v>
      </c>
      <c r="G38" s="84"/>
      <c r="H38" s="18">
        <v>20</v>
      </c>
      <c r="I38" s="18"/>
      <c r="J38" s="18"/>
      <c r="K38" s="18"/>
      <c r="L38" s="18"/>
      <c r="M38" s="18"/>
      <c r="N38" s="18"/>
      <c r="O38" s="78">
        <f t="shared" si="17"/>
        <v>30</v>
      </c>
      <c r="P38" s="60">
        <f t="shared" si="18"/>
        <v>20</v>
      </c>
      <c r="Q38" s="32">
        <f t="shared" si="19"/>
        <v>50</v>
      </c>
      <c r="R38" s="26">
        <f t="shared" si="20"/>
        <v>2</v>
      </c>
      <c r="S38" s="57"/>
      <c r="T38" s="12">
        <v>10</v>
      </c>
      <c r="U38" s="12"/>
      <c r="V38" s="12"/>
      <c r="W38" s="12"/>
      <c r="X38" s="12"/>
      <c r="Y38" s="12"/>
      <c r="Z38" s="12"/>
      <c r="AA38" s="23">
        <f t="shared" si="21"/>
        <v>40</v>
      </c>
      <c r="AB38" s="26">
        <f t="shared" si="22"/>
        <v>10</v>
      </c>
      <c r="AC38" s="90">
        <f t="shared" si="23"/>
        <v>50</v>
      </c>
    </row>
    <row r="39" spans="1:29" ht="40.5" customHeight="1" thickBot="1">
      <c r="A39" s="114"/>
      <c r="B39" s="132"/>
      <c r="C39" s="97" t="s">
        <v>84</v>
      </c>
      <c r="D39" s="104" t="s">
        <v>18</v>
      </c>
      <c r="E39" s="131"/>
      <c r="F39" s="72">
        <v>3</v>
      </c>
      <c r="G39" s="57"/>
      <c r="H39" s="12"/>
      <c r="I39" s="12">
        <v>30</v>
      </c>
      <c r="J39" s="12"/>
      <c r="K39" s="12"/>
      <c r="L39" s="12"/>
      <c r="M39" s="12"/>
      <c r="N39" s="12"/>
      <c r="O39" s="69">
        <f t="shared" si="17"/>
        <v>45</v>
      </c>
      <c r="P39" s="26">
        <f t="shared" si="18"/>
        <v>30</v>
      </c>
      <c r="Q39" s="31">
        <f t="shared" si="19"/>
        <v>75</v>
      </c>
      <c r="R39" s="72">
        <f t="shared" si="20"/>
        <v>3</v>
      </c>
      <c r="S39" s="82"/>
      <c r="T39" s="14"/>
      <c r="U39" s="14">
        <v>15</v>
      </c>
      <c r="V39" s="14"/>
      <c r="W39" s="14"/>
      <c r="X39" s="14"/>
      <c r="Y39" s="14"/>
      <c r="Z39" s="14"/>
      <c r="AA39" s="53">
        <f t="shared" si="21"/>
        <v>60</v>
      </c>
      <c r="AB39" s="72">
        <f t="shared" si="22"/>
        <v>15</v>
      </c>
      <c r="AC39" s="92">
        <f t="shared" si="23"/>
        <v>75</v>
      </c>
    </row>
    <row r="40" spans="1:29" ht="40.5" customHeight="1">
      <c r="A40" s="124" t="s">
        <v>81</v>
      </c>
      <c r="B40" s="122" t="s">
        <v>82</v>
      </c>
      <c r="C40" s="87" t="s">
        <v>79</v>
      </c>
      <c r="D40" s="98" t="s">
        <v>18</v>
      </c>
      <c r="E40" s="131"/>
      <c r="F40" s="65">
        <v>2</v>
      </c>
      <c r="G40" s="66">
        <v>30</v>
      </c>
      <c r="H40" s="67"/>
      <c r="I40" s="67"/>
      <c r="J40" s="67"/>
      <c r="K40" s="67"/>
      <c r="L40" s="67"/>
      <c r="M40" s="67"/>
      <c r="N40" s="67"/>
      <c r="O40" s="68">
        <f t="shared" si="17"/>
        <v>20</v>
      </c>
      <c r="P40" s="65">
        <f t="shared" si="18"/>
        <v>30</v>
      </c>
      <c r="Q40" s="65">
        <f t="shared" si="19"/>
        <v>50</v>
      </c>
      <c r="R40" s="65">
        <f t="shared" si="20"/>
        <v>2</v>
      </c>
      <c r="S40" s="66">
        <v>10</v>
      </c>
      <c r="T40" s="67"/>
      <c r="U40" s="67"/>
      <c r="V40" s="67"/>
      <c r="W40" s="67"/>
      <c r="X40" s="67"/>
      <c r="Y40" s="67"/>
      <c r="Z40" s="67"/>
      <c r="AA40" s="68">
        <f t="shared" si="21"/>
        <v>40</v>
      </c>
      <c r="AB40" s="65">
        <f t="shared" si="22"/>
        <v>10</v>
      </c>
      <c r="AC40" s="89">
        <f t="shared" si="23"/>
        <v>50</v>
      </c>
    </row>
    <row r="41" spans="1:29" ht="45" customHeight="1">
      <c r="A41" s="128"/>
      <c r="B41" s="129"/>
      <c r="C41" s="56" t="s">
        <v>80</v>
      </c>
      <c r="D41" s="99" t="s">
        <v>18</v>
      </c>
      <c r="E41" s="131"/>
      <c r="F41" s="27">
        <v>2</v>
      </c>
      <c r="G41" s="11"/>
      <c r="H41" s="12"/>
      <c r="I41" s="12"/>
      <c r="J41" s="12">
        <v>30</v>
      </c>
      <c r="K41" s="12"/>
      <c r="L41" s="12"/>
      <c r="M41" s="12"/>
      <c r="N41" s="12"/>
      <c r="O41" s="64">
        <f t="shared" si="17"/>
        <v>20</v>
      </c>
      <c r="P41" s="26">
        <f t="shared" si="18"/>
        <v>30</v>
      </c>
      <c r="Q41" s="26">
        <f t="shared" si="19"/>
        <v>50</v>
      </c>
      <c r="R41" s="27">
        <f t="shared" si="20"/>
        <v>2</v>
      </c>
      <c r="S41" s="11"/>
      <c r="T41" s="12"/>
      <c r="U41" s="12"/>
      <c r="V41" s="12">
        <v>10</v>
      </c>
      <c r="W41" s="12"/>
      <c r="X41" s="12"/>
      <c r="Y41" s="12"/>
      <c r="Z41" s="12"/>
      <c r="AA41" s="64">
        <f t="shared" si="21"/>
        <v>40</v>
      </c>
      <c r="AB41" s="26">
        <f t="shared" si="22"/>
        <v>10</v>
      </c>
      <c r="AC41" s="26">
        <f t="shared" si="23"/>
        <v>50</v>
      </c>
    </row>
    <row r="42" spans="1:29" ht="42" customHeight="1" thickBot="1">
      <c r="A42" s="125"/>
      <c r="B42" s="123"/>
      <c r="C42" s="13" t="s">
        <v>78</v>
      </c>
      <c r="D42" s="100" t="s">
        <v>18</v>
      </c>
      <c r="E42" s="131"/>
      <c r="F42" s="28">
        <v>2</v>
      </c>
      <c r="G42" s="95"/>
      <c r="H42" s="96"/>
      <c r="I42" s="96"/>
      <c r="J42" s="96"/>
      <c r="K42" s="96">
        <v>15</v>
      </c>
      <c r="L42" s="96"/>
      <c r="M42" s="96"/>
      <c r="N42" s="96"/>
      <c r="O42" s="71">
        <f t="shared" si="17"/>
        <v>35</v>
      </c>
      <c r="P42" s="28">
        <f t="shared" si="18"/>
        <v>15</v>
      </c>
      <c r="Q42" s="28">
        <f t="shared" si="19"/>
        <v>50</v>
      </c>
      <c r="R42" s="28">
        <f t="shared" si="20"/>
        <v>2</v>
      </c>
      <c r="S42" s="95"/>
      <c r="T42" s="96"/>
      <c r="U42" s="96"/>
      <c r="V42" s="96"/>
      <c r="W42" s="96">
        <v>10</v>
      </c>
      <c r="X42" s="96"/>
      <c r="Y42" s="96"/>
      <c r="Z42" s="96"/>
      <c r="AA42" s="71">
        <f t="shared" si="21"/>
        <v>40</v>
      </c>
      <c r="AB42" s="28">
        <f t="shared" si="22"/>
        <v>10</v>
      </c>
      <c r="AC42" s="94">
        <f t="shared" si="23"/>
        <v>50</v>
      </c>
    </row>
    <row r="43" spans="1:29" ht="45" customHeight="1">
      <c r="A43" s="127" t="s">
        <v>83</v>
      </c>
      <c r="B43" s="126" t="s">
        <v>75</v>
      </c>
      <c r="C43" s="19" t="s">
        <v>58</v>
      </c>
      <c r="D43" s="105" t="s">
        <v>16</v>
      </c>
      <c r="E43" s="131"/>
      <c r="F43" s="27">
        <v>3</v>
      </c>
      <c r="G43" s="11">
        <v>30</v>
      </c>
      <c r="H43" s="12"/>
      <c r="I43" s="12"/>
      <c r="J43" s="12"/>
      <c r="K43" s="12"/>
      <c r="L43" s="12"/>
      <c r="M43" s="12"/>
      <c r="N43" s="12"/>
      <c r="O43" s="69">
        <f t="shared" si="17"/>
        <v>45</v>
      </c>
      <c r="P43" s="26">
        <f t="shared" si="18"/>
        <v>30</v>
      </c>
      <c r="Q43" s="31">
        <f t="shared" si="19"/>
        <v>75</v>
      </c>
      <c r="R43" s="26">
        <f>F43</f>
        <v>3</v>
      </c>
      <c r="S43" s="57">
        <v>15</v>
      </c>
      <c r="T43" s="12"/>
      <c r="U43" s="12"/>
      <c r="V43" s="12"/>
      <c r="W43" s="12"/>
      <c r="X43" s="12"/>
      <c r="Y43" s="12"/>
      <c r="Z43" s="12"/>
      <c r="AA43" s="69">
        <f t="shared" si="21"/>
        <v>60</v>
      </c>
      <c r="AB43" s="27">
        <f t="shared" si="22"/>
        <v>15</v>
      </c>
      <c r="AC43" s="93">
        <f t="shared" si="23"/>
        <v>75</v>
      </c>
    </row>
    <row r="44" spans="1:29" ht="45.75" customHeight="1">
      <c r="A44" s="128"/>
      <c r="B44" s="129"/>
      <c r="C44" s="10" t="s">
        <v>59</v>
      </c>
      <c r="D44" s="99" t="s">
        <v>18</v>
      </c>
      <c r="E44" s="131"/>
      <c r="F44" s="27">
        <v>3</v>
      </c>
      <c r="G44" s="11"/>
      <c r="H44" s="12"/>
      <c r="I44" s="12"/>
      <c r="J44" s="12">
        <v>30</v>
      </c>
      <c r="K44" s="12"/>
      <c r="L44" s="12"/>
      <c r="M44" s="12"/>
      <c r="N44" s="12"/>
      <c r="O44" s="69">
        <f t="shared" si="17"/>
        <v>45</v>
      </c>
      <c r="P44" s="26">
        <f t="shared" si="18"/>
        <v>30</v>
      </c>
      <c r="Q44" s="31">
        <f t="shared" si="19"/>
        <v>75</v>
      </c>
      <c r="R44" s="26">
        <f>F44</f>
        <v>3</v>
      </c>
      <c r="S44" s="57"/>
      <c r="T44" s="12"/>
      <c r="U44" s="12"/>
      <c r="V44" s="12">
        <v>10</v>
      </c>
      <c r="W44" s="12"/>
      <c r="X44" s="12"/>
      <c r="Y44" s="12"/>
      <c r="Z44" s="12"/>
      <c r="AA44" s="69">
        <f t="shared" si="21"/>
        <v>65</v>
      </c>
      <c r="AB44" s="27">
        <f t="shared" si="22"/>
        <v>10</v>
      </c>
      <c r="AC44" s="93">
        <f t="shared" si="23"/>
        <v>75</v>
      </c>
    </row>
    <row r="45" spans="1:29" ht="41.25" customHeight="1">
      <c r="A45" s="128"/>
      <c r="B45" s="129"/>
      <c r="C45" s="10" t="s">
        <v>60</v>
      </c>
      <c r="D45" s="99" t="s">
        <v>18</v>
      </c>
      <c r="E45" s="131"/>
      <c r="F45" s="26">
        <v>2</v>
      </c>
      <c r="G45" s="11">
        <v>15</v>
      </c>
      <c r="H45" s="12"/>
      <c r="I45" s="12"/>
      <c r="J45" s="12"/>
      <c r="K45" s="12"/>
      <c r="L45" s="12"/>
      <c r="M45" s="12"/>
      <c r="N45" s="12"/>
      <c r="O45" s="69">
        <f t="shared" si="17"/>
        <v>35</v>
      </c>
      <c r="P45" s="26">
        <f t="shared" si="18"/>
        <v>15</v>
      </c>
      <c r="Q45" s="31">
        <f t="shared" si="19"/>
        <v>50</v>
      </c>
      <c r="R45" s="26">
        <f>F45</f>
        <v>2</v>
      </c>
      <c r="S45" s="57">
        <v>10</v>
      </c>
      <c r="T45" s="12"/>
      <c r="U45" s="12"/>
      <c r="V45" s="12"/>
      <c r="W45" s="12"/>
      <c r="X45" s="12"/>
      <c r="Y45" s="12"/>
      <c r="Z45" s="12"/>
      <c r="AA45" s="69">
        <f t="shared" si="21"/>
        <v>40</v>
      </c>
      <c r="AB45" s="27">
        <f t="shared" si="22"/>
        <v>10</v>
      </c>
      <c r="AC45" s="93">
        <f t="shared" si="23"/>
        <v>50</v>
      </c>
    </row>
    <row r="46" spans="1:29" ht="51.75" customHeight="1" thickBot="1">
      <c r="A46" s="125"/>
      <c r="B46" s="123"/>
      <c r="C46" s="13" t="s">
        <v>61</v>
      </c>
      <c r="D46" s="100" t="s">
        <v>18</v>
      </c>
      <c r="E46" s="131"/>
      <c r="F46" s="28">
        <v>2</v>
      </c>
      <c r="G46" s="70"/>
      <c r="H46" s="14"/>
      <c r="I46" s="14"/>
      <c r="J46" s="14">
        <v>30</v>
      </c>
      <c r="K46" s="14"/>
      <c r="L46" s="14"/>
      <c r="M46" s="14"/>
      <c r="N46" s="14"/>
      <c r="O46" s="71">
        <f t="shared" si="17"/>
        <v>20</v>
      </c>
      <c r="P46" s="72">
        <f t="shared" si="18"/>
        <v>30</v>
      </c>
      <c r="Q46" s="81">
        <f t="shared" si="19"/>
        <v>50</v>
      </c>
      <c r="R46" s="72">
        <f>F46</f>
        <v>2</v>
      </c>
      <c r="S46" s="82"/>
      <c r="T46" s="14"/>
      <c r="U46" s="14"/>
      <c r="V46" s="14">
        <v>10</v>
      </c>
      <c r="W46" s="14"/>
      <c r="X46" s="14"/>
      <c r="Y46" s="14"/>
      <c r="Z46" s="14"/>
      <c r="AA46" s="71">
        <f t="shared" si="21"/>
        <v>40</v>
      </c>
      <c r="AB46" s="28">
        <f t="shared" si="22"/>
        <v>10</v>
      </c>
      <c r="AC46" s="94">
        <f t="shared" si="23"/>
        <v>50</v>
      </c>
    </row>
    <row r="47" spans="1:29" ht="50.25" customHeight="1" thickBot="1">
      <c r="A47" s="6"/>
      <c r="B47" s="6"/>
      <c r="C47" s="3"/>
      <c r="D47" s="3"/>
      <c r="E47" s="3"/>
      <c r="F47" s="28">
        <f aca="true" t="shared" si="24" ref="F47:AC47">F4+F21+F36</f>
        <v>77</v>
      </c>
      <c r="G47" s="28">
        <f t="shared" si="24"/>
        <v>248</v>
      </c>
      <c r="H47" s="28">
        <f t="shared" si="24"/>
        <v>185</v>
      </c>
      <c r="I47" s="28">
        <f t="shared" si="24"/>
        <v>105</v>
      </c>
      <c r="J47" s="28">
        <f t="shared" si="24"/>
        <v>170</v>
      </c>
      <c r="K47" s="28">
        <f t="shared" si="24"/>
        <v>90</v>
      </c>
      <c r="L47" s="28">
        <f t="shared" si="24"/>
        <v>0</v>
      </c>
      <c r="M47" s="28">
        <f t="shared" si="24"/>
        <v>22</v>
      </c>
      <c r="N47" s="28">
        <f t="shared" si="24"/>
        <v>0</v>
      </c>
      <c r="O47" s="28">
        <f t="shared" si="24"/>
        <v>1110</v>
      </c>
      <c r="P47" s="45">
        <f t="shared" si="24"/>
        <v>820</v>
      </c>
      <c r="Q47" s="28">
        <f t="shared" si="24"/>
        <v>1930</v>
      </c>
      <c r="R47" s="28">
        <f t="shared" si="24"/>
        <v>77</v>
      </c>
      <c r="S47" s="28">
        <f t="shared" si="24"/>
        <v>138</v>
      </c>
      <c r="T47" s="28">
        <f t="shared" si="24"/>
        <v>105</v>
      </c>
      <c r="U47" s="28">
        <f t="shared" si="24"/>
        <v>50</v>
      </c>
      <c r="V47" s="28">
        <f t="shared" si="24"/>
        <v>70</v>
      </c>
      <c r="W47" s="28">
        <f t="shared" si="24"/>
        <v>65</v>
      </c>
      <c r="X47" s="28">
        <f t="shared" si="24"/>
        <v>0</v>
      </c>
      <c r="Y47" s="28">
        <f t="shared" si="24"/>
        <v>22</v>
      </c>
      <c r="Z47" s="28">
        <f t="shared" si="24"/>
        <v>0</v>
      </c>
      <c r="AA47" s="28">
        <f t="shared" si="24"/>
        <v>1480</v>
      </c>
      <c r="AB47" s="45">
        <f t="shared" si="24"/>
        <v>450</v>
      </c>
      <c r="AC47" s="28">
        <f t="shared" si="24"/>
        <v>1930</v>
      </c>
    </row>
    <row r="48" spans="1:29" ht="42" customHeight="1" thickBot="1">
      <c r="A48" s="6"/>
      <c r="B48" s="6"/>
      <c r="C48" s="3"/>
      <c r="D48" s="3"/>
      <c r="E48" s="3"/>
      <c r="F48" s="46"/>
      <c r="G48" s="29">
        <f>G51</f>
        <v>0</v>
      </c>
      <c r="H48" s="29">
        <f>H47/Q47</f>
        <v>0.09585492227979274</v>
      </c>
      <c r="I48" s="29">
        <f>I47/Q47</f>
        <v>0.054404145077720206</v>
      </c>
      <c r="J48" s="29">
        <f>J47/Q47</f>
        <v>0.08808290155440414</v>
      </c>
      <c r="K48" s="29">
        <f>K47/Q47</f>
        <v>0.046632124352331605</v>
      </c>
      <c r="L48" s="29">
        <f>L47/Q47</f>
        <v>0</v>
      </c>
      <c r="M48" s="29">
        <f>M47/Q47</f>
        <v>0.011398963730569948</v>
      </c>
      <c r="N48" s="29">
        <f>N47/Q47</f>
        <v>0</v>
      </c>
      <c r="O48" s="29"/>
      <c r="P48" s="29"/>
      <c r="Q48" s="29"/>
      <c r="R48" s="25"/>
      <c r="S48" s="29">
        <f>S51</f>
        <v>0</v>
      </c>
      <c r="T48" s="29">
        <f>T47/AC47</f>
        <v>0.054404145077720206</v>
      </c>
      <c r="U48" s="29">
        <f>U47/AC47</f>
        <v>0.025906735751295335</v>
      </c>
      <c r="V48" s="29">
        <f>V47/AC47</f>
        <v>0.03626943005181347</v>
      </c>
      <c r="W48" s="29">
        <f>W47/AC47</f>
        <v>0.03367875647668394</v>
      </c>
      <c r="X48" s="29">
        <f>X47/AC47</f>
        <v>0</v>
      </c>
      <c r="Y48" s="29">
        <f>Y47/AC47</f>
        <v>0.011398963730569948</v>
      </c>
      <c r="Z48" s="29">
        <f>Z47/AC47</f>
        <v>0</v>
      </c>
      <c r="AA48" s="29"/>
      <c r="AB48" s="29"/>
      <c r="AC48" s="29"/>
    </row>
    <row r="49" spans="1:29" ht="23.25" customHeight="1">
      <c r="A49" s="44" t="s">
        <v>5</v>
      </c>
      <c r="B49" s="5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4"/>
      <c r="U49" s="3"/>
      <c r="V49" s="3"/>
      <c r="W49" s="3"/>
      <c r="X49" s="3"/>
      <c r="Y49" s="3"/>
      <c r="Z49" s="3"/>
      <c r="AA49" s="3"/>
      <c r="AB49" s="3"/>
      <c r="AC49" s="3"/>
    </row>
    <row r="50" spans="1:29" ht="22.5" customHeight="1">
      <c r="A50" s="10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ht="24.75" customHeight="1">
      <c r="A51" s="59" t="s">
        <v>16</v>
      </c>
      <c r="B51" s="5"/>
      <c r="C51" s="3" t="s">
        <v>17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4.25">
      <c r="A52" s="12" t="s">
        <v>18</v>
      </c>
      <c r="B52" s="73"/>
      <c r="C52" s="3" t="s">
        <v>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4.25">
      <c r="A53" s="12" t="s">
        <v>19</v>
      </c>
      <c r="B53" s="73"/>
      <c r="C53" s="3" t="s">
        <v>29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sheetProtection/>
  <autoFilter ref="A3:D3"/>
  <mergeCells count="27">
    <mergeCell ref="A40:A42"/>
    <mergeCell ref="E36:E46"/>
    <mergeCell ref="E4:E20"/>
    <mergeCell ref="E21:E35"/>
    <mergeCell ref="A37:A39"/>
    <mergeCell ref="B37:B39"/>
    <mergeCell ref="A43:A46"/>
    <mergeCell ref="B43:B46"/>
    <mergeCell ref="B40:B42"/>
    <mergeCell ref="A10:A20"/>
    <mergeCell ref="F2:Q2"/>
    <mergeCell ref="R2:AC2"/>
    <mergeCell ref="A36:D36"/>
    <mergeCell ref="A21:D21"/>
    <mergeCell ref="B22:B23"/>
    <mergeCell ref="A22:A23"/>
    <mergeCell ref="B34:B35"/>
    <mergeCell ref="A34:A35"/>
    <mergeCell ref="A24:A33"/>
    <mergeCell ref="B24:B33"/>
    <mergeCell ref="B10:B20"/>
    <mergeCell ref="A1:D1"/>
    <mergeCell ref="A4:D4"/>
    <mergeCell ref="A5:A7"/>
    <mergeCell ref="B5:B7"/>
    <mergeCell ref="A8:A9"/>
    <mergeCell ref="B8:B9"/>
  </mergeCells>
  <printOptions horizontalCentered="1"/>
  <pageMargins left="0.2362204724409449" right="0.2362204724409449" top="0.1968503937007874" bottom="0.5511811023622047" header="0.31496062992125984" footer="0.31496062992125984"/>
  <pageSetup fitToHeight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2018-10-05T10:23:00Z</cp:lastPrinted>
  <dcterms:created xsi:type="dcterms:W3CDTF">2012-05-29T17:17:29Z</dcterms:created>
  <dcterms:modified xsi:type="dcterms:W3CDTF">2020-12-03T12:48:40Z</dcterms:modified>
  <cp:category/>
  <cp:version/>
  <cp:contentType/>
  <cp:contentStatus/>
</cp:coreProperties>
</file>