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kretariat\SPRAWOZDAWCZOŚĆ 2017-2018\Jakość Kształcenia\Kierunki studiów\Kierunki\_Programy studiów 2018-2019\WNSH\Administracja\Program studiów\"/>
    </mc:Choice>
  </mc:AlternateContent>
  <bookViews>
    <workbookView xWindow="0" yWindow="0" windowWidth="19200" windowHeight="813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Arkusz1!$A$9:$AD$130</definedName>
    <definedName name="_ftnref1" localSheetId="0">Arkusz1!$C$16</definedName>
    <definedName name="_xlnm.Print_Area" localSheetId="0">Arkusz1!$A$1:$AE$124</definedName>
  </definedNames>
  <calcPr calcId="162913"/>
</workbook>
</file>

<file path=xl/calcChain.xml><?xml version="1.0" encoding="utf-8"?>
<calcChain xmlns="http://schemas.openxmlformats.org/spreadsheetml/2006/main">
  <c r="AD106" i="1" l="1"/>
  <c r="AD107" i="1"/>
  <c r="AD108" i="1"/>
  <c r="AD109" i="1"/>
  <c r="AD110" i="1"/>
  <c r="AC106" i="1"/>
  <c r="AC107" i="1"/>
  <c r="AC108" i="1"/>
  <c r="AC109" i="1"/>
  <c r="AC110" i="1"/>
  <c r="R106" i="1"/>
  <c r="R107" i="1"/>
  <c r="R108" i="1"/>
  <c r="R109" i="1"/>
  <c r="R110" i="1"/>
  <c r="Q106" i="1"/>
  <c r="Q107" i="1"/>
  <c r="Q108" i="1"/>
  <c r="Q109" i="1"/>
  <c r="Q110" i="1"/>
  <c r="AC104" i="1"/>
  <c r="AC105" i="1"/>
  <c r="H101" i="1"/>
  <c r="I101" i="1"/>
  <c r="J101" i="1"/>
  <c r="K101" i="1"/>
  <c r="L101" i="1"/>
  <c r="M101" i="1"/>
  <c r="N101" i="1"/>
  <c r="O101" i="1"/>
  <c r="P101" i="1"/>
  <c r="Q102" i="1"/>
  <c r="Q103" i="1"/>
  <c r="Q104" i="1"/>
  <c r="Q105" i="1"/>
  <c r="Q101" i="1"/>
  <c r="R102" i="1"/>
  <c r="R103" i="1"/>
  <c r="R104" i="1"/>
  <c r="R105" i="1"/>
  <c r="R101" i="1"/>
  <c r="S101" i="1"/>
  <c r="T101" i="1"/>
  <c r="U101" i="1"/>
  <c r="V101" i="1"/>
  <c r="W101" i="1"/>
  <c r="X101" i="1"/>
  <c r="Y101" i="1"/>
  <c r="Z101" i="1"/>
  <c r="AA101" i="1"/>
  <c r="AB101" i="1"/>
  <c r="AC102" i="1"/>
  <c r="AC103" i="1"/>
  <c r="AC101" i="1"/>
  <c r="AD105" i="1"/>
  <c r="AD102" i="1"/>
  <c r="AD103" i="1"/>
  <c r="AD104" i="1"/>
  <c r="AD101" i="1"/>
  <c r="G101" i="1"/>
  <c r="H53" i="1"/>
  <c r="I53" i="1"/>
  <c r="J53" i="1"/>
  <c r="K53" i="1"/>
  <c r="L53" i="1"/>
  <c r="M53" i="1"/>
  <c r="N53" i="1"/>
  <c r="O53" i="1"/>
  <c r="P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53" i="1"/>
  <c r="R59" i="1"/>
  <c r="R60" i="1"/>
  <c r="R57" i="1"/>
  <c r="R54" i="1"/>
  <c r="R55" i="1"/>
  <c r="R56" i="1"/>
  <c r="R58" i="1"/>
  <c r="R61" i="1"/>
  <c r="R62" i="1"/>
  <c r="R63" i="1"/>
  <c r="R64" i="1"/>
  <c r="R65" i="1"/>
  <c r="R66" i="1"/>
  <c r="R53" i="1"/>
  <c r="G53" i="1"/>
  <c r="AD98" i="1"/>
  <c r="AD99" i="1"/>
  <c r="AC98" i="1"/>
  <c r="AC99" i="1"/>
  <c r="R99" i="1"/>
  <c r="Q99" i="1"/>
  <c r="AD92" i="1"/>
  <c r="AD93" i="1"/>
  <c r="AD94" i="1"/>
  <c r="AC91" i="1"/>
  <c r="AC92" i="1"/>
  <c r="AC93" i="1"/>
  <c r="AC94" i="1"/>
  <c r="R93" i="1"/>
  <c r="Q93" i="1"/>
  <c r="AD87" i="1"/>
  <c r="AC87" i="1"/>
  <c r="AC88" i="1"/>
  <c r="R87" i="1"/>
  <c r="Q87" i="1"/>
  <c r="AD77" i="1"/>
  <c r="AC77" i="1"/>
  <c r="R77" i="1"/>
  <c r="Q77" i="1"/>
  <c r="AD68" i="1"/>
  <c r="AC68" i="1"/>
  <c r="R68" i="1"/>
  <c r="Q68" i="1"/>
  <c r="AD65" i="1"/>
  <c r="AC65" i="1"/>
  <c r="AD76" i="1"/>
  <c r="AC76" i="1"/>
  <c r="AD74" i="1"/>
  <c r="AC73" i="1"/>
  <c r="AC74" i="1"/>
  <c r="AD70" i="1"/>
  <c r="AD71" i="1"/>
  <c r="AD72" i="1"/>
  <c r="AC70" i="1"/>
  <c r="AC71" i="1"/>
  <c r="AC72" i="1"/>
  <c r="AD96" i="1"/>
  <c r="AD97" i="1"/>
  <c r="AC96" i="1"/>
  <c r="AC97" i="1"/>
  <c r="R96" i="1"/>
  <c r="R97" i="1"/>
  <c r="Q96" i="1"/>
  <c r="Q97" i="1"/>
  <c r="AD90" i="1"/>
  <c r="AD91" i="1"/>
  <c r="AC90" i="1"/>
  <c r="R90" i="1"/>
  <c r="R91" i="1"/>
  <c r="Q90" i="1"/>
  <c r="Q91" i="1"/>
  <c r="AD84" i="1"/>
  <c r="AD85" i="1"/>
  <c r="AC84" i="1"/>
  <c r="AC85" i="1"/>
  <c r="R84" i="1"/>
  <c r="R85" i="1"/>
  <c r="Q84" i="1"/>
  <c r="Q85" i="1"/>
  <c r="R76" i="1"/>
  <c r="R74" i="1"/>
  <c r="Q74" i="1"/>
  <c r="Q76" i="1"/>
  <c r="R70" i="1"/>
  <c r="R71" i="1"/>
  <c r="Q70" i="1"/>
  <c r="Q71" i="1"/>
  <c r="Q72" i="1"/>
  <c r="AD62" i="1"/>
  <c r="AD64" i="1"/>
  <c r="AC62" i="1"/>
  <c r="AC64" i="1"/>
  <c r="AD59" i="1"/>
  <c r="AD60" i="1"/>
  <c r="AD58" i="1"/>
  <c r="AC58" i="1"/>
  <c r="AC60" i="1"/>
  <c r="AD47" i="1"/>
  <c r="AD48" i="1"/>
  <c r="AD49" i="1"/>
  <c r="AD50" i="1"/>
  <c r="AD51" i="1"/>
  <c r="AD52" i="1"/>
  <c r="AC48" i="1"/>
  <c r="AC49" i="1"/>
  <c r="AC50" i="1"/>
  <c r="AC51" i="1"/>
  <c r="AC52" i="1"/>
  <c r="R48" i="1"/>
  <c r="R49" i="1"/>
  <c r="R50" i="1"/>
  <c r="R51" i="1"/>
  <c r="Q48" i="1"/>
  <c r="Q49" i="1"/>
  <c r="Q50" i="1"/>
  <c r="Q51" i="1"/>
  <c r="AD45" i="1"/>
  <c r="AC45" i="1"/>
  <c r="AD44" i="1"/>
  <c r="AC44" i="1"/>
  <c r="R44" i="1"/>
  <c r="R45" i="1"/>
  <c r="Q44" i="1"/>
  <c r="Q45" i="1"/>
  <c r="AD38" i="1"/>
  <c r="AC38" i="1"/>
  <c r="R38" i="1"/>
  <c r="Q38" i="1"/>
  <c r="AD36" i="1"/>
  <c r="AC36" i="1"/>
  <c r="R36" i="1"/>
  <c r="Q36" i="1"/>
  <c r="AD33" i="1"/>
  <c r="AC33" i="1"/>
  <c r="AD31" i="1"/>
  <c r="AC31" i="1"/>
  <c r="AC32" i="1"/>
  <c r="AD19" i="1"/>
  <c r="AC19" i="1"/>
  <c r="R31" i="1"/>
  <c r="R32" i="1"/>
  <c r="R33" i="1"/>
  <c r="R19" i="1"/>
  <c r="Q31" i="1"/>
  <c r="Q33" i="1"/>
  <c r="Q19" i="1"/>
  <c r="AD80" i="1"/>
  <c r="AD81" i="1"/>
  <c r="AD82" i="1"/>
  <c r="AD83" i="1"/>
  <c r="AD86" i="1"/>
  <c r="AD88" i="1"/>
  <c r="AD79" i="1"/>
  <c r="Q80" i="1"/>
  <c r="Q81" i="1"/>
  <c r="Q82" i="1"/>
  <c r="Q83" i="1"/>
  <c r="Q86" i="1"/>
  <c r="Q88" i="1"/>
  <c r="Q79" i="1"/>
  <c r="R80" i="1"/>
  <c r="R81" i="1"/>
  <c r="R82" i="1"/>
  <c r="R83" i="1"/>
  <c r="R86" i="1"/>
  <c r="R88" i="1"/>
  <c r="R79" i="1"/>
  <c r="S79" i="1"/>
  <c r="T79" i="1"/>
  <c r="U79" i="1"/>
  <c r="V79" i="1"/>
  <c r="W79" i="1"/>
  <c r="X79" i="1"/>
  <c r="Y79" i="1"/>
  <c r="Z79" i="1"/>
  <c r="AA79" i="1"/>
  <c r="AB79" i="1"/>
  <c r="AC80" i="1"/>
  <c r="AC81" i="1"/>
  <c r="AC82" i="1"/>
  <c r="AC83" i="1"/>
  <c r="AC86" i="1"/>
  <c r="AC79" i="1"/>
  <c r="AC54" i="1"/>
  <c r="AC55" i="1"/>
  <c r="AC56" i="1"/>
  <c r="AC57" i="1"/>
  <c r="AC59" i="1"/>
  <c r="AC61" i="1"/>
  <c r="AC63" i="1"/>
  <c r="AC66" i="1"/>
  <c r="AC53" i="1"/>
  <c r="AD54" i="1"/>
  <c r="AD55" i="1"/>
  <c r="AD56" i="1"/>
  <c r="AD57" i="1"/>
  <c r="AD61" i="1"/>
  <c r="AD63" i="1"/>
  <c r="AD66" i="1"/>
  <c r="AD53" i="1"/>
  <c r="S53" i="1"/>
  <c r="T53" i="1"/>
  <c r="U53" i="1"/>
  <c r="V53" i="1"/>
  <c r="W53" i="1"/>
  <c r="X53" i="1"/>
  <c r="Y53" i="1"/>
  <c r="Z53" i="1"/>
  <c r="AA53" i="1"/>
  <c r="AB53" i="1"/>
  <c r="G79" i="1"/>
  <c r="Q13" i="1"/>
  <c r="R13" i="1"/>
  <c r="AC13" i="1"/>
  <c r="AD13" i="1"/>
  <c r="AB10" i="1"/>
  <c r="U10" i="1"/>
  <c r="V10" i="1"/>
  <c r="W10" i="1"/>
  <c r="X10" i="1"/>
  <c r="Y10" i="1"/>
  <c r="Z10" i="1"/>
  <c r="AA10" i="1"/>
  <c r="I10" i="1"/>
  <c r="J10" i="1"/>
  <c r="K10" i="1"/>
  <c r="L10" i="1"/>
  <c r="L111" i="1" s="1"/>
  <c r="M10" i="1"/>
  <c r="N10" i="1"/>
  <c r="O10" i="1"/>
  <c r="P10" i="1"/>
  <c r="U23" i="1"/>
  <c r="V23" i="1"/>
  <c r="W23" i="1"/>
  <c r="X23" i="1"/>
  <c r="Y23" i="1"/>
  <c r="Z23" i="1"/>
  <c r="AA23" i="1"/>
  <c r="AB23" i="1"/>
  <c r="Q25" i="1"/>
  <c r="Q26" i="1"/>
  <c r="Q27" i="1"/>
  <c r="Q28" i="1"/>
  <c r="I23" i="1"/>
  <c r="J23" i="1"/>
  <c r="K23" i="1"/>
  <c r="L23" i="1"/>
  <c r="M23" i="1"/>
  <c r="N23" i="1"/>
  <c r="O23" i="1"/>
  <c r="P23" i="1"/>
  <c r="U40" i="1"/>
  <c r="V40" i="1"/>
  <c r="W40" i="1"/>
  <c r="X40" i="1"/>
  <c r="Y40" i="1"/>
  <c r="Z40" i="1"/>
  <c r="AA40" i="1"/>
  <c r="AB40" i="1"/>
  <c r="I40" i="1"/>
  <c r="J40" i="1"/>
  <c r="K40" i="1"/>
  <c r="L40" i="1"/>
  <c r="M40" i="1"/>
  <c r="N40" i="1"/>
  <c r="O40" i="1"/>
  <c r="P40" i="1"/>
  <c r="I79" i="1"/>
  <c r="J79" i="1"/>
  <c r="K79" i="1"/>
  <c r="L79" i="1"/>
  <c r="M79" i="1"/>
  <c r="N79" i="1"/>
  <c r="O79" i="1"/>
  <c r="P79" i="1"/>
  <c r="H79" i="1"/>
  <c r="Q95" i="1"/>
  <c r="R95" i="1"/>
  <c r="AC95" i="1"/>
  <c r="AD95" i="1"/>
  <c r="Q98" i="1"/>
  <c r="R98" i="1"/>
  <c r="Q100" i="1"/>
  <c r="R100" i="1"/>
  <c r="AC100" i="1"/>
  <c r="AD100" i="1"/>
  <c r="Q89" i="1"/>
  <c r="R89" i="1"/>
  <c r="AC89" i="1"/>
  <c r="AD89" i="1"/>
  <c r="Q92" i="1"/>
  <c r="R92" i="1"/>
  <c r="Q94" i="1"/>
  <c r="R94" i="1"/>
  <c r="Q11" i="1"/>
  <c r="Q10" i="1" s="1"/>
  <c r="Q111" i="1" s="1"/>
  <c r="R11" i="1"/>
  <c r="R12" i="1"/>
  <c r="Q12" i="1"/>
  <c r="G10" i="1"/>
  <c r="G23" i="1"/>
  <c r="AD67" i="1"/>
  <c r="AD69" i="1"/>
  <c r="AD73" i="1"/>
  <c r="AD75" i="1"/>
  <c r="AD78" i="1"/>
  <c r="AD42" i="1"/>
  <c r="AD43" i="1"/>
  <c r="AD46" i="1"/>
  <c r="AD41" i="1"/>
  <c r="AD25" i="1"/>
  <c r="AD26" i="1"/>
  <c r="AD27" i="1"/>
  <c r="AD28" i="1"/>
  <c r="AD29" i="1"/>
  <c r="AD30" i="1"/>
  <c r="AD32" i="1"/>
  <c r="AD34" i="1"/>
  <c r="AD35" i="1"/>
  <c r="AD37" i="1"/>
  <c r="AD39" i="1"/>
  <c r="AD24" i="1"/>
  <c r="AD12" i="1"/>
  <c r="AD14" i="1"/>
  <c r="AD15" i="1"/>
  <c r="AD16" i="1"/>
  <c r="AD17" i="1"/>
  <c r="AD18" i="1"/>
  <c r="AD20" i="1"/>
  <c r="AD21" i="1"/>
  <c r="AD22" i="1"/>
  <c r="AD11" i="1"/>
  <c r="AC67" i="1"/>
  <c r="AC69" i="1"/>
  <c r="AC75" i="1"/>
  <c r="AC78" i="1"/>
  <c r="AC42" i="1"/>
  <c r="AC43" i="1"/>
  <c r="AC46" i="1"/>
  <c r="AC47" i="1"/>
  <c r="AC41" i="1"/>
  <c r="AC35" i="1"/>
  <c r="AC37" i="1"/>
  <c r="AC39" i="1"/>
  <c r="AC25" i="1"/>
  <c r="AC26" i="1"/>
  <c r="AC27" i="1"/>
  <c r="AC28" i="1"/>
  <c r="AC29" i="1"/>
  <c r="AC30" i="1"/>
  <c r="AC34" i="1"/>
  <c r="AC24" i="1"/>
  <c r="AC21" i="1"/>
  <c r="AC22" i="1"/>
  <c r="AC20" i="1"/>
  <c r="AC18" i="1"/>
  <c r="AC16" i="1"/>
  <c r="AC17" i="1"/>
  <c r="AC15" i="1"/>
  <c r="AC14" i="1"/>
  <c r="AC12" i="1"/>
  <c r="AC11" i="1"/>
  <c r="Y111" i="1"/>
  <c r="AC10" i="1"/>
  <c r="AC111" i="1" s="1"/>
  <c r="AC23" i="1"/>
  <c r="AD10" i="1"/>
  <c r="AD23" i="1"/>
  <c r="P111" i="1"/>
  <c r="AD40" i="1"/>
  <c r="AC40" i="1"/>
  <c r="R28" i="1"/>
  <c r="R15" i="1"/>
  <c r="Q15" i="1"/>
  <c r="AD111" i="1"/>
  <c r="R46" i="1"/>
  <c r="R41" i="1"/>
  <c r="R42" i="1"/>
  <c r="R43" i="1"/>
  <c r="R47" i="1"/>
  <c r="R52" i="1"/>
  <c r="R67" i="1"/>
  <c r="R69" i="1"/>
  <c r="R72" i="1"/>
  <c r="R73" i="1"/>
  <c r="R75" i="1"/>
  <c r="R78" i="1"/>
  <c r="R35" i="1"/>
  <c r="R37" i="1"/>
  <c r="R39" i="1"/>
  <c r="R30" i="1"/>
  <c r="R34" i="1"/>
  <c r="R24" i="1"/>
  <c r="R25" i="1"/>
  <c r="R26" i="1"/>
  <c r="R27" i="1"/>
  <c r="R29" i="1"/>
  <c r="R22" i="1"/>
  <c r="R21" i="1"/>
  <c r="R20" i="1"/>
  <c r="R18" i="1"/>
  <c r="R17" i="1"/>
  <c r="R16" i="1"/>
  <c r="R14" i="1"/>
  <c r="R10" i="1"/>
  <c r="R111" i="1" s="1"/>
  <c r="R23" i="1"/>
  <c r="R40" i="1"/>
  <c r="Q75" i="1"/>
  <c r="Q78" i="1"/>
  <c r="Q69" i="1"/>
  <c r="G40" i="1"/>
  <c r="Q52" i="1"/>
  <c r="Q47" i="1"/>
  <c r="Q46" i="1"/>
  <c r="Q37" i="1"/>
  <c r="Q32" i="1"/>
  <c r="Q20" i="1"/>
  <c r="Q21" i="1"/>
  <c r="T40" i="1"/>
  <c r="T23" i="1"/>
  <c r="T10" i="1"/>
  <c r="AB111" i="1"/>
  <c r="V111" i="1"/>
  <c r="X111" i="1"/>
  <c r="AA111" i="1"/>
  <c r="N111" i="1"/>
  <c r="U111" i="1"/>
  <c r="W111" i="1"/>
  <c r="Z111" i="1"/>
  <c r="Q67" i="1"/>
  <c r="H40" i="1"/>
  <c r="S40" i="1"/>
  <c r="H23" i="1"/>
  <c r="S23" i="1"/>
  <c r="H10" i="1"/>
  <c r="H111" i="1" s="1"/>
  <c r="S10" i="1"/>
  <c r="Q73" i="1"/>
  <c r="Q42" i="1"/>
  <c r="Q41" i="1"/>
  <c r="Q43" i="1"/>
  <c r="Q24" i="1"/>
  <c r="Q29" i="1"/>
  <c r="Q30" i="1"/>
  <c r="Q34" i="1"/>
  <c r="Q35" i="1"/>
  <c r="Q39" i="1"/>
  <c r="Q14" i="1"/>
  <c r="Q16" i="1"/>
  <c r="Q17" i="1"/>
  <c r="Q18" i="1"/>
  <c r="Q22" i="1"/>
  <c r="AC115" i="1"/>
  <c r="S111" i="1"/>
  <c r="G111" i="1"/>
  <c r="O111" i="1"/>
  <c r="J111" i="1"/>
  <c r="Q23" i="1"/>
  <c r="M111" i="1"/>
  <c r="I111" i="1"/>
  <c r="K111" i="1"/>
  <c r="T111" i="1"/>
  <c r="T112" i="1" s="1"/>
  <c r="Q40" i="1"/>
  <c r="AC113" i="1"/>
  <c r="U112" i="1" l="1"/>
  <c r="W112" i="1"/>
  <c r="AA112" i="1"/>
  <c r="Y112" i="1"/>
  <c r="Z112" i="1"/>
  <c r="V112" i="1"/>
  <c r="X112" i="1"/>
  <c r="O112" i="1"/>
  <c r="I112" i="1"/>
  <c r="K112" i="1"/>
  <c r="N112" i="1"/>
  <c r="H112" i="1"/>
  <c r="J112" i="1"/>
  <c r="M112" i="1"/>
  <c r="L112" i="1"/>
  <c r="AC112" i="1" l="1"/>
  <c r="Q112" i="1"/>
</calcChain>
</file>

<file path=xl/sharedStrings.xml><?xml version="1.0" encoding="utf-8"?>
<sst xmlns="http://schemas.openxmlformats.org/spreadsheetml/2006/main" count="383" uniqueCount="180">
  <si>
    <t>Numer i nazwa modułu</t>
  </si>
  <si>
    <t>Elementy modułu</t>
  </si>
  <si>
    <t>Opis modułu</t>
  </si>
  <si>
    <t xml:space="preserve">Semestr 1 </t>
  </si>
  <si>
    <t>Semestr 2</t>
  </si>
  <si>
    <t>Semestr 3</t>
  </si>
  <si>
    <t>Semestr 4</t>
  </si>
  <si>
    <t>Semestr 5</t>
  </si>
  <si>
    <t>Semestr 6</t>
  </si>
  <si>
    <t>Opisy modułów są sformułowane na podstawie efektów uzyskanych dzięki zdobytej wiedzy i praktycznym  ćwiczeniom realizowanym w trakcie zajęć przez studentów.</t>
  </si>
  <si>
    <t>LEGENDA</t>
  </si>
  <si>
    <t>specjalności do wyboru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</si>
  <si>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</si>
  <si>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</si>
  <si>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</si>
  <si>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</si>
  <si>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</si>
  <si>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</si>
  <si>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</si>
  <si>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</si>
  <si>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</si>
  <si>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Semestr 1</t>
  </si>
  <si>
    <t>Forma zaliczenia przedmiotu</t>
  </si>
  <si>
    <t>E</t>
  </si>
  <si>
    <t>egzamin</t>
  </si>
  <si>
    <t>zaliczenie na ocenę</t>
  </si>
  <si>
    <t>Z/O</t>
  </si>
  <si>
    <t>Inne</t>
  </si>
  <si>
    <t>Samokształcenie</t>
  </si>
  <si>
    <t>E-learning</t>
  </si>
  <si>
    <t>Wymiar godzin przedmiotu razem</t>
  </si>
  <si>
    <t>Wymiar godzin z udziałem nauczyciela</t>
  </si>
  <si>
    <t>zaliczenie bez oceny</t>
  </si>
  <si>
    <t xml:space="preserve">Rodzaj przedmiotu- podstawowy, kierunkowy, praktyczny </t>
  </si>
  <si>
    <t xml:space="preserve">
</t>
  </si>
  <si>
    <t>Z</t>
  </si>
  <si>
    <t>Komunikacja interpersonalna</t>
  </si>
  <si>
    <t>Ochrona danych osobowych</t>
  </si>
  <si>
    <t>BHP</t>
  </si>
  <si>
    <t>Podstawowy</t>
  </si>
  <si>
    <t>Praktyczny</t>
  </si>
  <si>
    <t xml:space="preserve">Moduł stwarza możliwość poznania własnego stylu komunikowania się 
oraz uświadomienie barier utrudniających komunikację oraz zapewnia podstawowe przygotowanie dotyczące bezpieczeństwa i higieny pracy
oraz ochrony danych osobowych
</t>
  </si>
  <si>
    <t>M1. Wprowadzenie do studiowania</t>
  </si>
  <si>
    <t>Język obcy pierwszy cz.1.</t>
  </si>
  <si>
    <t>WF</t>
  </si>
  <si>
    <t>Technologie informacyjne</t>
  </si>
  <si>
    <t xml:space="preserve">Moduł rozwija kompetencje językowe, sprawność fizyczną oraz umiejętność wykorzystania komputera w pracy. Moduł wprowadza do zagadnień związanych z ekonomią. </t>
  </si>
  <si>
    <t>M2. Kompetencje osobowościowe i społeczne cz.1.</t>
  </si>
  <si>
    <t>Podstawowy/Praktyczny</t>
  </si>
  <si>
    <t>Kierunkowy</t>
  </si>
  <si>
    <t>Organizacja i zarządzanie w sektorze publicznym</t>
  </si>
  <si>
    <t>Kierunkowy/Praktyczny</t>
  </si>
  <si>
    <t>Nauki o administracji</t>
  </si>
  <si>
    <t>Historia administracji</t>
  </si>
  <si>
    <t>Moduł pozwala opanować podstawowe kompetencje związane z kluczowymi obszarami oddziaływania administracyjnego</t>
  </si>
  <si>
    <t>Moduł rozwija świadomość zmian zachodzących w obszarze administracji</t>
  </si>
  <si>
    <t>M3. Prawno-organizacyjne aspekty administracji</t>
  </si>
  <si>
    <t>M4. Rozwój administracji</t>
  </si>
  <si>
    <t>Język obcy cz. 2</t>
  </si>
  <si>
    <t>Podstawy kreatywności - wykład</t>
  </si>
  <si>
    <t>Podstawy kreatywności - ćwiczenia</t>
  </si>
  <si>
    <t>Idea podmiotowości człowieka</t>
  </si>
  <si>
    <t>Podstawy psychologii</t>
  </si>
  <si>
    <t>Moduł rozwija wrażliwość na drugiego człowieka, poszerza horyzonty myślowe nawiązując do koncepcji filozoficznych ,a także rozwija postawy kreatywne etyczne.  Pozwala także na dalsze rozwijanie kompetencji językowych.</t>
  </si>
  <si>
    <t>M5. Kompetencje osobowościowe i społeczne cz.2</t>
  </si>
  <si>
    <t>Ustrój samorządu terytorialnego w Polsce</t>
  </si>
  <si>
    <t>Wybrane instytucje prawa rzeczowego, spadkowego i rodzinnego</t>
  </si>
  <si>
    <t>Student poznaje strukturę i funkcjonowanie konstytucyjnych organów państwa oraz organów samorządu terytorialnego w systemie ustrojowym RP jak również zapoznaje się z rozwojem i zasadami funkcjonowania instytucji i organów Unii Europejskiej.</t>
  </si>
  <si>
    <t>M6. Ustrój RP i UE</t>
  </si>
  <si>
    <t>Moduł pozwala studentowi poznać i zrozumieć podstawy prawa administracyjnego oraz wybrane zagadnienia prawa cywilnego i wykorzystywać tę wiedzę do rozstrzygania problemów prawnych</t>
  </si>
  <si>
    <t>M7. Kompetencje prawne cz. 1</t>
  </si>
  <si>
    <t>Język obcy cz. 3</t>
  </si>
  <si>
    <t>Kreatywny rozwój podmiotu</t>
  </si>
  <si>
    <t xml:space="preserve">Moduł przygotowuje studenta do realizacji własnych pomysłów, rozwija kreatywność w działaniu, a także pozwala na dalszy rozwój kompetencji językowych. </t>
  </si>
  <si>
    <t>M8. Kompetencje osobowościowe i społeczne cz.3</t>
  </si>
  <si>
    <t>Moduł pozwoli studentowi rozwinąć umiejętność stosowania prawa administracyjnego oraz zasady jego tworzenia</t>
  </si>
  <si>
    <t>M9. Pogłębione kompetencje z zakresu prawa administracyjnego</t>
  </si>
  <si>
    <t>Student poznaje regulacje prawne dotyczące stosunków gospodarczych i finansów oraz uczy się ich zastosowania w administracji publicznej i gospodarczej. Wiedza przekazywana w ramach tego modułu jest niezbędna także każdemu studentowi, który swą przyszłość zawodową wiąże z szeroko rozumianą obsługą prawną działalności gospodarczej.</t>
  </si>
  <si>
    <t>M10.  Kompetencje pracownika administracji w zakresie prawa gospodarczego i finansowego</t>
  </si>
  <si>
    <t>Język obcy cz. 4</t>
  </si>
  <si>
    <t>Konstruktywne rozwiązywanie konfliktów</t>
  </si>
  <si>
    <t>Ochrona własności intelektualnej</t>
  </si>
  <si>
    <t>Moduł zapoznaje studenta z zagadnieniami prawnymi i zasadami ochrony własności intelektualnej. Pozwala na pogłębianie kompetencji językowych oraz nabycie umiejętności związanych z konstruktywnym rozwiązywaniem konfliktów.</t>
  </si>
  <si>
    <t>M11. Kompetencje osobowościowe i społeczne cz.4</t>
  </si>
  <si>
    <t xml:space="preserve">Moduł pozwoli studentowi nabyć postawową wiedzę i umiejętności praktyczne w zakresie postępowania administracyjnego jak również prawnych podstaw pracy pracownika administracji. </t>
  </si>
  <si>
    <t>M12.  Kompetencje pracownika adminstracji w zakresie postępowania administracyjnego i podstaw prawnych pracy urzędniczej.</t>
  </si>
  <si>
    <t>Moduł pozwala opanować kompetencje związane z procesami kierowania w administracji publicznej, zatrudnianiem w administracji publicznej oraz pozwala uzyskać wiedzę dotyczącą funkcjonowania podmiotów prawa międzynarodowego</t>
  </si>
  <si>
    <t>M13. S1. Administracja publiczna cz. 1</t>
  </si>
  <si>
    <t>Moduł pozwala opanować kompetencje związane z rozumieniem zagadnień prowadzenia biznesu w ogólności i biznesu zagranicznego.</t>
  </si>
  <si>
    <t>M13. S2. Administracja biznesu zagranicznego, cz.1</t>
  </si>
  <si>
    <t>Moduł pozwala opanować kompetencje z zakresu zarządzania  biznesem oraz administracją  stanowiące niezbędną podstawę wykorzystania w nich nowoczesnych technologii</t>
  </si>
  <si>
    <t xml:space="preserve">M13. S3. E-biznes i administracja, cz. 1   </t>
  </si>
  <si>
    <t>Autoprezentacja</t>
  </si>
  <si>
    <t>Świadomość wartości</t>
  </si>
  <si>
    <t>M14. Kompetencje osobowościowe i społeczne cz.5</t>
  </si>
  <si>
    <t>M15. Przygotowanie pracy dyplomowej cz. 1.</t>
  </si>
  <si>
    <t>Po module student ma kompetencje do samodzielnego przygotowania i zaprezentowania pracy dyplomowej.</t>
  </si>
  <si>
    <t>Seminarium dyplomowe</t>
  </si>
  <si>
    <t xml:space="preserve">M16. S3. E-biznes i administracja, cz.2 </t>
  </si>
  <si>
    <t>Moduł pogłębia umiejętności związane z wykorzystaniem nowoczesnych technologii w organizacji oraz zarządzaniu e-biznesem i aministracją. Moduł przygotowuje także studenta do napisania pracy dyplomowej</t>
  </si>
  <si>
    <t>M16. S1. Administracja publiczna cz. 2</t>
  </si>
  <si>
    <t>Moduł pogłębia wiedzę i umiejętności związane z różnymi aspektami pracy w administracji publicznej oraz - w ramach praktyki - umożliwia ugruntowanie i poszerzenie tych kompetencji w działaniu. Moduł przygotowuje także studenta do napisania pracy dyplomowej</t>
  </si>
  <si>
    <t>M16. S2. Administracja biznesu zagranicznego, cz. 2</t>
  </si>
  <si>
    <t>Moduł poglębia umiejętności związane z obrotem gospodarczym z uwzglednieniem podmiotów zagranicznych oraz - w ramach praktyki - umożliwia ugruntowanie i poszerzenie tych kompetencji w działaniu. Moduł przygotowuje także studenta do napisania pracy dyplomowej</t>
  </si>
  <si>
    <t>Projekt własnego przedsięwzięcia</t>
  </si>
  <si>
    <t>Praktyka zawodowa</t>
  </si>
  <si>
    <t>Po module student ma przygotowaną pracę dyplomową. Rozwija także umiejętności praktyczne studenta.</t>
  </si>
  <si>
    <t>NAZWA KIERUNKU Administracja - studia I stopnia</t>
  </si>
  <si>
    <t>Wstęp do prawoznawstwa - Wykład</t>
  </si>
  <si>
    <t>Wstęp do prawoznawstwa - Warsztat</t>
  </si>
  <si>
    <t>Instytucje Unii Europejskiej - wykład</t>
  </si>
  <si>
    <t>Instytucje Unii Europejskiej - warsztat</t>
  </si>
  <si>
    <t>Konstytucyjny system organów państwowych - wykład</t>
  </si>
  <si>
    <t>Konstytucyjny system organów państwowych - warsztat</t>
  </si>
  <si>
    <t>Prawo administracyjne - część ogólna - wykład</t>
  </si>
  <si>
    <t>Prawo administracyjne - część ogólna - warsztat</t>
  </si>
  <si>
    <t>Prawo cywilne. Część ogólna z umowami w administracji - wykład</t>
  </si>
  <si>
    <t>Prawo cywilne. Część ogólna z umowami w administracji - warsztat</t>
  </si>
  <si>
    <t>Legislacja administracyjna - wykład</t>
  </si>
  <si>
    <t>Legislacja administracyjna - warsztat</t>
  </si>
  <si>
    <t>Prawo administracyjne część szczegółowa - wykład</t>
  </si>
  <si>
    <t>Prawo administracyjne część szczegółowa- warsztat</t>
  </si>
  <si>
    <t>Publiczne prawo gospodarcze - wykład</t>
  </si>
  <si>
    <t>Zarządzanie finansami publicznymi w Polsce - wykład</t>
  </si>
  <si>
    <t>Prawo handlowe - wykład</t>
  </si>
  <si>
    <t>Publiczne prawo gospodarcze - warsztat</t>
  </si>
  <si>
    <t>Zarządzanie finansami publicznymi w Polsce - warsztat</t>
  </si>
  <si>
    <t>Prawo handlowe - warsztat</t>
  </si>
  <si>
    <t>Prawo pracy i prawo urzędnicze - wykład</t>
  </si>
  <si>
    <t>Prawo pracy i prawo urzędnicze - projekt</t>
  </si>
  <si>
    <t>Postępowanie administracyjne - wykład</t>
  </si>
  <si>
    <t>Procesy kierowania w administracji publicznej - wykład</t>
  </si>
  <si>
    <t>Procesy kierowania w administracji publicznej - projekt</t>
  </si>
  <si>
    <t>Prawo międzynarodowe publiczne - wykład</t>
  </si>
  <si>
    <t>Prawo międzynarodowe publiczne - warsztat</t>
  </si>
  <si>
    <t>Zasady prowadzenia biznesu - wykład</t>
  </si>
  <si>
    <t>Zasady prowadzenia biznesu - warsztat</t>
  </si>
  <si>
    <t>Zarządzanie biznesem - wykład</t>
  </si>
  <si>
    <t>Zarządzanie biznesem - warsztat</t>
  </si>
  <si>
    <t>Zarządzanie działalnością gospodarczą - wykład</t>
  </si>
  <si>
    <t>Zarządzanie działalnością niekomercyjną - wykład</t>
  </si>
  <si>
    <t>Zarządzanie działalnością gospodarczą - warsztat</t>
  </si>
  <si>
    <t>Zarządzanie działalnością niekomercyjną - warsztat</t>
  </si>
  <si>
    <t>Zamówienia publiczne - wykład</t>
  </si>
  <si>
    <t>Zamówienia publiczne - warsztat</t>
  </si>
  <si>
    <t>Kontrola administracji - wykład</t>
  </si>
  <si>
    <t>Kontrola administracji - warsztat</t>
  </si>
  <si>
    <t>Projekty biznesowe - warsztat</t>
  </si>
  <si>
    <t>Prawne instrumenty wspierania biznesu - warsztat</t>
  </si>
  <si>
    <t>Prawne instrumenty wspierania biznesu - wykład</t>
  </si>
  <si>
    <t>Projekty biznesowe - wykład</t>
  </si>
  <si>
    <t>Wykorzystanie nowoczesnych technologii w działaniu e-organizacji - wykład</t>
  </si>
  <si>
    <t>Wykorzystanie nowoczesnych technologii w działaniu e-organizacji - warsztat</t>
  </si>
  <si>
    <t>Bezpieczeństwo i zarządzanie danymi w systemach informatycznych - warsztat</t>
  </si>
  <si>
    <t>Bezpieczeństwo i zarządzanie danymi w systemach informatycznych - wykład</t>
  </si>
  <si>
    <t>Zarządzanie kapitałem ludzkim w administracji publicznej - wykład</t>
  </si>
  <si>
    <t>Zarządzanie kapitałem ludzkim w administracji publicznej - warsztat</t>
  </si>
  <si>
    <t xml:space="preserve"> Współczesne uwarunkowania i standardy biznesowe - wykład</t>
  </si>
  <si>
    <t xml:space="preserve"> Współczesne uwarunkowania i standardy biznesowe - warsztad</t>
  </si>
  <si>
    <t>Zarządzanie własnością intelektualną - wykład</t>
  </si>
  <si>
    <t>Zarządzanie własnością intelektualną - warsztat</t>
  </si>
  <si>
    <t>Ochrona i przetwarzanie danych osobowych w sektorze publicznym - wykład</t>
  </si>
  <si>
    <t>Ochrona i przetwarzanie danych osobowych w sektorze publicznym -projekt</t>
  </si>
  <si>
    <t>Kontrakty biznesowe - wykład</t>
  </si>
  <si>
    <t>Kontrakty biznesowe - warsztat</t>
  </si>
  <si>
    <t>Projektowanie i zarządzanie serwisem internetowym - wykład</t>
  </si>
  <si>
    <t>Projektowanie i zarządzanie serwisem internetowym - projekt</t>
  </si>
  <si>
    <t>Świadczenie usług drogą elektroniczną - wykład</t>
  </si>
  <si>
    <t xml:space="preserve">Po ukończonym module student zna zasady wykorzystania nowoczesnych technologii w organizacji oraz zarządzaniu e-administracją. </t>
  </si>
  <si>
    <t>Świadczenie usług drogą elektroniczną - warsztat</t>
  </si>
  <si>
    <t>Promocja i publikacja informacji w internecie - wykład</t>
  </si>
  <si>
    <t>Promocja i publikacja informacji w internecie - projekt</t>
  </si>
  <si>
    <t>Zarządzanie z wykorzystaniem internetu - wykład</t>
  </si>
  <si>
    <t>Zarządzanie z wykorzystaniem internetu - warsztat</t>
  </si>
  <si>
    <t>Moduł rozwija kompetencje związane ze skuteczną autoprezentacją.</t>
  </si>
  <si>
    <t>Załacznik nr 2 do Programu studiów - Plan studiów dla kierunku Administracja (nabór 2018/2019)</t>
  </si>
  <si>
    <t>M17. Przygotowanie pracy dyplomowej cz. 2</t>
  </si>
  <si>
    <t xml:space="preserve">M18. E-administracja
</t>
  </si>
  <si>
    <t>Ekonomia</t>
  </si>
  <si>
    <t>Postępowanie administracyjne - warsztat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</si>
</sst>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b/>
      <sz val="12"/>
      <name val="Century Gothic"/>
      <family val="2"/>
      <charset val="238"/>
    </font>
    <font>
      <sz val="11"/>
      <name val="Calibri"/>
      <family val="2"/>
      <charset val="238"/>
    </font>
    <font>
      <b/>
      <sz val="8"/>
      <name val="Century Gothic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2"/>
      <color indexed="10"/>
      <name val="Century Gothic"/>
      <family val="2"/>
      <charset val="238"/>
    </font>
    <font>
      <b/>
      <sz val="9"/>
      <color indexed="10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4"/>
      <name val="Century Gothic"/>
      <family val="2"/>
      <charset val="238"/>
    </font>
    <font>
      <sz val="10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1"/>
      <name val="Century Gothic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4D7FA"/>
        <bgColor indexed="64"/>
      </patternFill>
    </fill>
    <fill>
      <patternFill patternType="solid">
        <fgColor rgb="FF79D7F5"/>
        <bgColor indexed="64"/>
      </patternFill>
    </fill>
    <fill>
      <patternFill patternType="solid">
        <fgColor rgb="FF79D7F5"/>
        <bgColor indexed="22"/>
      </patternFill>
    </fill>
    <fill>
      <patternFill patternType="solid">
        <fgColor rgb="FF74D7FA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2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47">
    <xf numFmtId="0" fontId="0" fillId="0" borderId="0" xfId="0"/>
    <xf numFmtId="0" fontId="18" fillId="25" borderId="19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27" borderId="0" xfId="0" applyFont="1" applyFill="1" applyAlignment="1">
      <alignment horizontal="center" vertical="center" wrapText="1"/>
    </xf>
    <xf numFmtId="0" fontId="18" fillId="28" borderId="27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27" borderId="0" xfId="0" applyFont="1" applyFill="1" applyAlignment="1">
      <alignment horizontal="left" vertical="center" wrapText="1"/>
    </xf>
    <xf numFmtId="0" fontId="18" fillId="28" borderId="30" xfId="0" applyFont="1" applyFill="1" applyBorder="1" applyAlignment="1">
      <alignment horizontal="left" vertical="center" wrapText="1"/>
    </xf>
    <xf numFmtId="0" fontId="18" fillId="28" borderId="31" xfId="0" applyFont="1" applyFill="1" applyBorder="1" applyAlignment="1">
      <alignment horizontal="center" vertical="center" wrapText="1"/>
    </xf>
    <xf numFmtId="0" fontId="18" fillId="28" borderId="32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43" xfId="0" applyFont="1" applyBorder="1" applyAlignment="1">
      <alignment vertical="center" wrapText="1"/>
    </xf>
    <xf numFmtId="0" fontId="19" fillId="26" borderId="43" xfId="0" applyFont="1" applyFill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0" xfId="0" applyFont="1"/>
    <xf numFmtId="0" fontId="23" fillId="0" borderId="43" xfId="0" applyFont="1" applyBorder="1" applyAlignment="1">
      <alignment horizontal="center" vertical="center" wrapText="1"/>
    </xf>
    <xf numFmtId="0" fontId="19" fillId="29" borderId="0" xfId="0" applyFont="1" applyFill="1" applyAlignment="1">
      <alignment horizontal="center" vertical="center" wrapText="1"/>
    </xf>
    <xf numFmtId="0" fontId="25" fillId="29" borderId="0" xfId="0" applyFont="1" applyFill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22" fillId="28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left" vertical="center"/>
    </xf>
    <xf numFmtId="0" fontId="18" fillId="25" borderId="60" xfId="0" applyFont="1" applyFill="1" applyBorder="1" applyAlignment="1">
      <alignment horizontal="center" vertical="center" wrapText="1"/>
    </xf>
    <xf numFmtId="0" fontId="19" fillId="30" borderId="0" xfId="0" applyFont="1" applyFill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31" borderId="43" xfId="0" applyFont="1" applyFill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5" fillId="31" borderId="0" xfId="0" applyFont="1" applyFill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19" fillId="31" borderId="37" xfId="0" applyFont="1" applyFill="1" applyBorder="1" applyAlignment="1">
      <alignment horizontal="center" vertical="center" wrapText="1"/>
    </xf>
    <xf numFmtId="0" fontId="18" fillId="31" borderId="65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19" fillId="0" borderId="4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31" borderId="48" xfId="0" applyFont="1" applyFill="1" applyBorder="1" applyAlignment="1">
      <alignment horizontal="center" vertical="center" wrapText="1"/>
    </xf>
    <xf numFmtId="0" fontId="19" fillId="31" borderId="51" xfId="0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0" fontId="18" fillId="32" borderId="29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8" fillId="25" borderId="66" xfId="0" applyFont="1" applyFill="1" applyBorder="1" applyAlignment="1">
      <alignment horizontal="center" vertical="center" wrapText="1"/>
    </xf>
    <xf numFmtId="0" fontId="18" fillId="25" borderId="56" xfId="0" applyFont="1" applyFill="1" applyBorder="1" applyAlignment="1">
      <alignment horizontal="center" vertical="center" wrapText="1"/>
    </xf>
    <xf numFmtId="0" fontId="18" fillId="25" borderId="57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8" fillId="32" borderId="23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22" fillId="32" borderId="19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center" vertical="center" wrapText="1"/>
    </xf>
    <xf numFmtId="0" fontId="22" fillId="32" borderId="18" xfId="0" applyFont="1" applyFill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8" fillId="32" borderId="20" xfId="0" applyFont="1" applyFill="1" applyBorder="1" applyAlignment="1">
      <alignment horizontal="center" vertical="center" wrapText="1"/>
    </xf>
    <xf numFmtId="0" fontId="28" fillId="32" borderId="19" xfId="0" applyFont="1" applyFill="1" applyBorder="1" applyAlignment="1">
      <alignment horizontal="center" vertical="center" wrapText="1"/>
    </xf>
    <xf numFmtId="0" fontId="19" fillId="33" borderId="43" xfId="0" applyFont="1" applyFill="1" applyBorder="1" applyAlignment="1">
      <alignment horizontal="left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25" borderId="53" xfId="0" applyFont="1" applyFill="1" applyBorder="1" applyAlignment="1">
      <alignment horizontal="center" vertical="center" wrapText="1"/>
    </xf>
    <xf numFmtId="0" fontId="18" fillId="25" borderId="54" xfId="0" applyFont="1" applyFill="1" applyBorder="1" applyAlignment="1">
      <alignment horizontal="center" vertical="center" wrapText="1"/>
    </xf>
    <xf numFmtId="0" fontId="18" fillId="32" borderId="55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54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 wrapText="1"/>
    </xf>
    <xf numFmtId="0" fontId="23" fillId="31" borderId="25" xfId="0" applyFont="1" applyFill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32" borderId="19" xfId="0" applyFont="1" applyFill="1" applyBorder="1" applyAlignment="1">
      <alignment horizontal="center" vertical="center" wrapText="1"/>
    </xf>
    <xf numFmtId="0" fontId="32" fillId="32" borderId="17" xfId="0" applyFont="1" applyFill="1" applyBorder="1" applyAlignment="1">
      <alignment horizontal="center" vertical="center" wrapText="1"/>
    </xf>
    <xf numFmtId="0" fontId="32" fillId="32" borderId="18" xfId="0" applyFont="1" applyFill="1" applyBorder="1" applyAlignment="1">
      <alignment horizontal="center" vertical="center" wrapText="1"/>
    </xf>
    <xf numFmtId="0" fontId="18" fillId="32" borderId="56" xfId="0" applyFont="1" applyFill="1" applyBorder="1" applyAlignment="1">
      <alignment horizontal="center" vertical="center" wrapText="1"/>
    </xf>
    <xf numFmtId="0" fontId="18" fillId="25" borderId="37" xfId="0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0" fontId="18" fillId="25" borderId="43" xfId="0" applyFont="1" applyFill="1" applyBorder="1" applyAlignment="1">
      <alignment horizontal="center"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18" fillId="25" borderId="40" xfId="0" applyFont="1" applyFill="1" applyBorder="1" applyAlignment="1">
      <alignment horizontal="center" vertical="center" wrapText="1"/>
    </xf>
    <xf numFmtId="0" fontId="18" fillId="25" borderId="28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90" wrapText="1"/>
    </xf>
    <xf numFmtId="0" fontId="19" fillId="0" borderId="4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31" borderId="25" xfId="0" applyFont="1" applyFill="1" applyBorder="1" applyAlignment="1">
      <alignment horizontal="center" vertical="center" wrapText="1"/>
    </xf>
    <xf numFmtId="0" fontId="23" fillId="31" borderId="26" xfId="0" applyFont="1" applyFill="1" applyBorder="1" applyAlignment="1">
      <alignment horizontal="center" vertical="center" wrapText="1"/>
    </xf>
    <xf numFmtId="0" fontId="23" fillId="37" borderId="37" xfId="0" applyFont="1" applyFill="1" applyBorder="1" applyAlignment="1">
      <alignment horizontal="center" vertical="center" wrapText="1"/>
    </xf>
    <xf numFmtId="0" fontId="23" fillId="37" borderId="43" xfId="0" applyFont="1" applyFill="1" applyBorder="1" applyAlignment="1">
      <alignment horizontal="center" vertical="center" wrapText="1"/>
    </xf>
    <xf numFmtId="0" fontId="23" fillId="37" borderId="40" xfId="0" applyFont="1" applyFill="1" applyBorder="1" applyAlignment="1">
      <alignment horizontal="center" vertical="center" wrapText="1"/>
    </xf>
    <xf numFmtId="0" fontId="23" fillId="31" borderId="28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18" fillId="25" borderId="69" xfId="0" applyFont="1" applyFill="1" applyBorder="1" applyAlignment="1">
      <alignment horizontal="center" vertical="center" wrapText="1"/>
    </xf>
    <xf numFmtId="0" fontId="18" fillId="25" borderId="68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25" borderId="70" xfId="0" applyFont="1" applyFill="1" applyBorder="1" applyAlignment="1">
      <alignment horizontal="center" vertical="center" wrapText="1"/>
    </xf>
    <xf numFmtId="0" fontId="23" fillId="35" borderId="37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43" xfId="0" applyFont="1" applyFill="1" applyBorder="1" applyAlignment="1">
      <alignment horizontal="center" vertical="center" wrapText="1"/>
    </xf>
    <xf numFmtId="0" fontId="23" fillId="35" borderId="26" xfId="0" applyFont="1" applyFill="1" applyBorder="1" applyAlignment="1">
      <alignment horizontal="center" vertical="center" wrapText="1"/>
    </xf>
    <xf numFmtId="0" fontId="23" fillId="35" borderId="40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18" fillId="25" borderId="71" xfId="0" applyFont="1" applyFill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8" fillId="25" borderId="61" xfId="0" applyFont="1" applyFill="1" applyBorder="1" applyAlignment="1">
      <alignment horizontal="center" vertical="center" wrapText="1"/>
    </xf>
    <xf numFmtId="0" fontId="19" fillId="31" borderId="25" xfId="0" applyFont="1" applyFill="1" applyBorder="1" applyAlignment="1">
      <alignment horizontal="center" vertical="center" wrapText="1"/>
    </xf>
    <xf numFmtId="0" fontId="19" fillId="31" borderId="26" xfId="0" applyFont="1" applyFill="1" applyBorder="1" applyAlignment="1">
      <alignment horizontal="center" vertical="center" wrapText="1"/>
    </xf>
    <xf numFmtId="0" fontId="19" fillId="31" borderId="40" xfId="0" applyFont="1" applyFill="1" applyBorder="1" applyAlignment="1">
      <alignment horizontal="center" vertical="center" wrapText="1"/>
    </xf>
    <xf numFmtId="0" fontId="19" fillId="31" borderId="28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23" fillId="36" borderId="37" xfId="0" applyFont="1" applyFill="1" applyBorder="1" applyAlignment="1">
      <alignment horizontal="center" vertical="center" wrapText="1"/>
    </xf>
    <xf numFmtId="0" fontId="23" fillId="36" borderId="25" xfId="0" applyFont="1" applyFill="1" applyBorder="1" applyAlignment="1">
      <alignment horizontal="center" vertical="center" wrapText="1"/>
    </xf>
    <xf numFmtId="0" fontId="23" fillId="36" borderId="43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23" fillId="36" borderId="40" xfId="0" applyFont="1" applyFill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18" fillId="25" borderId="73" xfId="0" applyFont="1" applyFill="1" applyBorder="1" applyAlignment="1">
      <alignment horizontal="center" vertical="center" wrapText="1"/>
    </xf>
    <xf numFmtId="0" fontId="19" fillId="31" borderId="72" xfId="0" applyFont="1" applyFill="1" applyBorder="1" applyAlignment="1">
      <alignment horizontal="center" vertical="center" wrapText="1"/>
    </xf>
    <xf numFmtId="0" fontId="23" fillId="37" borderId="37" xfId="0" applyFont="1" applyFill="1" applyBorder="1" applyAlignment="1">
      <alignment horizontal="center" vertical="center"/>
    </xf>
    <xf numFmtId="0" fontId="23" fillId="37" borderId="43" xfId="0" applyFont="1" applyFill="1" applyBorder="1" applyAlignment="1">
      <alignment horizontal="center" vertical="center"/>
    </xf>
    <xf numFmtId="0" fontId="23" fillId="31" borderId="26" xfId="0" applyFont="1" applyFill="1" applyBorder="1" applyAlignment="1">
      <alignment horizontal="center" vertical="center"/>
    </xf>
    <xf numFmtId="0" fontId="23" fillId="37" borderId="40" xfId="0" applyFont="1" applyFill="1" applyBorder="1" applyAlignment="1">
      <alignment horizontal="center" vertical="center"/>
    </xf>
    <xf numFmtId="0" fontId="23" fillId="31" borderId="28" xfId="0" applyFont="1" applyFill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38" borderId="37" xfId="0" applyFont="1" applyFill="1" applyBorder="1" applyAlignment="1">
      <alignment horizontal="center" vertical="center"/>
    </xf>
    <xf numFmtId="0" fontId="23" fillId="38" borderId="25" xfId="0" applyFont="1" applyFill="1" applyBorder="1" applyAlignment="1">
      <alignment horizontal="center" vertical="center"/>
    </xf>
    <xf numFmtId="0" fontId="23" fillId="38" borderId="43" xfId="0" applyFont="1" applyFill="1" applyBorder="1" applyAlignment="1">
      <alignment horizontal="center" vertical="center"/>
    </xf>
    <xf numFmtId="0" fontId="23" fillId="38" borderId="26" xfId="0" applyFont="1" applyFill="1" applyBorder="1" applyAlignment="1">
      <alignment horizontal="center" vertical="center"/>
    </xf>
    <xf numFmtId="0" fontId="23" fillId="38" borderId="40" xfId="0" applyFont="1" applyFill="1" applyBorder="1" applyAlignment="1">
      <alignment horizontal="center" vertical="center"/>
    </xf>
    <xf numFmtId="0" fontId="23" fillId="38" borderId="2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horizontal="center"/>
    </xf>
    <xf numFmtId="0" fontId="23" fillId="0" borderId="4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34" borderId="37" xfId="0" applyFont="1" applyFill="1" applyBorder="1" applyAlignment="1">
      <alignment horizontal="center" vertical="center" wrapText="1"/>
    </xf>
    <xf numFmtId="0" fontId="23" fillId="34" borderId="43" xfId="0" applyFont="1" applyFill="1" applyBorder="1" applyAlignment="1">
      <alignment horizontal="center" vertical="center" wrapText="1"/>
    </xf>
    <xf numFmtId="0" fontId="23" fillId="34" borderId="40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31" borderId="4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43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38" borderId="37" xfId="0" applyFont="1" applyFill="1" applyBorder="1" applyAlignment="1">
      <alignment horizontal="center" vertical="center" wrapText="1"/>
    </xf>
    <xf numFmtId="0" fontId="23" fillId="38" borderId="43" xfId="0" applyFont="1" applyFill="1" applyBorder="1" applyAlignment="1">
      <alignment horizontal="center" vertical="center" wrapText="1"/>
    </xf>
    <xf numFmtId="0" fontId="23" fillId="31" borderId="43" xfId="0" applyFont="1" applyFill="1" applyBorder="1" applyAlignment="1">
      <alignment horizontal="center" vertical="center" wrapText="1"/>
    </xf>
    <xf numFmtId="0" fontId="23" fillId="31" borderId="40" xfId="0" applyFont="1" applyFill="1" applyBorder="1" applyAlignment="1">
      <alignment horizontal="center" vertical="center" wrapText="1"/>
    </xf>
    <xf numFmtId="0" fontId="22" fillId="32" borderId="61" xfId="0" applyFont="1" applyFill="1" applyBorder="1" applyAlignment="1">
      <alignment horizontal="center" vertical="center" wrapText="1"/>
    </xf>
    <xf numFmtId="10" fontId="22" fillId="25" borderId="14" xfId="0" applyNumberFormat="1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0" fontId="23" fillId="0" borderId="51" xfId="0" applyFont="1" applyBorder="1"/>
    <xf numFmtId="0" fontId="19" fillId="0" borderId="50" xfId="0" applyFont="1" applyFill="1" applyBorder="1" applyAlignment="1">
      <alignment horizontal="center" vertical="center" wrapText="1"/>
    </xf>
    <xf numFmtId="0" fontId="23" fillId="0" borderId="51" xfId="0" applyFont="1" applyBorder="1" applyAlignment="1">
      <alignment horizontal="center"/>
    </xf>
    <xf numFmtId="0" fontId="19" fillId="0" borderId="72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/>
    </xf>
    <xf numFmtId="0" fontId="35" fillId="32" borderId="19" xfId="0" applyFont="1" applyFill="1" applyBorder="1" applyAlignment="1">
      <alignment horizontal="center" vertical="center" wrapText="1"/>
    </xf>
    <xf numFmtId="0" fontId="35" fillId="32" borderId="17" xfId="0" applyFont="1" applyFill="1" applyBorder="1" applyAlignment="1">
      <alignment horizontal="center" vertical="center" wrapText="1"/>
    </xf>
    <xf numFmtId="0" fontId="35" fillId="32" borderId="18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 wrapText="1"/>
    </xf>
    <xf numFmtId="0" fontId="19" fillId="31" borderId="36" xfId="0" applyFont="1" applyFill="1" applyBorder="1" applyAlignment="1">
      <alignment horizontal="center" vertical="center" wrapText="1"/>
    </xf>
    <xf numFmtId="0" fontId="19" fillId="31" borderId="42" xfId="0" applyFont="1" applyFill="1" applyBorder="1" applyAlignment="1">
      <alignment horizontal="center" vertical="center" wrapText="1"/>
    </xf>
    <xf numFmtId="0" fontId="19" fillId="31" borderId="50" xfId="0" applyFont="1" applyFill="1" applyBorder="1" applyAlignment="1">
      <alignment horizontal="center" vertical="center" wrapText="1"/>
    </xf>
    <xf numFmtId="0" fontId="19" fillId="31" borderId="3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6" fillId="31" borderId="0" xfId="0" applyFont="1" applyFill="1" applyBorder="1" applyAlignment="1">
      <alignment horizontal="center" vertical="center" wrapText="1"/>
    </xf>
    <xf numFmtId="0" fontId="25" fillId="31" borderId="0" xfId="0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43" xfId="42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32" fillId="37" borderId="4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23" fillId="0" borderId="69" xfId="0" applyFont="1" applyFill="1" applyBorder="1" applyAlignment="1">
      <alignment horizontal="left" vertical="center" wrapText="1"/>
    </xf>
    <xf numFmtId="0" fontId="23" fillId="0" borderId="68" xfId="0" applyFont="1" applyFill="1" applyBorder="1" applyAlignment="1">
      <alignment horizontal="left" vertical="center" wrapText="1"/>
    </xf>
    <xf numFmtId="0" fontId="23" fillId="0" borderId="70" xfId="0" applyFont="1" applyFill="1" applyBorder="1" applyAlignment="1">
      <alignment horizontal="left" vertical="center" wrapText="1"/>
    </xf>
    <xf numFmtId="0" fontId="18" fillId="25" borderId="63" xfId="0" applyFont="1" applyFill="1" applyBorder="1" applyAlignment="1">
      <alignment horizontal="center" vertical="center" wrapText="1"/>
    </xf>
    <xf numFmtId="0" fontId="18" fillId="25" borderId="59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left" vertical="center" wrapText="1"/>
    </xf>
    <xf numFmtId="0" fontId="30" fillId="0" borderId="68" xfId="0" applyFont="1" applyFill="1" applyBorder="1" applyAlignment="1">
      <alignment horizontal="left" vertical="center" wrapText="1"/>
    </xf>
    <xf numFmtId="0" fontId="30" fillId="0" borderId="70" xfId="0" applyFont="1" applyFill="1" applyBorder="1" applyAlignment="1">
      <alignment horizontal="left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3" fillId="31" borderId="37" xfId="0" applyFont="1" applyFill="1" applyBorder="1" applyAlignment="1">
      <alignment horizontal="center" vertical="center" wrapText="1"/>
    </xf>
    <xf numFmtId="0" fontId="23" fillId="31" borderId="43" xfId="0" applyFont="1" applyFill="1" applyBorder="1" applyAlignment="1">
      <alignment horizontal="center" vertical="center" wrapText="1"/>
    </xf>
    <xf numFmtId="0" fontId="23" fillId="31" borderId="40" xfId="0" applyFont="1" applyFill="1" applyBorder="1" applyAlignment="1">
      <alignment horizontal="center" vertical="center" wrapText="1"/>
    </xf>
    <xf numFmtId="0" fontId="23" fillId="31" borderId="69" xfId="0" applyFont="1" applyFill="1" applyBorder="1" applyAlignment="1">
      <alignment horizontal="left" vertical="center" wrapText="1"/>
    </xf>
    <xf numFmtId="0" fontId="23" fillId="31" borderId="68" xfId="0" applyFont="1" applyFill="1" applyBorder="1" applyAlignment="1">
      <alignment horizontal="left" vertical="center" wrapText="1"/>
    </xf>
    <xf numFmtId="0" fontId="23" fillId="31" borderId="7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43" xfId="0" applyFont="1" applyFill="1" applyBorder="1" applyAlignment="1">
      <alignment horizontal="center" vertical="center" wrapText="1"/>
    </xf>
    <xf numFmtId="0" fontId="30" fillId="33" borderId="4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43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69" xfId="0" applyFont="1" applyFill="1" applyBorder="1" applyAlignment="1">
      <alignment horizontal="left" vertical="center" wrapText="1"/>
    </xf>
    <xf numFmtId="0" fontId="23" fillId="33" borderId="68" xfId="0" applyFont="1" applyFill="1" applyBorder="1" applyAlignment="1">
      <alignment horizontal="left" vertical="center" wrapText="1"/>
    </xf>
    <xf numFmtId="0" fontId="23" fillId="33" borderId="70" xfId="0" applyFont="1" applyFill="1" applyBorder="1" applyAlignment="1">
      <alignment horizontal="left" vertical="center" wrapText="1"/>
    </xf>
    <xf numFmtId="0" fontId="30" fillId="33" borderId="69" xfId="0" applyFont="1" applyFill="1" applyBorder="1" applyAlignment="1">
      <alignment horizontal="left" vertical="center" wrapText="1"/>
    </xf>
    <xf numFmtId="0" fontId="30" fillId="33" borderId="68" xfId="0" applyFont="1" applyFill="1" applyBorder="1" applyAlignment="1">
      <alignment horizontal="left" vertical="center" wrapText="1"/>
    </xf>
    <xf numFmtId="0" fontId="30" fillId="33" borderId="70" xfId="0" applyFont="1" applyFill="1" applyBorder="1" applyAlignment="1">
      <alignment horizontal="left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18" fillId="24" borderId="63" xfId="0" applyFont="1" applyFill="1" applyBorder="1" applyAlignment="1">
      <alignment horizontal="center" vertical="center" wrapText="1"/>
    </xf>
    <xf numFmtId="0" fontId="18" fillId="24" borderId="59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64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1" fillId="33" borderId="69" xfId="0" applyFont="1" applyFill="1" applyBorder="1" applyAlignment="1">
      <alignment horizontal="left" vertical="center" wrapText="1"/>
    </xf>
    <xf numFmtId="0" fontId="31" fillId="33" borderId="68" xfId="0" applyFont="1" applyFill="1" applyBorder="1" applyAlignment="1">
      <alignment horizontal="left" vertical="center" wrapText="1"/>
    </xf>
    <xf numFmtId="0" fontId="31" fillId="33" borderId="70" xfId="0" applyFont="1" applyFill="1" applyBorder="1" applyAlignment="1">
      <alignment horizontal="left" vertical="center" wrapText="1"/>
    </xf>
    <xf numFmtId="0" fontId="30" fillId="33" borderId="69" xfId="0" applyFont="1" applyFill="1" applyBorder="1" applyAlignment="1">
      <alignment vertical="center" wrapText="1"/>
    </xf>
    <xf numFmtId="0" fontId="30" fillId="33" borderId="68" xfId="0" applyFont="1" applyFill="1" applyBorder="1" applyAlignment="1">
      <alignment vertical="center" wrapText="1"/>
    </xf>
    <xf numFmtId="0" fontId="30" fillId="33" borderId="70" xfId="0" applyFont="1" applyFill="1" applyBorder="1" applyAlignment="1">
      <alignment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łącze" xfId="42" builtinId="8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74D7FA"/>
      <color rgb="FF79D7F5"/>
      <color rgb="FFCC99FF"/>
      <color rgb="FF79CCF5"/>
      <color rgb="FFFFFF99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0"/>
  <sheetViews>
    <sheetView tabSelected="1" view="pageBreakPreview" zoomScale="80" zoomScaleNormal="78" zoomScaleSheetLayoutView="80" workbookViewId="0">
      <selection activeCell="L60" sqref="L60"/>
    </sheetView>
  </sheetViews>
  <sheetFormatPr defaultColWidth="9.140625" defaultRowHeight="14.25" x14ac:dyDescent="0.25"/>
  <cols>
    <col min="1" max="1" width="21.5703125" style="14" customWidth="1"/>
    <col min="2" max="2" width="36.5703125" style="6" customWidth="1"/>
    <col min="3" max="3" width="41.28515625" style="6" customWidth="1"/>
    <col min="4" max="4" width="14.140625" style="6" customWidth="1"/>
    <col min="5" max="5" width="19.140625" style="6" customWidth="1"/>
    <col min="6" max="6" width="10.140625" style="6" customWidth="1"/>
    <col min="7" max="7" width="11.85546875" style="6" customWidth="1"/>
    <col min="8" max="8" width="8.28515625" style="6" customWidth="1"/>
    <col min="9" max="9" width="8.7109375" style="6" customWidth="1"/>
    <col min="10" max="10" width="10" style="6" customWidth="1"/>
    <col min="11" max="11" width="8" style="6" customWidth="1"/>
    <col min="12" max="12" width="8.28515625" style="6" customWidth="1"/>
    <col min="13" max="13" width="9.28515625" style="6" customWidth="1"/>
    <col min="14" max="14" width="8.7109375" style="6" customWidth="1"/>
    <col min="15" max="15" width="9.28515625" style="6" customWidth="1"/>
    <col min="16" max="16" width="6.85546875" style="6" customWidth="1"/>
    <col min="17" max="17" width="10.5703125" style="6" customWidth="1"/>
    <col min="18" max="18" width="9.42578125" style="6" customWidth="1"/>
    <col min="19" max="19" width="8.42578125" style="6" customWidth="1"/>
    <col min="20" max="20" width="10.42578125" style="6" customWidth="1"/>
    <col min="21" max="21" width="8" style="6" customWidth="1"/>
    <col min="22" max="22" width="9" style="6" customWidth="1"/>
    <col min="23" max="23" width="9.140625" style="6" customWidth="1"/>
    <col min="24" max="24" width="8.7109375" style="6" customWidth="1"/>
    <col min="25" max="25" width="8.42578125" style="6" customWidth="1"/>
    <col min="26" max="26" width="7.7109375" style="6" customWidth="1"/>
    <col min="27" max="27" width="7.28515625" style="6" customWidth="1"/>
    <col min="28" max="28" width="6.5703125" style="6" customWidth="1"/>
    <col min="29" max="29" width="11.28515625" style="6" customWidth="1"/>
    <col min="30" max="30" width="7.42578125" style="6" customWidth="1"/>
    <col min="31" max="16384" width="9.140625" style="6"/>
  </cols>
  <sheetData>
    <row r="1" spans="1:30" ht="18" x14ac:dyDescent="0.25">
      <c r="A1" s="281" t="s">
        <v>175</v>
      </c>
      <c r="B1" s="281"/>
      <c r="C1" s="281"/>
      <c r="D1" s="281"/>
      <c r="E1" s="281"/>
    </row>
    <row r="2" spans="1:30" x14ac:dyDescent="0.25">
      <c r="H2" s="58"/>
    </row>
    <row r="3" spans="1:30" ht="21.75" customHeight="1" x14ac:dyDescent="0.25">
      <c r="A3" s="295" t="s">
        <v>107</v>
      </c>
      <c r="B3" s="295"/>
      <c r="C3" s="295"/>
      <c r="D3" s="7"/>
      <c r="E3" s="7"/>
    </row>
    <row r="4" spans="1:30" ht="17.25" customHeight="1" x14ac:dyDescent="0.25"/>
    <row r="5" spans="1:30" ht="21" customHeight="1" x14ac:dyDescent="0.25">
      <c r="A5" s="282" t="s">
        <v>34</v>
      </c>
      <c r="B5" s="296"/>
      <c r="C5" s="296"/>
      <c r="D5" s="8"/>
      <c r="E5" s="8"/>
    </row>
    <row r="6" spans="1:30" ht="21" customHeight="1" x14ac:dyDescent="0.25">
      <c r="A6" s="15"/>
      <c r="B6" s="8"/>
      <c r="C6" s="8"/>
    </row>
    <row r="7" spans="1:30" ht="30.75" customHeight="1" thickBot="1" x14ac:dyDescent="0.3">
      <c r="A7" s="282" t="s">
        <v>9</v>
      </c>
      <c r="B7" s="282"/>
      <c r="C7" s="282"/>
      <c r="D7" s="282"/>
      <c r="E7" s="282"/>
    </row>
    <row r="8" spans="1:30" ht="15" customHeight="1" thickBot="1" x14ac:dyDescent="0.3">
      <c r="A8" s="16"/>
      <c r="B8" s="9"/>
      <c r="C8" s="9"/>
      <c r="D8" s="9"/>
      <c r="E8" s="9"/>
      <c r="F8" s="9"/>
      <c r="G8" s="289" t="s">
        <v>12</v>
      </c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1"/>
      <c r="S8" s="289" t="s">
        <v>13</v>
      </c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1"/>
    </row>
    <row r="9" spans="1:30" ht="75" customHeight="1" thickBot="1" x14ac:dyDescent="0.3">
      <c r="A9" s="17" t="s">
        <v>0</v>
      </c>
      <c r="B9" s="18" t="s">
        <v>2</v>
      </c>
      <c r="C9" s="19" t="s">
        <v>1</v>
      </c>
      <c r="D9" s="10" t="s">
        <v>22</v>
      </c>
      <c r="E9" s="56" t="s">
        <v>33</v>
      </c>
      <c r="F9" s="20"/>
      <c r="G9" s="114" t="s">
        <v>14</v>
      </c>
      <c r="H9" s="115" t="s">
        <v>15</v>
      </c>
      <c r="I9" s="116" t="s">
        <v>16</v>
      </c>
      <c r="J9" s="116" t="s">
        <v>17</v>
      </c>
      <c r="K9" s="116" t="s">
        <v>18</v>
      </c>
      <c r="L9" s="116" t="s">
        <v>19</v>
      </c>
      <c r="M9" s="116" t="s">
        <v>20</v>
      </c>
      <c r="N9" s="117" t="s">
        <v>29</v>
      </c>
      <c r="O9" s="116" t="s">
        <v>27</v>
      </c>
      <c r="P9" s="118" t="s">
        <v>28</v>
      </c>
      <c r="Q9" s="114" t="s">
        <v>31</v>
      </c>
      <c r="R9" s="97" t="s">
        <v>30</v>
      </c>
      <c r="S9" s="59" t="s">
        <v>14</v>
      </c>
      <c r="T9" s="115" t="s">
        <v>15</v>
      </c>
      <c r="U9" s="116" t="s">
        <v>16</v>
      </c>
      <c r="V9" s="116" t="s">
        <v>17</v>
      </c>
      <c r="W9" s="116" t="s">
        <v>18</v>
      </c>
      <c r="X9" s="116" t="s">
        <v>19</v>
      </c>
      <c r="Y9" s="116" t="s">
        <v>20</v>
      </c>
      <c r="Z9" s="119" t="s">
        <v>29</v>
      </c>
      <c r="AA9" s="116" t="s">
        <v>27</v>
      </c>
      <c r="AB9" s="117" t="s">
        <v>28</v>
      </c>
      <c r="AC9" s="114" t="s">
        <v>31</v>
      </c>
      <c r="AD9" s="97" t="s">
        <v>30</v>
      </c>
    </row>
    <row r="10" spans="1:30" ht="17.25" customHeight="1" thickBot="1" x14ac:dyDescent="0.3">
      <c r="A10" s="335" t="s">
        <v>3</v>
      </c>
      <c r="B10" s="336"/>
      <c r="C10" s="336"/>
      <c r="D10" s="336"/>
      <c r="E10" s="337"/>
      <c r="F10" s="303" t="s">
        <v>21</v>
      </c>
      <c r="G10" s="77">
        <f t="shared" ref="G10:AD10" si="0">SUM(G11:G22)</f>
        <v>24</v>
      </c>
      <c r="H10" s="77">
        <f t="shared" si="0"/>
        <v>78</v>
      </c>
      <c r="I10" s="77">
        <f t="shared" si="0"/>
        <v>30</v>
      </c>
      <c r="J10" s="77">
        <f t="shared" si="0"/>
        <v>45</v>
      </c>
      <c r="K10" s="77">
        <f t="shared" si="0"/>
        <v>0</v>
      </c>
      <c r="L10" s="77">
        <f t="shared" si="0"/>
        <v>110</v>
      </c>
      <c r="M10" s="77">
        <f t="shared" si="0"/>
        <v>0</v>
      </c>
      <c r="N10" s="77">
        <f t="shared" si="0"/>
        <v>11</v>
      </c>
      <c r="O10" s="77">
        <f t="shared" si="0"/>
        <v>0</v>
      </c>
      <c r="P10" s="77">
        <f t="shared" si="0"/>
        <v>361</v>
      </c>
      <c r="Q10" s="77">
        <f t="shared" si="0"/>
        <v>274</v>
      </c>
      <c r="R10" s="77">
        <f t="shared" si="0"/>
        <v>635</v>
      </c>
      <c r="S10" s="77">
        <f t="shared" si="0"/>
        <v>24</v>
      </c>
      <c r="T10" s="77">
        <f t="shared" si="0"/>
        <v>38</v>
      </c>
      <c r="U10" s="77">
        <f t="shared" si="0"/>
        <v>0</v>
      </c>
      <c r="V10" s="77">
        <f t="shared" si="0"/>
        <v>45</v>
      </c>
      <c r="W10" s="77">
        <f t="shared" si="0"/>
        <v>0</v>
      </c>
      <c r="X10" s="77">
        <f t="shared" si="0"/>
        <v>50</v>
      </c>
      <c r="Y10" s="77">
        <f t="shared" si="0"/>
        <v>0</v>
      </c>
      <c r="Z10" s="77">
        <f t="shared" si="0"/>
        <v>11</v>
      </c>
      <c r="AA10" s="77">
        <f t="shared" si="0"/>
        <v>0</v>
      </c>
      <c r="AB10" s="77">
        <f t="shared" si="0"/>
        <v>461</v>
      </c>
      <c r="AC10" s="77">
        <f t="shared" si="0"/>
        <v>144</v>
      </c>
      <c r="AD10" s="77">
        <f t="shared" si="0"/>
        <v>605</v>
      </c>
    </row>
    <row r="11" spans="1:30" ht="46.9" customHeight="1" x14ac:dyDescent="0.25">
      <c r="A11" s="297" t="s">
        <v>42</v>
      </c>
      <c r="B11" s="292" t="s">
        <v>41</v>
      </c>
      <c r="C11" s="275" t="s">
        <v>36</v>
      </c>
      <c r="D11" s="131" t="s">
        <v>26</v>
      </c>
      <c r="E11" s="11" t="s">
        <v>40</v>
      </c>
      <c r="F11" s="285"/>
      <c r="G11" s="4">
        <v>1</v>
      </c>
      <c r="H11" s="37"/>
      <c r="I11" s="38"/>
      <c r="J11" s="38"/>
      <c r="K11" s="38"/>
      <c r="L11" s="38">
        <v>20</v>
      </c>
      <c r="M11" s="38"/>
      <c r="N11" s="39"/>
      <c r="O11" s="38"/>
      <c r="P11" s="120">
        <v>5</v>
      </c>
      <c r="Q11" s="4">
        <f t="shared" ref="Q11:Q22" si="1">SUM(H11:O11)</f>
        <v>20</v>
      </c>
      <c r="R11" s="4">
        <f>SUM(H11:P11)</f>
        <v>25</v>
      </c>
      <c r="S11" s="4">
        <v>1</v>
      </c>
      <c r="T11" s="37"/>
      <c r="U11" s="38"/>
      <c r="V11" s="38"/>
      <c r="W11" s="38"/>
      <c r="X11" s="38">
        <v>20</v>
      </c>
      <c r="Y11" s="38"/>
      <c r="Z11" s="38"/>
      <c r="AA11" s="38"/>
      <c r="AB11" s="39">
        <v>5</v>
      </c>
      <c r="AC11" s="100">
        <f>SUM(T11:AA11)</f>
        <v>20</v>
      </c>
      <c r="AD11" s="4">
        <f>SUM(T11:AB11)</f>
        <v>25</v>
      </c>
    </row>
    <row r="12" spans="1:30" ht="37.15" customHeight="1" x14ac:dyDescent="0.25">
      <c r="A12" s="298"/>
      <c r="B12" s="293"/>
      <c r="C12" s="276" t="s">
        <v>37</v>
      </c>
      <c r="D12" s="122" t="s">
        <v>26</v>
      </c>
      <c r="E12" s="12" t="s">
        <v>40</v>
      </c>
      <c r="F12" s="285"/>
      <c r="G12" s="22">
        <v>1</v>
      </c>
      <c r="H12" s="43">
        <v>2</v>
      </c>
      <c r="I12" s="44"/>
      <c r="J12" s="44"/>
      <c r="K12" s="44"/>
      <c r="L12" s="44"/>
      <c r="M12" s="44"/>
      <c r="N12" s="45">
        <v>7</v>
      </c>
      <c r="O12" s="80"/>
      <c r="P12" s="81">
        <v>16</v>
      </c>
      <c r="Q12" s="3">
        <f t="shared" si="1"/>
        <v>9</v>
      </c>
      <c r="R12" s="3">
        <f t="shared" ref="R12:R61" si="2">SUM(H12:P12)</f>
        <v>25</v>
      </c>
      <c r="S12" s="22">
        <v>1</v>
      </c>
      <c r="T12" s="43">
        <v>2</v>
      </c>
      <c r="U12" s="44"/>
      <c r="V12" s="44"/>
      <c r="W12" s="44"/>
      <c r="X12" s="44"/>
      <c r="Y12" s="44"/>
      <c r="Z12" s="44">
        <v>7</v>
      </c>
      <c r="AA12" s="44"/>
      <c r="AB12" s="45">
        <v>16</v>
      </c>
      <c r="AC12" s="101">
        <f>SUM(T12:AA12)</f>
        <v>9</v>
      </c>
      <c r="AD12" s="3">
        <f t="shared" ref="AD12:AD22" si="3">SUM(T12:AB12)</f>
        <v>25</v>
      </c>
    </row>
    <row r="13" spans="1:30" ht="36" customHeight="1" thickBot="1" x14ac:dyDescent="0.25">
      <c r="A13" s="299"/>
      <c r="B13" s="294"/>
      <c r="C13" s="232" t="s">
        <v>38</v>
      </c>
      <c r="D13" s="222" t="s">
        <v>35</v>
      </c>
      <c r="E13" s="13" t="s">
        <v>39</v>
      </c>
      <c r="F13" s="285"/>
      <c r="G13" s="2">
        <v>0</v>
      </c>
      <c r="H13" s="27">
        <v>1</v>
      </c>
      <c r="I13" s="28"/>
      <c r="J13" s="28"/>
      <c r="K13" s="28"/>
      <c r="L13" s="28"/>
      <c r="M13" s="28"/>
      <c r="N13" s="29">
        <v>4</v>
      </c>
      <c r="O13" s="28"/>
      <c r="P13" s="89"/>
      <c r="Q13" s="2">
        <f t="shared" si="1"/>
        <v>5</v>
      </c>
      <c r="R13" s="91">
        <f t="shared" si="2"/>
        <v>5</v>
      </c>
      <c r="S13" s="2">
        <v>0</v>
      </c>
      <c r="T13" s="27">
        <v>1</v>
      </c>
      <c r="U13" s="28"/>
      <c r="V13" s="28"/>
      <c r="W13" s="28"/>
      <c r="X13" s="28"/>
      <c r="Y13" s="28"/>
      <c r="Z13" s="28">
        <v>4</v>
      </c>
      <c r="AA13" s="28"/>
      <c r="AB13" s="29"/>
      <c r="AC13" s="102">
        <f>SUM(T13:AA13)</f>
        <v>5</v>
      </c>
      <c r="AD13" s="5">
        <f t="shared" si="3"/>
        <v>5</v>
      </c>
    </row>
    <row r="14" spans="1:30" ht="21.75" customHeight="1" x14ac:dyDescent="0.25">
      <c r="A14" s="297" t="s">
        <v>47</v>
      </c>
      <c r="B14" s="292" t="s">
        <v>46</v>
      </c>
      <c r="C14" s="275" t="s">
        <v>43</v>
      </c>
      <c r="D14" s="131" t="s">
        <v>26</v>
      </c>
      <c r="E14" s="132" t="s">
        <v>48</v>
      </c>
      <c r="F14" s="285"/>
      <c r="G14" s="4">
        <v>2</v>
      </c>
      <c r="H14" s="37"/>
      <c r="I14" s="38"/>
      <c r="J14" s="38">
        <v>30</v>
      </c>
      <c r="K14" s="38"/>
      <c r="L14" s="38"/>
      <c r="M14" s="38"/>
      <c r="N14" s="39"/>
      <c r="O14" s="39"/>
      <c r="P14" s="94">
        <v>20</v>
      </c>
      <c r="Q14" s="4">
        <f t="shared" si="1"/>
        <v>30</v>
      </c>
      <c r="R14" s="1">
        <f t="shared" si="2"/>
        <v>50</v>
      </c>
      <c r="S14" s="4">
        <v>2</v>
      </c>
      <c r="T14" s="37"/>
      <c r="U14" s="38"/>
      <c r="V14" s="38">
        <v>30</v>
      </c>
      <c r="W14" s="38"/>
      <c r="X14" s="38"/>
      <c r="Y14" s="38"/>
      <c r="Z14" s="38"/>
      <c r="AA14" s="38"/>
      <c r="AB14" s="39">
        <v>20</v>
      </c>
      <c r="AC14" s="100">
        <f>SUM(T14:AA14)</f>
        <v>30</v>
      </c>
      <c r="AD14" s="1">
        <f t="shared" si="3"/>
        <v>50</v>
      </c>
    </row>
    <row r="15" spans="1:30" ht="22.5" customHeight="1" x14ac:dyDescent="0.25">
      <c r="A15" s="298"/>
      <c r="B15" s="293"/>
      <c r="C15" s="276" t="s">
        <v>44</v>
      </c>
      <c r="D15" s="122" t="s">
        <v>35</v>
      </c>
      <c r="E15" s="12" t="s">
        <v>40</v>
      </c>
      <c r="F15" s="285"/>
      <c r="G15" s="4">
        <v>0</v>
      </c>
      <c r="H15" s="37"/>
      <c r="I15" s="38">
        <v>30</v>
      </c>
      <c r="J15" s="38"/>
      <c r="K15" s="38"/>
      <c r="L15" s="38"/>
      <c r="M15" s="38"/>
      <c r="N15" s="39"/>
      <c r="O15" s="39"/>
      <c r="P15" s="95"/>
      <c r="Q15" s="4">
        <f t="shared" si="1"/>
        <v>30</v>
      </c>
      <c r="R15" s="3">
        <f t="shared" si="2"/>
        <v>30</v>
      </c>
      <c r="S15" s="4">
        <v>0</v>
      </c>
      <c r="T15" s="37"/>
      <c r="U15" s="38"/>
      <c r="V15" s="38"/>
      <c r="W15" s="38"/>
      <c r="X15" s="38"/>
      <c r="Y15" s="38"/>
      <c r="Z15" s="38"/>
      <c r="AA15" s="38"/>
      <c r="AB15" s="39"/>
      <c r="AC15" s="100">
        <f>SUM(T15:AA15)</f>
        <v>0</v>
      </c>
      <c r="AD15" s="3">
        <f t="shared" si="3"/>
        <v>0</v>
      </c>
    </row>
    <row r="16" spans="1:30" ht="21.75" customHeight="1" x14ac:dyDescent="0.25">
      <c r="A16" s="298"/>
      <c r="B16" s="293"/>
      <c r="C16" s="277" t="s">
        <v>178</v>
      </c>
      <c r="D16" s="122" t="s">
        <v>26</v>
      </c>
      <c r="E16" s="12" t="s">
        <v>39</v>
      </c>
      <c r="F16" s="285"/>
      <c r="G16" s="3">
        <v>1</v>
      </c>
      <c r="H16" s="31">
        <v>15</v>
      </c>
      <c r="I16" s="32"/>
      <c r="J16" s="32"/>
      <c r="K16" s="32"/>
      <c r="L16" s="32"/>
      <c r="M16" s="32"/>
      <c r="N16" s="33"/>
      <c r="O16" s="33"/>
      <c r="P16" s="95">
        <v>10</v>
      </c>
      <c r="Q16" s="3">
        <f t="shared" si="1"/>
        <v>15</v>
      </c>
      <c r="R16" s="3">
        <f t="shared" si="2"/>
        <v>25</v>
      </c>
      <c r="S16" s="3">
        <v>1</v>
      </c>
      <c r="T16" s="31">
        <v>15</v>
      </c>
      <c r="U16" s="67"/>
      <c r="V16" s="32"/>
      <c r="W16" s="32"/>
      <c r="X16" s="32"/>
      <c r="Y16" s="88"/>
      <c r="Z16" s="65"/>
      <c r="AA16" s="32"/>
      <c r="AB16" s="33">
        <v>10</v>
      </c>
      <c r="AC16" s="100">
        <f t="shared" ref="AC16:AC17" si="4">SUM(T16:AA16)</f>
        <v>15</v>
      </c>
      <c r="AD16" s="3">
        <f t="shared" si="3"/>
        <v>25</v>
      </c>
    </row>
    <row r="17" spans="1:30" ht="21.75" customHeight="1" thickBot="1" x14ac:dyDescent="0.3">
      <c r="A17" s="299"/>
      <c r="B17" s="294"/>
      <c r="C17" s="278" t="s">
        <v>45</v>
      </c>
      <c r="D17" s="133" t="s">
        <v>26</v>
      </c>
      <c r="E17" s="207" t="s">
        <v>48</v>
      </c>
      <c r="F17" s="285"/>
      <c r="G17" s="2">
        <v>1</v>
      </c>
      <c r="H17" s="27"/>
      <c r="I17" s="28"/>
      <c r="J17" s="28">
        <v>15</v>
      </c>
      <c r="K17" s="28"/>
      <c r="L17" s="28"/>
      <c r="M17" s="28"/>
      <c r="N17" s="29"/>
      <c r="O17" s="29"/>
      <c r="P17" s="93">
        <v>10</v>
      </c>
      <c r="Q17" s="4">
        <f t="shared" si="1"/>
        <v>15</v>
      </c>
      <c r="R17" s="91">
        <f t="shared" si="2"/>
        <v>25</v>
      </c>
      <c r="S17" s="2">
        <v>1</v>
      </c>
      <c r="T17" s="27"/>
      <c r="U17" s="28"/>
      <c r="V17" s="28">
        <v>15</v>
      </c>
      <c r="W17" s="28"/>
      <c r="X17" s="28"/>
      <c r="Y17" s="28"/>
      <c r="Z17" s="28"/>
      <c r="AA17" s="28"/>
      <c r="AB17" s="29">
        <v>10</v>
      </c>
      <c r="AC17" s="99">
        <f t="shared" si="4"/>
        <v>15</v>
      </c>
      <c r="AD17" s="5">
        <f t="shared" si="3"/>
        <v>25</v>
      </c>
    </row>
    <row r="18" spans="1:30" ht="33" customHeight="1" x14ac:dyDescent="0.25">
      <c r="A18" s="297" t="s">
        <v>56</v>
      </c>
      <c r="B18" s="292" t="s">
        <v>54</v>
      </c>
      <c r="C18" s="124" t="s">
        <v>108</v>
      </c>
      <c r="D18" s="203" t="s">
        <v>23</v>
      </c>
      <c r="E18" s="132" t="s">
        <v>49</v>
      </c>
      <c r="F18" s="285"/>
      <c r="G18" s="1">
        <v>3</v>
      </c>
      <c r="H18" s="123">
        <v>30</v>
      </c>
      <c r="I18" s="124"/>
      <c r="J18" s="124"/>
      <c r="K18" s="124"/>
      <c r="L18" s="124"/>
      <c r="M18" s="124"/>
      <c r="N18" s="125"/>
      <c r="O18" s="126"/>
      <c r="P18" s="39">
        <v>45</v>
      </c>
      <c r="Q18" s="1">
        <f t="shared" si="1"/>
        <v>30</v>
      </c>
      <c r="R18" s="90">
        <f t="shared" si="2"/>
        <v>75</v>
      </c>
      <c r="S18" s="1">
        <v>3</v>
      </c>
      <c r="T18" s="24">
        <v>10</v>
      </c>
      <c r="U18" s="25"/>
      <c r="V18" s="25"/>
      <c r="W18" s="25"/>
      <c r="X18" s="25"/>
      <c r="Y18" s="25"/>
      <c r="Z18" s="25"/>
      <c r="AA18" s="25"/>
      <c r="AB18" s="26">
        <v>65</v>
      </c>
      <c r="AC18" s="103">
        <f>SUM(T18:AA18)</f>
        <v>10</v>
      </c>
      <c r="AD18" s="1">
        <f t="shared" si="3"/>
        <v>75</v>
      </c>
    </row>
    <row r="19" spans="1:30" ht="33" customHeight="1" x14ac:dyDescent="0.25">
      <c r="A19" s="298"/>
      <c r="B19" s="293"/>
      <c r="C19" s="149" t="s">
        <v>109</v>
      </c>
      <c r="D19" s="149" t="s">
        <v>26</v>
      </c>
      <c r="E19" s="205" t="s">
        <v>49</v>
      </c>
      <c r="F19" s="285"/>
      <c r="G19" s="4">
        <v>3</v>
      </c>
      <c r="H19" s="127"/>
      <c r="I19" s="128"/>
      <c r="J19" s="128"/>
      <c r="K19" s="128"/>
      <c r="L19" s="128">
        <v>30</v>
      </c>
      <c r="M19" s="128"/>
      <c r="N19" s="129"/>
      <c r="O19" s="126"/>
      <c r="P19" s="39">
        <v>45</v>
      </c>
      <c r="Q19" s="4">
        <f t="shared" si="1"/>
        <v>30</v>
      </c>
      <c r="R19" s="91">
        <f t="shared" si="2"/>
        <v>75</v>
      </c>
      <c r="S19" s="4">
        <v>3</v>
      </c>
      <c r="T19" s="37"/>
      <c r="U19" s="38"/>
      <c r="V19" s="38"/>
      <c r="W19" s="38"/>
      <c r="X19" s="38">
        <v>10</v>
      </c>
      <c r="Y19" s="38"/>
      <c r="Z19" s="38"/>
      <c r="AA19" s="38"/>
      <c r="AB19" s="39">
        <v>65</v>
      </c>
      <c r="AC19" s="100">
        <f>SUM(T19:AA19)</f>
        <v>10</v>
      </c>
      <c r="AD19" s="4">
        <f t="shared" si="3"/>
        <v>75</v>
      </c>
    </row>
    <row r="20" spans="1:30" ht="27.75" customHeight="1" thickBot="1" x14ac:dyDescent="0.3">
      <c r="A20" s="299"/>
      <c r="B20" s="294"/>
      <c r="C20" s="232" t="s">
        <v>50</v>
      </c>
      <c r="D20" s="206" t="s">
        <v>23</v>
      </c>
      <c r="E20" s="207" t="s">
        <v>51</v>
      </c>
      <c r="F20" s="285"/>
      <c r="G20" s="4">
        <v>4</v>
      </c>
      <c r="H20" s="127"/>
      <c r="I20" s="128"/>
      <c r="J20" s="128"/>
      <c r="K20" s="128"/>
      <c r="L20" s="128">
        <v>30</v>
      </c>
      <c r="M20" s="128"/>
      <c r="N20" s="129"/>
      <c r="O20" s="165"/>
      <c r="P20" s="42">
        <v>70</v>
      </c>
      <c r="Q20" s="3">
        <f t="shared" si="1"/>
        <v>30</v>
      </c>
      <c r="R20" s="92">
        <f t="shared" si="2"/>
        <v>100</v>
      </c>
      <c r="S20" s="4">
        <v>4</v>
      </c>
      <c r="T20" s="37"/>
      <c r="U20" s="38"/>
      <c r="V20" s="38"/>
      <c r="W20" s="38"/>
      <c r="X20" s="38">
        <v>10</v>
      </c>
      <c r="Y20" s="38"/>
      <c r="Z20" s="38"/>
      <c r="AA20" s="38"/>
      <c r="AB20" s="39">
        <v>90</v>
      </c>
      <c r="AC20" s="101">
        <f>SUM(T20:AA20)</f>
        <v>10</v>
      </c>
      <c r="AD20" s="3">
        <f t="shared" si="3"/>
        <v>100</v>
      </c>
    </row>
    <row r="21" spans="1:30" ht="24.75" customHeight="1" x14ac:dyDescent="0.25">
      <c r="A21" s="297" t="s">
        <v>57</v>
      </c>
      <c r="B21" s="292" t="s">
        <v>55</v>
      </c>
      <c r="C21" s="124" t="s">
        <v>52</v>
      </c>
      <c r="D21" s="203" t="s">
        <v>23</v>
      </c>
      <c r="E21" s="132" t="s">
        <v>51</v>
      </c>
      <c r="F21" s="285"/>
      <c r="G21" s="1">
        <v>4</v>
      </c>
      <c r="H21" s="24"/>
      <c r="I21" s="25"/>
      <c r="J21" s="25"/>
      <c r="K21" s="25"/>
      <c r="L21" s="25">
        <v>30</v>
      </c>
      <c r="M21" s="25"/>
      <c r="N21" s="26"/>
      <c r="O21" s="25"/>
      <c r="P21" s="94">
        <v>70</v>
      </c>
      <c r="Q21" s="1">
        <f t="shared" si="1"/>
        <v>30</v>
      </c>
      <c r="R21" s="90">
        <f t="shared" si="2"/>
        <v>100</v>
      </c>
      <c r="S21" s="1">
        <v>4</v>
      </c>
      <c r="T21" s="24"/>
      <c r="U21" s="25"/>
      <c r="V21" s="25"/>
      <c r="W21" s="25"/>
      <c r="X21" s="25">
        <v>10</v>
      </c>
      <c r="Y21" s="25"/>
      <c r="Z21" s="25"/>
      <c r="AA21" s="25"/>
      <c r="AB21" s="26">
        <v>90</v>
      </c>
      <c r="AC21" s="103">
        <f t="shared" ref="AC21:AC22" si="5">SUM(T21:AA21)</f>
        <v>10</v>
      </c>
      <c r="AD21" s="1">
        <f t="shared" si="3"/>
        <v>100</v>
      </c>
    </row>
    <row r="22" spans="1:30" ht="27.75" customHeight="1" thickBot="1" x14ac:dyDescent="0.3">
      <c r="A22" s="299"/>
      <c r="B22" s="294"/>
      <c r="C22" s="152" t="s">
        <v>53</v>
      </c>
      <c r="D22" s="206" t="s">
        <v>23</v>
      </c>
      <c r="E22" s="207" t="s">
        <v>49</v>
      </c>
      <c r="F22" s="285"/>
      <c r="G22" s="5">
        <v>4</v>
      </c>
      <c r="H22" s="40">
        <v>30</v>
      </c>
      <c r="I22" s="41"/>
      <c r="J22" s="41"/>
      <c r="K22" s="41"/>
      <c r="L22" s="41"/>
      <c r="M22" s="41"/>
      <c r="N22" s="42"/>
      <c r="O22" s="41"/>
      <c r="P22" s="42">
        <v>70</v>
      </c>
      <c r="Q22" s="5">
        <f t="shared" si="1"/>
        <v>30</v>
      </c>
      <c r="R22" s="59">
        <f t="shared" si="2"/>
        <v>100</v>
      </c>
      <c r="S22" s="5">
        <v>4</v>
      </c>
      <c r="T22" s="40">
        <v>10</v>
      </c>
      <c r="U22" s="41"/>
      <c r="V22" s="41"/>
      <c r="W22" s="41"/>
      <c r="X22" s="41"/>
      <c r="Y22" s="41"/>
      <c r="Z22" s="41"/>
      <c r="AA22" s="41"/>
      <c r="AB22" s="42">
        <v>90</v>
      </c>
      <c r="AC22" s="187">
        <f t="shared" si="5"/>
        <v>10</v>
      </c>
      <c r="AD22" s="5">
        <f t="shared" si="3"/>
        <v>100</v>
      </c>
    </row>
    <row r="23" spans="1:30" ht="21" customHeight="1" thickBot="1" x14ac:dyDescent="0.3">
      <c r="A23" s="315" t="s">
        <v>4</v>
      </c>
      <c r="B23" s="316"/>
      <c r="C23" s="316"/>
      <c r="D23" s="316"/>
      <c r="E23" s="317"/>
      <c r="F23" s="314" t="s">
        <v>4</v>
      </c>
      <c r="G23" s="77">
        <f t="shared" ref="G23:AD23" si="6">SUM(G24:G39)</f>
        <v>36</v>
      </c>
      <c r="H23" s="77">
        <f t="shared" si="6"/>
        <v>169</v>
      </c>
      <c r="I23" s="77">
        <f t="shared" si="6"/>
        <v>60</v>
      </c>
      <c r="J23" s="77">
        <f t="shared" si="6"/>
        <v>30</v>
      </c>
      <c r="K23" s="77">
        <f t="shared" si="6"/>
        <v>0</v>
      </c>
      <c r="L23" s="77">
        <f t="shared" si="6"/>
        <v>165</v>
      </c>
      <c r="M23" s="77">
        <f t="shared" si="6"/>
        <v>0</v>
      </c>
      <c r="N23" s="77">
        <f t="shared" si="6"/>
        <v>20</v>
      </c>
      <c r="O23" s="77">
        <f t="shared" si="6"/>
        <v>0</v>
      </c>
      <c r="P23" s="77">
        <f t="shared" si="6"/>
        <v>491</v>
      </c>
      <c r="Q23" s="77">
        <f t="shared" si="6"/>
        <v>444</v>
      </c>
      <c r="R23" s="77">
        <f t="shared" si="6"/>
        <v>935</v>
      </c>
      <c r="S23" s="77">
        <f t="shared" si="6"/>
        <v>36</v>
      </c>
      <c r="T23" s="77">
        <f t="shared" si="6"/>
        <v>74</v>
      </c>
      <c r="U23" s="77">
        <f t="shared" si="6"/>
        <v>16</v>
      </c>
      <c r="V23" s="77">
        <f t="shared" si="6"/>
        <v>30</v>
      </c>
      <c r="W23" s="77">
        <f t="shared" si="6"/>
        <v>0</v>
      </c>
      <c r="X23" s="77">
        <f t="shared" si="6"/>
        <v>75</v>
      </c>
      <c r="Y23" s="77">
        <f t="shared" si="6"/>
        <v>0</v>
      </c>
      <c r="Z23" s="77">
        <f t="shared" si="6"/>
        <v>13</v>
      </c>
      <c r="AA23" s="77">
        <f t="shared" si="6"/>
        <v>0</v>
      </c>
      <c r="AB23" s="77">
        <f t="shared" si="6"/>
        <v>683</v>
      </c>
      <c r="AC23" s="77">
        <f t="shared" si="6"/>
        <v>208</v>
      </c>
      <c r="AD23" s="77">
        <f t="shared" si="6"/>
        <v>891</v>
      </c>
    </row>
    <row r="24" spans="1:30" ht="21.75" customHeight="1" x14ac:dyDescent="0.25">
      <c r="A24" s="297" t="s">
        <v>64</v>
      </c>
      <c r="B24" s="292" t="s">
        <v>63</v>
      </c>
      <c r="C24" s="273" t="s">
        <v>58</v>
      </c>
      <c r="D24" s="131" t="s">
        <v>26</v>
      </c>
      <c r="E24" s="132" t="s">
        <v>39</v>
      </c>
      <c r="F24" s="285"/>
      <c r="G24" s="257">
        <v>2</v>
      </c>
      <c r="H24" s="24"/>
      <c r="I24" s="25"/>
      <c r="J24" s="25">
        <v>30</v>
      </c>
      <c r="K24" s="25"/>
      <c r="L24" s="25"/>
      <c r="M24" s="25"/>
      <c r="N24" s="26"/>
      <c r="O24" s="38"/>
      <c r="P24" s="95">
        <v>20</v>
      </c>
      <c r="Q24" s="1">
        <f>SUM(H24:O24)</f>
        <v>30</v>
      </c>
      <c r="R24" s="137">
        <f t="shared" si="2"/>
        <v>50</v>
      </c>
      <c r="S24" s="134">
        <v>2</v>
      </c>
      <c r="T24" s="24"/>
      <c r="U24" s="25"/>
      <c r="V24" s="25">
        <v>30</v>
      </c>
      <c r="W24" s="25"/>
      <c r="X24" s="25"/>
      <c r="Y24" s="25"/>
      <c r="Z24" s="25"/>
      <c r="AA24" s="25"/>
      <c r="AB24" s="26">
        <v>20</v>
      </c>
      <c r="AC24" s="1">
        <f>SUM(T24:AA24)</f>
        <v>30</v>
      </c>
      <c r="AD24" s="1">
        <f>SUM(T24:AB24)</f>
        <v>50</v>
      </c>
    </row>
    <row r="25" spans="1:30" ht="21.75" customHeight="1" x14ac:dyDescent="0.25">
      <c r="A25" s="298"/>
      <c r="B25" s="293"/>
      <c r="C25" s="274" t="s">
        <v>59</v>
      </c>
      <c r="D25" s="280" t="s">
        <v>23</v>
      </c>
      <c r="E25" s="12" t="s">
        <v>39</v>
      </c>
      <c r="F25" s="285"/>
      <c r="G25" s="258">
        <v>1</v>
      </c>
      <c r="H25" s="31">
        <v>2</v>
      </c>
      <c r="I25" s="80"/>
      <c r="J25" s="80"/>
      <c r="K25" s="80"/>
      <c r="L25" s="80"/>
      <c r="M25" s="80"/>
      <c r="N25" s="80">
        <v>13</v>
      </c>
      <c r="O25" s="38"/>
      <c r="P25" s="39">
        <v>10</v>
      </c>
      <c r="Q25" s="3">
        <f t="shared" ref="Q25:Q28" si="7">SUM(H25:O25)</f>
        <v>15</v>
      </c>
      <c r="R25" s="137">
        <f t="shared" si="2"/>
        <v>25</v>
      </c>
      <c r="S25" s="135">
        <v>1</v>
      </c>
      <c r="T25" s="31">
        <v>2</v>
      </c>
      <c r="U25" s="121"/>
      <c r="V25" s="121"/>
      <c r="W25" s="121"/>
      <c r="X25" s="121"/>
      <c r="Y25" s="121"/>
      <c r="Z25" s="121">
        <v>6</v>
      </c>
      <c r="AA25" s="121"/>
      <c r="AB25" s="33">
        <v>17</v>
      </c>
      <c r="AC25" s="3">
        <f t="shared" ref="AC25:AC39" si="8">SUM(T25:AA25)</f>
        <v>8</v>
      </c>
      <c r="AD25" s="3">
        <f t="shared" ref="AD25:AD39" si="9">SUM(T25:AB25)</f>
        <v>25</v>
      </c>
    </row>
    <row r="26" spans="1:30" ht="21.75" customHeight="1" x14ac:dyDescent="0.25">
      <c r="A26" s="298"/>
      <c r="B26" s="293"/>
      <c r="C26" s="274" t="s">
        <v>60</v>
      </c>
      <c r="D26" s="122" t="s">
        <v>26</v>
      </c>
      <c r="E26" s="12" t="s">
        <v>39</v>
      </c>
      <c r="F26" s="285"/>
      <c r="G26" s="258">
        <v>1</v>
      </c>
      <c r="H26" s="43"/>
      <c r="I26" s="44">
        <v>30</v>
      </c>
      <c r="J26" s="44"/>
      <c r="K26" s="44"/>
      <c r="L26" s="44"/>
      <c r="M26" s="44"/>
      <c r="N26" s="45"/>
      <c r="O26" s="80"/>
      <c r="P26" s="33"/>
      <c r="Q26" s="3">
        <f t="shared" si="7"/>
        <v>30</v>
      </c>
      <c r="R26" s="137">
        <f t="shared" si="2"/>
        <v>30</v>
      </c>
      <c r="S26" s="135">
        <v>1</v>
      </c>
      <c r="T26" s="31"/>
      <c r="U26" s="121">
        <v>16</v>
      </c>
      <c r="V26" s="121"/>
      <c r="W26" s="121"/>
      <c r="X26" s="121"/>
      <c r="Y26" s="121"/>
      <c r="Z26" s="121"/>
      <c r="AA26" s="121"/>
      <c r="AB26" s="33"/>
      <c r="AC26" s="3">
        <f t="shared" si="8"/>
        <v>16</v>
      </c>
      <c r="AD26" s="3">
        <f t="shared" si="9"/>
        <v>16</v>
      </c>
    </row>
    <row r="27" spans="1:30" ht="21.75" customHeight="1" x14ac:dyDescent="0.25">
      <c r="A27" s="298"/>
      <c r="B27" s="293"/>
      <c r="C27" s="274" t="s">
        <v>61</v>
      </c>
      <c r="D27" s="122" t="s">
        <v>26</v>
      </c>
      <c r="E27" s="12" t="s">
        <v>39</v>
      </c>
      <c r="F27" s="284"/>
      <c r="G27" s="258">
        <v>1</v>
      </c>
      <c r="H27" s="31">
        <v>2</v>
      </c>
      <c r="I27" s="32"/>
      <c r="J27" s="32"/>
      <c r="K27" s="32"/>
      <c r="L27" s="32"/>
      <c r="M27" s="32"/>
      <c r="N27" s="33">
        <v>7</v>
      </c>
      <c r="O27" s="80"/>
      <c r="P27" s="33">
        <v>16</v>
      </c>
      <c r="Q27" s="3">
        <f t="shared" si="7"/>
        <v>9</v>
      </c>
      <c r="R27" s="137">
        <f t="shared" si="2"/>
        <v>25</v>
      </c>
      <c r="S27" s="135">
        <v>1</v>
      </c>
      <c r="T27" s="31">
        <v>2</v>
      </c>
      <c r="U27" s="121"/>
      <c r="V27" s="121"/>
      <c r="W27" s="121"/>
      <c r="X27" s="121"/>
      <c r="Y27" s="121"/>
      <c r="Z27" s="121">
        <v>7</v>
      </c>
      <c r="AA27" s="121"/>
      <c r="AB27" s="33">
        <v>16</v>
      </c>
      <c r="AC27" s="3">
        <f t="shared" si="8"/>
        <v>9</v>
      </c>
      <c r="AD27" s="3">
        <f t="shared" si="9"/>
        <v>25</v>
      </c>
    </row>
    <row r="28" spans="1:30" ht="21.75" customHeight="1" x14ac:dyDescent="0.25">
      <c r="A28" s="298"/>
      <c r="B28" s="293"/>
      <c r="C28" s="274" t="s">
        <v>62</v>
      </c>
      <c r="D28" s="122" t="s">
        <v>26</v>
      </c>
      <c r="E28" s="12" t="s">
        <v>39</v>
      </c>
      <c r="F28" s="284"/>
      <c r="G28" s="258">
        <v>1</v>
      </c>
      <c r="H28" s="40">
        <v>10</v>
      </c>
      <c r="I28" s="41"/>
      <c r="J28" s="41"/>
      <c r="K28" s="41"/>
      <c r="L28" s="41"/>
      <c r="M28" s="41"/>
      <c r="N28" s="42"/>
      <c r="O28" s="41"/>
      <c r="P28" s="42">
        <v>15</v>
      </c>
      <c r="Q28" s="4">
        <f t="shared" si="7"/>
        <v>10</v>
      </c>
      <c r="R28" s="85">
        <f t="shared" si="2"/>
        <v>25</v>
      </c>
      <c r="S28" s="135">
        <v>1</v>
      </c>
      <c r="T28" s="31">
        <v>5</v>
      </c>
      <c r="U28" s="121"/>
      <c r="V28" s="121"/>
      <c r="W28" s="121"/>
      <c r="X28" s="121"/>
      <c r="Y28" s="121"/>
      <c r="Z28" s="121"/>
      <c r="AA28" s="121"/>
      <c r="AB28" s="33">
        <v>20</v>
      </c>
      <c r="AC28" s="3">
        <f t="shared" si="8"/>
        <v>5</v>
      </c>
      <c r="AD28" s="3">
        <f t="shared" si="9"/>
        <v>25</v>
      </c>
    </row>
    <row r="29" spans="1:30" ht="21.75" customHeight="1" thickBot="1" x14ac:dyDescent="0.3">
      <c r="A29" s="299"/>
      <c r="B29" s="294"/>
      <c r="C29" s="279" t="s">
        <v>44</v>
      </c>
      <c r="D29" s="133" t="s">
        <v>35</v>
      </c>
      <c r="E29" s="13" t="s">
        <v>39</v>
      </c>
      <c r="F29" s="284"/>
      <c r="G29" s="259">
        <v>0</v>
      </c>
      <c r="H29" s="27"/>
      <c r="I29" s="28">
        <v>30</v>
      </c>
      <c r="J29" s="28"/>
      <c r="K29" s="28"/>
      <c r="L29" s="28"/>
      <c r="M29" s="28"/>
      <c r="N29" s="29"/>
      <c r="O29" s="28"/>
      <c r="P29" s="93"/>
      <c r="Q29" s="87">
        <f t="shared" ref="Q29:Q39" si="10">SUM(H29:O29)</f>
        <v>30</v>
      </c>
      <c r="R29" s="86">
        <f t="shared" si="2"/>
        <v>30</v>
      </c>
      <c r="S29" s="136">
        <v>0</v>
      </c>
      <c r="T29" s="27"/>
      <c r="U29" s="28"/>
      <c r="V29" s="28"/>
      <c r="W29" s="28"/>
      <c r="X29" s="28"/>
      <c r="Y29" s="28"/>
      <c r="Z29" s="28"/>
      <c r="AA29" s="28"/>
      <c r="AB29" s="29"/>
      <c r="AC29" s="2">
        <f t="shared" si="8"/>
        <v>0</v>
      </c>
      <c r="AD29" s="2">
        <f t="shared" si="9"/>
        <v>0</v>
      </c>
    </row>
    <row r="30" spans="1:30" ht="21.75" customHeight="1" x14ac:dyDescent="0.25">
      <c r="A30" s="300" t="s">
        <v>68</v>
      </c>
      <c r="B30" s="292" t="s">
        <v>67</v>
      </c>
      <c r="C30" s="231" t="s">
        <v>110</v>
      </c>
      <c r="D30" s="170" t="s">
        <v>23</v>
      </c>
      <c r="E30" s="168" t="s">
        <v>49</v>
      </c>
      <c r="F30" s="284"/>
      <c r="G30" s="1">
        <v>3</v>
      </c>
      <c r="H30" s="144">
        <v>45</v>
      </c>
      <c r="I30" s="145"/>
      <c r="J30" s="145"/>
      <c r="K30" s="145"/>
      <c r="L30" s="145"/>
      <c r="M30" s="25"/>
      <c r="N30" s="26"/>
      <c r="O30" s="25"/>
      <c r="P30" s="26">
        <v>30</v>
      </c>
      <c r="Q30" s="1">
        <f t="shared" si="10"/>
        <v>45</v>
      </c>
      <c r="R30" s="90">
        <f t="shared" si="2"/>
        <v>75</v>
      </c>
      <c r="S30" s="1">
        <v>3</v>
      </c>
      <c r="T30" s="144">
        <v>5</v>
      </c>
      <c r="U30" s="145"/>
      <c r="V30" s="145"/>
      <c r="W30" s="145"/>
      <c r="X30" s="145"/>
      <c r="Y30" s="25"/>
      <c r="Z30" s="25"/>
      <c r="AA30" s="25"/>
      <c r="AB30" s="26">
        <v>70</v>
      </c>
      <c r="AC30" s="103">
        <f t="shared" si="8"/>
        <v>5</v>
      </c>
      <c r="AD30" s="1">
        <f t="shared" si="9"/>
        <v>75</v>
      </c>
    </row>
    <row r="31" spans="1:30" ht="21.75" customHeight="1" x14ac:dyDescent="0.25">
      <c r="A31" s="301"/>
      <c r="B31" s="293"/>
      <c r="C31" s="243" t="s">
        <v>111</v>
      </c>
      <c r="D31" s="243" t="s">
        <v>26</v>
      </c>
      <c r="E31" s="169" t="s">
        <v>49</v>
      </c>
      <c r="F31" s="284"/>
      <c r="G31" s="4">
        <v>3</v>
      </c>
      <c r="H31" s="161"/>
      <c r="I31" s="126"/>
      <c r="J31" s="126"/>
      <c r="K31" s="126"/>
      <c r="L31" s="126">
        <v>45</v>
      </c>
      <c r="M31" s="38"/>
      <c r="N31" s="39"/>
      <c r="O31" s="38"/>
      <c r="P31" s="39">
        <v>30</v>
      </c>
      <c r="Q31" s="3">
        <f t="shared" si="10"/>
        <v>45</v>
      </c>
      <c r="R31" s="91">
        <f t="shared" si="2"/>
        <v>75</v>
      </c>
      <c r="S31" s="4">
        <v>3</v>
      </c>
      <c r="T31" s="161"/>
      <c r="U31" s="126"/>
      <c r="V31" s="126"/>
      <c r="W31" s="126"/>
      <c r="X31" s="126">
        <v>15</v>
      </c>
      <c r="Y31" s="38"/>
      <c r="Z31" s="38"/>
      <c r="AA31" s="38"/>
      <c r="AB31" s="39">
        <v>60</v>
      </c>
      <c r="AC31" s="101">
        <f t="shared" si="8"/>
        <v>15</v>
      </c>
      <c r="AD31" s="3">
        <f t="shared" si="9"/>
        <v>75</v>
      </c>
    </row>
    <row r="32" spans="1:30" ht="29.25" customHeight="1" x14ac:dyDescent="0.25">
      <c r="A32" s="301"/>
      <c r="B32" s="293"/>
      <c r="C32" s="243" t="s">
        <v>112</v>
      </c>
      <c r="D32" s="171" t="s">
        <v>23</v>
      </c>
      <c r="E32" s="169" t="s">
        <v>49</v>
      </c>
      <c r="F32" s="284"/>
      <c r="G32" s="4">
        <v>3</v>
      </c>
      <c r="H32" s="150">
        <v>30</v>
      </c>
      <c r="I32" s="130"/>
      <c r="J32" s="130"/>
      <c r="K32" s="130"/>
      <c r="L32" s="130"/>
      <c r="M32" s="158"/>
      <c r="N32" s="158"/>
      <c r="O32" s="158"/>
      <c r="P32" s="33">
        <v>45</v>
      </c>
      <c r="Q32" s="3">
        <f t="shared" si="10"/>
        <v>30</v>
      </c>
      <c r="R32" s="91">
        <f t="shared" si="2"/>
        <v>75</v>
      </c>
      <c r="S32" s="4">
        <v>3</v>
      </c>
      <c r="T32" s="150">
        <v>5</v>
      </c>
      <c r="U32" s="130"/>
      <c r="V32" s="130"/>
      <c r="W32" s="130"/>
      <c r="X32" s="149"/>
      <c r="Y32" s="121"/>
      <c r="Z32" s="38"/>
      <c r="AA32" s="38"/>
      <c r="AB32" s="39">
        <v>70</v>
      </c>
      <c r="AC32" s="101">
        <f t="shared" si="8"/>
        <v>5</v>
      </c>
      <c r="AD32" s="3">
        <f t="shared" si="9"/>
        <v>75</v>
      </c>
    </row>
    <row r="33" spans="1:30" ht="29.25" customHeight="1" x14ac:dyDescent="0.25">
      <c r="A33" s="301"/>
      <c r="B33" s="293"/>
      <c r="C33" s="243" t="s">
        <v>113</v>
      </c>
      <c r="D33" s="243" t="s">
        <v>26</v>
      </c>
      <c r="E33" s="169" t="s">
        <v>49</v>
      </c>
      <c r="F33" s="284"/>
      <c r="G33" s="4">
        <v>3</v>
      </c>
      <c r="H33" s="150"/>
      <c r="I33" s="130"/>
      <c r="J33" s="130"/>
      <c r="K33" s="130"/>
      <c r="L33" s="130">
        <v>30</v>
      </c>
      <c r="M33" s="158"/>
      <c r="N33" s="158"/>
      <c r="O33" s="158"/>
      <c r="P33" s="33">
        <v>45</v>
      </c>
      <c r="Q33" s="3">
        <f t="shared" si="10"/>
        <v>30</v>
      </c>
      <c r="R33" s="91">
        <f t="shared" si="2"/>
        <v>75</v>
      </c>
      <c r="S33" s="4">
        <v>3</v>
      </c>
      <c r="T33" s="150"/>
      <c r="U33" s="130"/>
      <c r="V33" s="130"/>
      <c r="W33" s="130"/>
      <c r="X33" s="149">
        <v>15</v>
      </c>
      <c r="Y33" s="158"/>
      <c r="Z33" s="38"/>
      <c r="AA33" s="38"/>
      <c r="AB33" s="39">
        <v>60</v>
      </c>
      <c r="AC33" s="101">
        <f t="shared" si="8"/>
        <v>15</v>
      </c>
      <c r="AD33" s="3">
        <f t="shared" si="9"/>
        <v>75</v>
      </c>
    </row>
    <row r="34" spans="1:30" ht="27" customHeight="1" thickBot="1" x14ac:dyDescent="0.3">
      <c r="A34" s="302"/>
      <c r="B34" s="294"/>
      <c r="C34" s="232" t="s">
        <v>65</v>
      </c>
      <c r="D34" s="172" t="s">
        <v>23</v>
      </c>
      <c r="E34" s="173" t="s">
        <v>51</v>
      </c>
      <c r="F34" s="284"/>
      <c r="G34" s="2">
        <v>3</v>
      </c>
      <c r="H34" s="159"/>
      <c r="I34" s="148"/>
      <c r="J34" s="148"/>
      <c r="K34" s="148"/>
      <c r="L34" s="148">
        <v>30</v>
      </c>
      <c r="M34" s="28"/>
      <c r="N34" s="28"/>
      <c r="O34" s="28"/>
      <c r="P34" s="29">
        <v>45</v>
      </c>
      <c r="Q34" s="2">
        <f t="shared" si="10"/>
        <v>30</v>
      </c>
      <c r="R34" s="21">
        <f t="shared" si="2"/>
        <v>75</v>
      </c>
      <c r="S34" s="2">
        <v>3</v>
      </c>
      <c r="T34" s="150"/>
      <c r="U34" s="130"/>
      <c r="V34" s="130"/>
      <c r="W34" s="130"/>
      <c r="X34" s="130">
        <v>15</v>
      </c>
      <c r="Y34" s="121"/>
      <c r="Z34" s="65"/>
      <c r="AA34" s="32"/>
      <c r="AB34" s="33">
        <v>60</v>
      </c>
      <c r="AC34" s="101">
        <f t="shared" si="8"/>
        <v>15</v>
      </c>
      <c r="AD34" s="3">
        <f t="shared" si="9"/>
        <v>75</v>
      </c>
    </row>
    <row r="35" spans="1:30" ht="28.5" customHeight="1" x14ac:dyDescent="0.25">
      <c r="A35" s="297" t="s">
        <v>70</v>
      </c>
      <c r="B35" s="292" t="s">
        <v>69</v>
      </c>
      <c r="C35" s="231" t="s">
        <v>114</v>
      </c>
      <c r="D35" s="170" t="s">
        <v>23</v>
      </c>
      <c r="E35" s="168" t="s">
        <v>51</v>
      </c>
      <c r="F35" s="284"/>
      <c r="G35" s="4">
        <v>3</v>
      </c>
      <c r="H35" s="161">
        <v>30</v>
      </c>
      <c r="I35" s="126"/>
      <c r="J35" s="126"/>
      <c r="K35" s="126"/>
      <c r="L35" s="126"/>
      <c r="M35" s="38"/>
      <c r="N35" s="39"/>
      <c r="O35" s="38"/>
      <c r="P35" s="39">
        <v>45</v>
      </c>
      <c r="Q35" s="4">
        <f t="shared" si="10"/>
        <v>30</v>
      </c>
      <c r="R35" s="91">
        <f t="shared" si="2"/>
        <v>75</v>
      </c>
      <c r="S35" s="4">
        <v>3</v>
      </c>
      <c r="T35" s="144">
        <v>10</v>
      </c>
      <c r="U35" s="145"/>
      <c r="V35" s="145"/>
      <c r="W35" s="145"/>
      <c r="X35" s="145"/>
      <c r="Y35" s="25"/>
      <c r="Z35" s="25"/>
      <c r="AA35" s="25"/>
      <c r="AB35" s="26">
        <v>65</v>
      </c>
      <c r="AC35" s="103">
        <f t="shared" si="8"/>
        <v>10</v>
      </c>
      <c r="AD35" s="1">
        <f t="shared" si="9"/>
        <v>75</v>
      </c>
    </row>
    <row r="36" spans="1:30" ht="28.5" customHeight="1" x14ac:dyDescent="0.25">
      <c r="A36" s="298"/>
      <c r="B36" s="293"/>
      <c r="C36" s="243" t="s">
        <v>115</v>
      </c>
      <c r="D36" s="149" t="s">
        <v>26</v>
      </c>
      <c r="E36" s="205" t="s">
        <v>51</v>
      </c>
      <c r="F36" s="284"/>
      <c r="G36" s="4">
        <v>3</v>
      </c>
      <c r="H36" s="161"/>
      <c r="I36" s="126"/>
      <c r="J36" s="126"/>
      <c r="K36" s="126"/>
      <c r="L36" s="126">
        <v>30</v>
      </c>
      <c r="M36" s="38"/>
      <c r="N36" s="39"/>
      <c r="O36" s="38"/>
      <c r="P36" s="39">
        <v>45</v>
      </c>
      <c r="Q36" s="3">
        <f t="shared" si="10"/>
        <v>30</v>
      </c>
      <c r="R36" s="91">
        <f t="shared" si="2"/>
        <v>75</v>
      </c>
      <c r="S36" s="4">
        <v>3</v>
      </c>
      <c r="T36" s="161"/>
      <c r="U36" s="126"/>
      <c r="V36" s="126"/>
      <c r="W36" s="126"/>
      <c r="X36" s="126">
        <v>15</v>
      </c>
      <c r="Y36" s="38"/>
      <c r="Z36" s="38"/>
      <c r="AA36" s="38"/>
      <c r="AB36" s="39">
        <v>60</v>
      </c>
      <c r="AC36" s="101">
        <f t="shared" si="8"/>
        <v>15</v>
      </c>
      <c r="AD36" s="3">
        <f t="shared" si="9"/>
        <v>75</v>
      </c>
    </row>
    <row r="37" spans="1:30" ht="27.75" customHeight="1" x14ac:dyDescent="0.25">
      <c r="A37" s="298"/>
      <c r="B37" s="293"/>
      <c r="C37" s="243" t="s">
        <v>116</v>
      </c>
      <c r="D37" s="204" t="s">
        <v>23</v>
      </c>
      <c r="E37" s="205" t="s">
        <v>51</v>
      </c>
      <c r="F37" s="284"/>
      <c r="G37" s="4">
        <v>3</v>
      </c>
      <c r="H37" s="151">
        <v>30</v>
      </c>
      <c r="I37" s="149"/>
      <c r="J37" s="149"/>
      <c r="K37" s="149"/>
      <c r="L37" s="149"/>
      <c r="M37" s="38"/>
      <c r="N37" s="39"/>
      <c r="O37" s="80"/>
      <c r="P37" s="33">
        <v>45</v>
      </c>
      <c r="Q37" s="3">
        <f t="shared" si="10"/>
        <v>30</v>
      </c>
      <c r="R37" s="91">
        <f t="shared" si="2"/>
        <v>75</v>
      </c>
      <c r="S37" s="4">
        <v>3</v>
      </c>
      <c r="T37" s="151">
        <v>30</v>
      </c>
      <c r="U37" s="149"/>
      <c r="V37" s="149"/>
      <c r="W37" s="149"/>
      <c r="X37" s="149"/>
      <c r="Y37" s="38"/>
      <c r="Z37" s="38"/>
      <c r="AA37" s="38"/>
      <c r="AB37" s="39">
        <v>45</v>
      </c>
      <c r="AC37" s="101">
        <f t="shared" si="8"/>
        <v>30</v>
      </c>
      <c r="AD37" s="3">
        <f t="shared" si="9"/>
        <v>75</v>
      </c>
    </row>
    <row r="38" spans="1:30" ht="27.75" customHeight="1" x14ac:dyDescent="0.25">
      <c r="A38" s="298"/>
      <c r="B38" s="293"/>
      <c r="C38" s="243" t="s">
        <v>117</v>
      </c>
      <c r="D38" s="149" t="s">
        <v>26</v>
      </c>
      <c r="E38" s="205" t="s">
        <v>51</v>
      </c>
      <c r="F38" s="284"/>
      <c r="G38" s="4">
        <v>3</v>
      </c>
      <c r="H38" s="166"/>
      <c r="I38" s="167"/>
      <c r="J38" s="167"/>
      <c r="K38" s="167"/>
      <c r="L38" s="167">
        <v>30</v>
      </c>
      <c r="M38" s="38"/>
      <c r="N38" s="39"/>
      <c r="O38" s="158"/>
      <c r="P38" s="33">
        <v>45</v>
      </c>
      <c r="Q38" s="3">
        <f t="shared" si="10"/>
        <v>30</v>
      </c>
      <c r="R38" s="91">
        <f t="shared" si="2"/>
        <v>75</v>
      </c>
      <c r="S38" s="4">
        <v>3</v>
      </c>
      <c r="T38" s="166"/>
      <c r="U38" s="167"/>
      <c r="V38" s="167"/>
      <c r="W38" s="167"/>
      <c r="X38" s="167">
        <v>15</v>
      </c>
      <c r="Y38" s="38"/>
      <c r="Z38" s="38"/>
      <c r="AA38" s="38"/>
      <c r="AB38" s="39">
        <v>60</v>
      </c>
      <c r="AC38" s="101">
        <f t="shared" si="8"/>
        <v>15</v>
      </c>
      <c r="AD38" s="3">
        <f t="shared" si="9"/>
        <v>75</v>
      </c>
    </row>
    <row r="39" spans="1:30" ht="21.75" customHeight="1" thickBot="1" x14ac:dyDescent="0.3">
      <c r="A39" s="299"/>
      <c r="B39" s="294"/>
      <c r="C39" s="232" t="s">
        <v>66</v>
      </c>
      <c r="D39" s="206" t="s">
        <v>23</v>
      </c>
      <c r="E39" s="207" t="s">
        <v>49</v>
      </c>
      <c r="F39" s="284"/>
      <c r="G39" s="5">
        <v>3</v>
      </c>
      <c r="H39" s="166">
        <v>20</v>
      </c>
      <c r="I39" s="167"/>
      <c r="J39" s="167"/>
      <c r="K39" s="167"/>
      <c r="L39" s="167"/>
      <c r="M39" s="41"/>
      <c r="N39" s="42"/>
      <c r="O39" s="41"/>
      <c r="P39" s="42">
        <v>55</v>
      </c>
      <c r="Q39" s="5">
        <f t="shared" si="10"/>
        <v>20</v>
      </c>
      <c r="R39" s="59">
        <f t="shared" si="2"/>
        <v>75</v>
      </c>
      <c r="S39" s="5">
        <v>3</v>
      </c>
      <c r="T39" s="166">
        <v>15</v>
      </c>
      <c r="U39" s="167"/>
      <c r="V39" s="167"/>
      <c r="W39" s="167"/>
      <c r="X39" s="167"/>
      <c r="Y39" s="41"/>
      <c r="Z39" s="41"/>
      <c r="AA39" s="41"/>
      <c r="AB39" s="42">
        <v>60</v>
      </c>
      <c r="AC39" s="187">
        <f t="shared" si="8"/>
        <v>15</v>
      </c>
      <c r="AD39" s="5">
        <f t="shared" si="9"/>
        <v>75</v>
      </c>
    </row>
    <row r="40" spans="1:30" ht="24.6" customHeight="1" thickBot="1" x14ac:dyDescent="0.3">
      <c r="A40" s="315" t="s">
        <v>5</v>
      </c>
      <c r="B40" s="316"/>
      <c r="C40" s="316"/>
      <c r="D40" s="316"/>
      <c r="E40" s="317"/>
      <c r="F40" s="314" t="s">
        <v>5</v>
      </c>
      <c r="G40" s="77">
        <f t="shared" ref="G40:AD40" si="11">SUM(G41:G52)</f>
        <v>28</v>
      </c>
      <c r="H40" s="77">
        <f t="shared" si="11"/>
        <v>140</v>
      </c>
      <c r="I40" s="77">
        <f t="shared" si="11"/>
        <v>15</v>
      </c>
      <c r="J40" s="77">
        <f t="shared" si="11"/>
        <v>30</v>
      </c>
      <c r="K40" s="77">
        <f t="shared" si="11"/>
        <v>0</v>
      </c>
      <c r="L40" s="77">
        <f t="shared" si="11"/>
        <v>150</v>
      </c>
      <c r="M40" s="77">
        <f t="shared" si="11"/>
        <v>0</v>
      </c>
      <c r="N40" s="77">
        <f t="shared" si="11"/>
        <v>0</v>
      </c>
      <c r="O40" s="77">
        <f t="shared" si="11"/>
        <v>0</v>
      </c>
      <c r="P40" s="77">
        <f t="shared" si="11"/>
        <v>365</v>
      </c>
      <c r="Q40" s="77">
        <f t="shared" si="11"/>
        <v>335</v>
      </c>
      <c r="R40" s="77">
        <f t="shared" si="11"/>
        <v>700</v>
      </c>
      <c r="S40" s="77">
        <f t="shared" si="11"/>
        <v>28</v>
      </c>
      <c r="T40" s="77">
        <f t="shared" si="11"/>
        <v>25</v>
      </c>
      <c r="U40" s="77">
        <f t="shared" si="11"/>
        <v>8</v>
      </c>
      <c r="V40" s="77">
        <f t="shared" si="11"/>
        <v>30</v>
      </c>
      <c r="W40" s="77">
        <f t="shared" si="11"/>
        <v>0</v>
      </c>
      <c r="X40" s="77">
        <f t="shared" si="11"/>
        <v>50</v>
      </c>
      <c r="Y40" s="77">
        <f t="shared" si="11"/>
        <v>0</v>
      </c>
      <c r="Z40" s="77">
        <f t="shared" si="11"/>
        <v>0</v>
      </c>
      <c r="AA40" s="77">
        <f t="shared" si="11"/>
        <v>0</v>
      </c>
      <c r="AB40" s="77">
        <f t="shared" si="11"/>
        <v>587</v>
      </c>
      <c r="AC40" s="77">
        <f t="shared" si="11"/>
        <v>113</v>
      </c>
      <c r="AD40" s="77">
        <f t="shared" si="11"/>
        <v>700</v>
      </c>
    </row>
    <row r="41" spans="1:30" ht="19.5" customHeight="1" x14ac:dyDescent="0.25">
      <c r="A41" s="297" t="s">
        <v>74</v>
      </c>
      <c r="B41" s="292" t="s">
        <v>73</v>
      </c>
      <c r="C41" s="131" t="s">
        <v>71</v>
      </c>
      <c r="D41" s="131" t="s">
        <v>26</v>
      </c>
      <c r="E41" s="11" t="s">
        <v>39</v>
      </c>
      <c r="F41" s="284"/>
      <c r="G41" s="4">
        <v>2</v>
      </c>
      <c r="H41" s="37"/>
      <c r="I41" s="38"/>
      <c r="J41" s="38">
        <v>30</v>
      </c>
      <c r="K41" s="38"/>
      <c r="L41" s="38"/>
      <c r="M41" s="38"/>
      <c r="N41" s="39"/>
      <c r="O41" s="38"/>
      <c r="P41" s="39">
        <v>20</v>
      </c>
      <c r="Q41" s="4">
        <f>SUM(H41:O41)</f>
        <v>30</v>
      </c>
      <c r="R41" s="4">
        <f t="shared" si="2"/>
        <v>50</v>
      </c>
      <c r="S41" s="4">
        <v>2</v>
      </c>
      <c r="T41" s="37"/>
      <c r="U41" s="38"/>
      <c r="V41" s="38">
        <v>30</v>
      </c>
      <c r="W41" s="38"/>
      <c r="X41" s="38"/>
      <c r="Y41" s="38"/>
      <c r="Z41" s="38"/>
      <c r="AA41" s="38"/>
      <c r="AB41" s="39">
        <v>20</v>
      </c>
      <c r="AC41" s="103">
        <f>SUM(T41:AA41)</f>
        <v>30</v>
      </c>
      <c r="AD41" s="1">
        <f>SUM(T41:AB41)</f>
        <v>50</v>
      </c>
    </row>
    <row r="42" spans="1:30" ht="19.5" customHeight="1" thickBot="1" x14ac:dyDescent="0.3">
      <c r="A42" s="299"/>
      <c r="B42" s="294"/>
      <c r="C42" s="133" t="s">
        <v>72</v>
      </c>
      <c r="D42" s="133" t="s">
        <v>26</v>
      </c>
      <c r="E42" s="13" t="s">
        <v>39</v>
      </c>
      <c r="F42" s="284"/>
      <c r="G42" s="3">
        <v>1</v>
      </c>
      <c r="H42" s="104"/>
      <c r="I42" s="121">
        <v>15</v>
      </c>
      <c r="J42" s="121"/>
      <c r="K42" s="121"/>
      <c r="L42" s="121"/>
      <c r="M42" s="32"/>
      <c r="N42" s="33"/>
      <c r="O42" s="80"/>
      <c r="P42" s="33">
        <v>10</v>
      </c>
      <c r="Q42" s="4">
        <f>SUM(H42:O42)</f>
        <v>15</v>
      </c>
      <c r="R42" s="3">
        <f t="shared" si="2"/>
        <v>25</v>
      </c>
      <c r="S42" s="3">
        <v>1</v>
      </c>
      <c r="T42" s="104"/>
      <c r="U42" s="121">
        <v>8</v>
      </c>
      <c r="V42" s="121"/>
      <c r="W42" s="121"/>
      <c r="X42" s="121"/>
      <c r="Y42" s="121"/>
      <c r="Z42" s="98"/>
      <c r="AA42" s="98"/>
      <c r="AB42" s="33">
        <v>17</v>
      </c>
      <c r="AC42" s="101">
        <f t="shared" ref="AC42:AC52" si="12">SUM(T42:AA42)</f>
        <v>8</v>
      </c>
      <c r="AD42" s="3">
        <f t="shared" ref="AD42:AD52" si="13">SUM(T42:AB42)</f>
        <v>25</v>
      </c>
    </row>
    <row r="43" spans="1:30" ht="27.75" customHeight="1" x14ac:dyDescent="0.25">
      <c r="A43" s="297" t="s">
        <v>76</v>
      </c>
      <c r="B43" s="292" t="s">
        <v>75</v>
      </c>
      <c r="C43" s="224" t="s">
        <v>118</v>
      </c>
      <c r="D43" s="170" t="s">
        <v>23</v>
      </c>
      <c r="E43" s="168" t="s">
        <v>51</v>
      </c>
      <c r="F43" s="284"/>
      <c r="G43" s="4">
        <v>2</v>
      </c>
      <c r="H43" s="150">
        <v>20</v>
      </c>
      <c r="I43" s="130"/>
      <c r="J43" s="130"/>
      <c r="K43" s="130"/>
      <c r="L43" s="130"/>
      <c r="M43" s="38"/>
      <c r="N43" s="39"/>
      <c r="O43" s="38"/>
      <c r="P43" s="39">
        <v>30</v>
      </c>
      <c r="Q43" s="4">
        <f t="shared" ref="Q43:Q52" si="14">SUM(H43:O43)</f>
        <v>20</v>
      </c>
      <c r="R43" s="4">
        <f t="shared" si="2"/>
        <v>50</v>
      </c>
      <c r="S43" s="4">
        <v>2</v>
      </c>
      <c r="T43" s="150">
        <v>5</v>
      </c>
      <c r="U43" s="130"/>
      <c r="V43" s="130"/>
      <c r="W43" s="130"/>
      <c r="X43" s="130"/>
      <c r="Y43" s="121"/>
      <c r="Z43" s="38"/>
      <c r="AA43" s="38"/>
      <c r="AB43" s="39">
        <v>45</v>
      </c>
      <c r="AC43" s="100">
        <f t="shared" si="12"/>
        <v>5</v>
      </c>
      <c r="AD43" s="4">
        <f t="shared" si="13"/>
        <v>50</v>
      </c>
    </row>
    <row r="44" spans="1:30" ht="27.75" customHeight="1" x14ac:dyDescent="0.25">
      <c r="A44" s="298"/>
      <c r="B44" s="293"/>
      <c r="C44" s="225" t="s">
        <v>119</v>
      </c>
      <c r="D44" s="243" t="s">
        <v>26</v>
      </c>
      <c r="E44" s="169" t="s">
        <v>51</v>
      </c>
      <c r="F44" s="284"/>
      <c r="G44" s="4">
        <v>3</v>
      </c>
      <c r="H44" s="150"/>
      <c r="I44" s="130"/>
      <c r="J44" s="130"/>
      <c r="K44" s="130"/>
      <c r="L44" s="130">
        <v>30</v>
      </c>
      <c r="M44" s="38"/>
      <c r="N44" s="39"/>
      <c r="O44" s="38"/>
      <c r="P44" s="39">
        <v>45</v>
      </c>
      <c r="Q44" s="4">
        <f t="shared" si="14"/>
        <v>30</v>
      </c>
      <c r="R44" s="4">
        <f t="shared" si="2"/>
        <v>75</v>
      </c>
      <c r="S44" s="4">
        <v>3</v>
      </c>
      <c r="T44" s="150"/>
      <c r="U44" s="130"/>
      <c r="V44" s="130"/>
      <c r="W44" s="130"/>
      <c r="X44" s="130">
        <v>10</v>
      </c>
      <c r="Y44" s="158"/>
      <c r="Z44" s="38"/>
      <c r="AA44" s="38"/>
      <c r="AB44" s="39">
        <v>65</v>
      </c>
      <c r="AC44" s="100">
        <f t="shared" si="12"/>
        <v>10</v>
      </c>
      <c r="AD44" s="4">
        <f t="shared" si="13"/>
        <v>75</v>
      </c>
    </row>
    <row r="45" spans="1:30" ht="27.75" customHeight="1" x14ac:dyDescent="0.25">
      <c r="A45" s="298"/>
      <c r="B45" s="293"/>
      <c r="C45" s="225" t="s">
        <v>120</v>
      </c>
      <c r="D45" s="171" t="s">
        <v>23</v>
      </c>
      <c r="E45" s="169" t="s">
        <v>51</v>
      </c>
      <c r="F45" s="284"/>
      <c r="G45" s="4">
        <v>2</v>
      </c>
      <c r="H45" s="150">
        <v>30</v>
      </c>
      <c r="I45" s="130"/>
      <c r="J45" s="130"/>
      <c r="K45" s="130"/>
      <c r="L45" s="130"/>
      <c r="M45" s="38"/>
      <c r="N45" s="39"/>
      <c r="O45" s="38"/>
      <c r="P45" s="39">
        <v>20</v>
      </c>
      <c r="Q45" s="4">
        <f t="shared" si="14"/>
        <v>30</v>
      </c>
      <c r="R45" s="4">
        <f t="shared" si="2"/>
        <v>50</v>
      </c>
      <c r="S45" s="4">
        <v>2</v>
      </c>
      <c r="T45" s="150">
        <v>5</v>
      </c>
      <c r="U45" s="130"/>
      <c r="V45" s="130"/>
      <c r="W45" s="130"/>
      <c r="X45" s="130"/>
      <c r="Y45" s="158"/>
      <c r="Z45" s="38"/>
      <c r="AA45" s="38"/>
      <c r="AB45" s="39">
        <v>45</v>
      </c>
      <c r="AC45" s="101">
        <f t="shared" si="12"/>
        <v>5</v>
      </c>
      <c r="AD45" s="4">
        <f t="shared" si="13"/>
        <v>50</v>
      </c>
    </row>
    <row r="46" spans="1:30" ht="24.75" customHeight="1" thickBot="1" x14ac:dyDescent="0.3">
      <c r="A46" s="299"/>
      <c r="B46" s="294"/>
      <c r="C46" s="223" t="s">
        <v>121</v>
      </c>
      <c r="D46" s="232" t="s">
        <v>26</v>
      </c>
      <c r="E46" s="173" t="s">
        <v>51</v>
      </c>
      <c r="F46" s="284"/>
      <c r="G46" s="4">
        <v>3</v>
      </c>
      <c r="H46" s="150"/>
      <c r="I46" s="130"/>
      <c r="J46" s="130"/>
      <c r="K46" s="130"/>
      <c r="L46" s="130">
        <v>30</v>
      </c>
      <c r="M46" s="38"/>
      <c r="N46" s="39"/>
      <c r="O46" s="80"/>
      <c r="P46" s="33">
        <v>45</v>
      </c>
      <c r="Q46" s="4">
        <f t="shared" si="14"/>
        <v>30</v>
      </c>
      <c r="R46" s="3">
        <f t="shared" si="2"/>
        <v>75</v>
      </c>
      <c r="S46" s="4">
        <v>3</v>
      </c>
      <c r="T46" s="150"/>
      <c r="U46" s="130"/>
      <c r="V46" s="130"/>
      <c r="W46" s="130"/>
      <c r="X46" s="130">
        <v>10</v>
      </c>
      <c r="Y46" s="121"/>
      <c r="Z46" s="38"/>
      <c r="AA46" s="38"/>
      <c r="AB46" s="39">
        <v>65</v>
      </c>
      <c r="AC46" s="101">
        <f t="shared" si="12"/>
        <v>10</v>
      </c>
      <c r="AD46" s="3">
        <f t="shared" si="13"/>
        <v>75</v>
      </c>
    </row>
    <row r="47" spans="1:30" ht="26.25" customHeight="1" x14ac:dyDescent="0.25">
      <c r="A47" s="297" t="s">
        <v>78</v>
      </c>
      <c r="B47" s="292" t="s">
        <v>77</v>
      </c>
      <c r="C47" s="224" t="s">
        <v>122</v>
      </c>
      <c r="D47" s="170" t="s">
        <v>23</v>
      </c>
      <c r="E47" s="168" t="s">
        <v>49</v>
      </c>
      <c r="F47" s="284"/>
      <c r="G47" s="4">
        <v>2</v>
      </c>
      <c r="H47" s="37">
        <v>30</v>
      </c>
      <c r="I47" s="38"/>
      <c r="J47" s="38"/>
      <c r="K47" s="38"/>
      <c r="L47" s="38"/>
      <c r="M47" s="38"/>
      <c r="N47" s="39"/>
      <c r="O47" s="38"/>
      <c r="P47" s="39">
        <v>20</v>
      </c>
      <c r="Q47" s="4">
        <f t="shared" si="14"/>
        <v>30</v>
      </c>
      <c r="R47" s="4">
        <f t="shared" si="2"/>
        <v>50</v>
      </c>
      <c r="S47" s="4">
        <v>2</v>
      </c>
      <c r="T47" s="154">
        <v>5</v>
      </c>
      <c r="U47" s="130"/>
      <c r="V47" s="130"/>
      <c r="W47" s="130"/>
      <c r="X47" s="130"/>
      <c r="Y47" s="121"/>
      <c r="Z47" s="38"/>
      <c r="AA47" s="38"/>
      <c r="AB47" s="39">
        <v>45</v>
      </c>
      <c r="AC47" s="100">
        <f t="shared" si="12"/>
        <v>5</v>
      </c>
      <c r="AD47" s="3">
        <f t="shared" si="13"/>
        <v>50</v>
      </c>
    </row>
    <row r="48" spans="1:30" ht="26.25" customHeight="1" x14ac:dyDescent="0.25">
      <c r="A48" s="298"/>
      <c r="B48" s="293"/>
      <c r="C48" s="225" t="s">
        <v>125</v>
      </c>
      <c r="D48" s="243" t="s">
        <v>26</v>
      </c>
      <c r="E48" s="169" t="s">
        <v>49</v>
      </c>
      <c r="F48" s="284"/>
      <c r="G48" s="4">
        <v>3</v>
      </c>
      <c r="H48" s="37"/>
      <c r="I48" s="38"/>
      <c r="J48" s="38"/>
      <c r="K48" s="38"/>
      <c r="L48" s="38">
        <v>30</v>
      </c>
      <c r="M48" s="38"/>
      <c r="N48" s="39"/>
      <c r="O48" s="38"/>
      <c r="P48" s="39">
        <v>45</v>
      </c>
      <c r="Q48" s="4">
        <f t="shared" si="14"/>
        <v>30</v>
      </c>
      <c r="R48" s="4">
        <f t="shared" si="2"/>
        <v>75</v>
      </c>
      <c r="S48" s="4">
        <v>3</v>
      </c>
      <c r="T48" s="154"/>
      <c r="U48" s="130"/>
      <c r="V48" s="130"/>
      <c r="W48" s="130"/>
      <c r="X48" s="130">
        <v>10</v>
      </c>
      <c r="Y48" s="158"/>
      <c r="Z48" s="38"/>
      <c r="AA48" s="38"/>
      <c r="AB48" s="39">
        <v>65</v>
      </c>
      <c r="AC48" s="100">
        <f t="shared" si="12"/>
        <v>10</v>
      </c>
      <c r="AD48" s="3">
        <f t="shared" si="13"/>
        <v>75</v>
      </c>
    </row>
    <row r="49" spans="1:30" ht="25.5" customHeight="1" x14ac:dyDescent="0.25">
      <c r="A49" s="298"/>
      <c r="B49" s="293"/>
      <c r="C49" s="225" t="s">
        <v>123</v>
      </c>
      <c r="D49" s="171" t="s">
        <v>23</v>
      </c>
      <c r="E49" s="169" t="s">
        <v>51</v>
      </c>
      <c r="F49" s="284"/>
      <c r="G49" s="4">
        <v>2</v>
      </c>
      <c r="H49" s="37">
        <v>30</v>
      </c>
      <c r="I49" s="38"/>
      <c r="J49" s="38"/>
      <c r="K49" s="38"/>
      <c r="L49" s="38"/>
      <c r="M49" s="38"/>
      <c r="N49" s="39"/>
      <c r="O49" s="80"/>
      <c r="P49" s="33">
        <v>20</v>
      </c>
      <c r="Q49" s="4">
        <f t="shared" si="14"/>
        <v>30</v>
      </c>
      <c r="R49" s="4">
        <f t="shared" si="2"/>
        <v>50</v>
      </c>
      <c r="S49" s="4">
        <v>2</v>
      </c>
      <c r="T49" s="150">
        <v>5</v>
      </c>
      <c r="U49" s="130"/>
      <c r="V49" s="130"/>
      <c r="W49" s="130"/>
      <c r="X49" s="149"/>
      <c r="Y49" s="121"/>
      <c r="Z49" s="38"/>
      <c r="AA49" s="38"/>
      <c r="AB49" s="39">
        <v>45</v>
      </c>
      <c r="AC49" s="100">
        <f t="shared" si="12"/>
        <v>5</v>
      </c>
      <c r="AD49" s="3">
        <f t="shared" si="13"/>
        <v>50</v>
      </c>
    </row>
    <row r="50" spans="1:30" ht="21.75" customHeight="1" x14ac:dyDescent="0.25">
      <c r="A50" s="298"/>
      <c r="B50" s="293"/>
      <c r="C50" s="225" t="s">
        <v>126</v>
      </c>
      <c r="D50" s="243" t="s">
        <v>26</v>
      </c>
      <c r="E50" s="169" t="s">
        <v>51</v>
      </c>
      <c r="F50" s="284"/>
      <c r="G50" s="4">
        <v>3</v>
      </c>
      <c r="H50" s="37"/>
      <c r="I50" s="38"/>
      <c r="J50" s="38"/>
      <c r="K50" s="38"/>
      <c r="L50" s="38">
        <v>30</v>
      </c>
      <c r="M50" s="38"/>
      <c r="N50" s="39"/>
      <c r="O50" s="158"/>
      <c r="P50" s="33">
        <v>45</v>
      </c>
      <c r="Q50" s="4">
        <f t="shared" si="14"/>
        <v>30</v>
      </c>
      <c r="R50" s="4">
        <f t="shared" si="2"/>
        <v>75</v>
      </c>
      <c r="S50" s="4">
        <v>3</v>
      </c>
      <c r="T50" s="150"/>
      <c r="U50" s="130"/>
      <c r="V50" s="130"/>
      <c r="W50" s="130"/>
      <c r="X50" s="149">
        <v>10</v>
      </c>
      <c r="Y50" s="158"/>
      <c r="Z50" s="38"/>
      <c r="AA50" s="38"/>
      <c r="AB50" s="39">
        <v>65</v>
      </c>
      <c r="AC50" s="100">
        <f t="shared" si="12"/>
        <v>10</v>
      </c>
      <c r="AD50" s="3">
        <f t="shared" si="13"/>
        <v>75</v>
      </c>
    </row>
    <row r="51" spans="1:30" ht="23.25" customHeight="1" x14ac:dyDescent="0.25">
      <c r="A51" s="298"/>
      <c r="B51" s="293"/>
      <c r="C51" s="225" t="s">
        <v>124</v>
      </c>
      <c r="D51" s="171" t="s">
        <v>23</v>
      </c>
      <c r="E51" s="169" t="s">
        <v>51</v>
      </c>
      <c r="F51" s="284"/>
      <c r="G51" s="4">
        <v>2</v>
      </c>
      <c r="H51" s="37">
        <v>30</v>
      </c>
      <c r="I51" s="38"/>
      <c r="J51" s="38"/>
      <c r="K51" s="38"/>
      <c r="L51" s="38"/>
      <c r="M51" s="38"/>
      <c r="N51" s="39"/>
      <c r="O51" s="158"/>
      <c r="P51" s="33">
        <v>20</v>
      </c>
      <c r="Q51" s="4">
        <f t="shared" si="14"/>
        <v>30</v>
      </c>
      <c r="R51" s="4">
        <f t="shared" si="2"/>
        <v>50</v>
      </c>
      <c r="S51" s="4">
        <v>2</v>
      </c>
      <c r="T51" s="150">
        <v>5</v>
      </c>
      <c r="U51" s="130"/>
      <c r="V51" s="130"/>
      <c r="W51" s="130"/>
      <c r="X51" s="149"/>
      <c r="Y51" s="158"/>
      <c r="Z51" s="38"/>
      <c r="AA51" s="38"/>
      <c r="AB51" s="39">
        <v>45</v>
      </c>
      <c r="AC51" s="100">
        <f t="shared" si="12"/>
        <v>5</v>
      </c>
      <c r="AD51" s="3">
        <f t="shared" si="13"/>
        <v>50</v>
      </c>
    </row>
    <row r="52" spans="1:30" ht="19.5" customHeight="1" thickBot="1" x14ac:dyDescent="0.3">
      <c r="A52" s="299"/>
      <c r="B52" s="294"/>
      <c r="C52" s="223" t="s">
        <v>127</v>
      </c>
      <c r="D52" s="232" t="s">
        <v>26</v>
      </c>
      <c r="E52" s="173" t="s">
        <v>51</v>
      </c>
      <c r="F52" s="284"/>
      <c r="G52" s="5">
        <v>3</v>
      </c>
      <c r="H52" s="40"/>
      <c r="I52" s="41"/>
      <c r="J52" s="41"/>
      <c r="K52" s="41"/>
      <c r="L52" s="41">
        <v>30</v>
      </c>
      <c r="M52" s="41"/>
      <c r="N52" s="42"/>
      <c r="O52" s="41"/>
      <c r="P52" s="42">
        <v>45</v>
      </c>
      <c r="Q52" s="221">
        <f t="shared" si="14"/>
        <v>30</v>
      </c>
      <c r="R52" s="5">
        <f t="shared" si="2"/>
        <v>75</v>
      </c>
      <c r="S52" s="5">
        <v>3</v>
      </c>
      <c r="T52" s="256"/>
      <c r="U52" s="165"/>
      <c r="V52" s="165"/>
      <c r="W52" s="165"/>
      <c r="X52" s="167">
        <v>10</v>
      </c>
      <c r="Y52" s="41"/>
      <c r="Z52" s="41"/>
      <c r="AA52" s="41"/>
      <c r="AB52" s="42">
        <v>65</v>
      </c>
      <c r="AC52" s="99">
        <f t="shared" si="12"/>
        <v>10</v>
      </c>
      <c r="AD52" s="5">
        <f t="shared" si="13"/>
        <v>75</v>
      </c>
    </row>
    <row r="53" spans="1:30" ht="24.75" customHeight="1" thickBot="1" x14ac:dyDescent="0.3">
      <c r="A53" s="315" t="s">
        <v>6</v>
      </c>
      <c r="B53" s="316"/>
      <c r="C53" s="316"/>
      <c r="D53" s="316"/>
      <c r="E53" s="317"/>
      <c r="F53" s="303" t="s">
        <v>6</v>
      </c>
      <c r="G53" s="77">
        <f>SUM(G54:G66)</f>
        <v>32</v>
      </c>
      <c r="H53" s="77">
        <f t="shared" ref="H53:P53" si="15">SUM(H54:H66)</f>
        <v>152</v>
      </c>
      <c r="I53" s="77">
        <f t="shared" si="15"/>
        <v>0</v>
      </c>
      <c r="J53" s="77">
        <f t="shared" si="15"/>
        <v>30</v>
      </c>
      <c r="K53" s="77">
        <f t="shared" si="15"/>
        <v>60</v>
      </c>
      <c r="L53" s="77">
        <f t="shared" si="15"/>
        <v>110</v>
      </c>
      <c r="M53" s="77">
        <f t="shared" si="15"/>
        <v>0</v>
      </c>
      <c r="N53" s="77">
        <f t="shared" si="15"/>
        <v>7</v>
      </c>
      <c r="O53" s="77">
        <f t="shared" si="15"/>
        <v>0</v>
      </c>
      <c r="P53" s="77">
        <f t="shared" si="15"/>
        <v>400</v>
      </c>
      <c r="Q53" s="77">
        <f>SUM(Q54:Q66)</f>
        <v>359</v>
      </c>
      <c r="R53" s="77">
        <f>SUM(R54:R66)</f>
        <v>759</v>
      </c>
      <c r="S53" s="77">
        <f t="shared" ref="S53:AB53" si="16">SUM(S54:S66)</f>
        <v>32</v>
      </c>
      <c r="T53" s="77">
        <f t="shared" si="16"/>
        <v>67</v>
      </c>
      <c r="U53" s="77">
        <f t="shared" si="16"/>
        <v>0</v>
      </c>
      <c r="V53" s="77">
        <f t="shared" si="16"/>
        <v>30</v>
      </c>
      <c r="W53" s="77">
        <f t="shared" si="16"/>
        <v>25</v>
      </c>
      <c r="X53" s="77">
        <f t="shared" si="16"/>
        <v>60</v>
      </c>
      <c r="Y53" s="77">
        <f t="shared" si="16"/>
        <v>0</v>
      </c>
      <c r="Z53" s="77">
        <f t="shared" si="16"/>
        <v>7</v>
      </c>
      <c r="AA53" s="77">
        <f t="shared" si="16"/>
        <v>0</v>
      </c>
      <c r="AB53" s="77">
        <f t="shared" si="16"/>
        <v>570</v>
      </c>
      <c r="AC53" s="77">
        <f t="shared" ref="AC53" si="17">SUM(AC54:AC66)</f>
        <v>189</v>
      </c>
      <c r="AD53" s="77">
        <f t="shared" ref="AD53" si="18">SUM(AD54:AD66)</f>
        <v>759</v>
      </c>
    </row>
    <row r="54" spans="1:30" ht="27.75" customHeight="1" x14ac:dyDescent="0.25">
      <c r="A54" s="297" t="s">
        <v>83</v>
      </c>
      <c r="B54" s="292" t="s">
        <v>82</v>
      </c>
      <c r="C54" s="131" t="s">
        <v>79</v>
      </c>
      <c r="D54" s="131" t="s">
        <v>26</v>
      </c>
      <c r="E54" s="11" t="s">
        <v>39</v>
      </c>
      <c r="F54" s="285"/>
      <c r="G54" s="22">
        <v>2</v>
      </c>
      <c r="H54" s="43"/>
      <c r="I54" s="44"/>
      <c r="J54" s="44">
        <v>30</v>
      </c>
      <c r="K54" s="44"/>
      <c r="L54" s="44"/>
      <c r="M54" s="44"/>
      <c r="N54" s="45"/>
      <c r="O54" s="38"/>
      <c r="P54" s="39"/>
      <c r="Q54" s="4">
        <f>SUM(H54:O54)</f>
        <v>30</v>
      </c>
      <c r="R54" s="1">
        <f t="shared" si="2"/>
        <v>30</v>
      </c>
      <c r="S54" s="22">
        <v>2</v>
      </c>
      <c r="T54" s="34"/>
      <c r="U54" s="35"/>
      <c r="V54" s="35">
        <v>30</v>
      </c>
      <c r="W54" s="35"/>
      <c r="X54" s="35"/>
      <c r="Y54" s="35"/>
      <c r="Z54" s="35"/>
      <c r="AA54" s="35"/>
      <c r="AB54" s="36"/>
      <c r="AC54" s="103">
        <f>SUM(T54:AA54)</f>
        <v>30</v>
      </c>
      <c r="AD54" s="1">
        <f>SUM(T54:AB54)</f>
        <v>30</v>
      </c>
    </row>
    <row r="55" spans="1:30" ht="30" customHeight="1" x14ac:dyDescent="0.25">
      <c r="A55" s="298"/>
      <c r="B55" s="293"/>
      <c r="C55" s="122" t="s">
        <v>80</v>
      </c>
      <c r="D55" s="122" t="s">
        <v>35</v>
      </c>
      <c r="E55" s="12" t="s">
        <v>40</v>
      </c>
      <c r="F55" s="285"/>
      <c r="G55" s="3">
        <v>1</v>
      </c>
      <c r="H55" s="31"/>
      <c r="I55" s="32"/>
      <c r="J55" s="32"/>
      <c r="K55" s="32"/>
      <c r="L55" s="32">
        <v>20</v>
      </c>
      <c r="M55" s="32"/>
      <c r="N55" s="33"/>
      <c r="O55" s="80"/>
      <c r="P55" s="33"/>
      <c r="Q55" s="4">
        <f>SUM(H55:O55)</f>
        <v>20</v>
      </c>
      <c r="R55" s="3">
        <f t="shared" si="2"/>
        <v>20</v>
      </c>
      <c r="S55" s="3">
        <v>1</v>
      </c>
      <c r="T55" s="31"/>
      <c r="U55" s="32"/>
      <c r="V55" s="32"/>
      <c r="W55" s="32"/>
      <c r="X55" s="32">
        <v>20</v>
      </c>
      <c r="Y55" s="88"/>
      <c r="Z55" s="65"/>
      <c r="AA55" s="32"/>
      <c r="AB55" s="33"/>
      <c r="AC55" s="101">
        <f t="shared" ref="AC55:AC78" si="19">SUM(T55:AA55)</f>
        <v>20</v>
      </c>
      <c r="AD55" s="3">
        <f t="shared" ref="AD55:AD78" si="20">SUM(T55:AB55)</f>
        <v>20</v>
      </c>
    </row>
    <row r="56" spans="1:30" ht="20.45" customHeight="1" thickBot="1" x14ac:dyDescent="0.3">
      <c r="A56" s="299"/>
      <c r="B56" s="294"/>
      <c r="C56" s="133" t="s">
        <v>81</v>
      </c>
      <c r="D56" s="133" t="s">
        <v>26</v>
      </c>
      <c r="E56" s="13" t="s">
        <v>49</v>
      </c>
      <c r="F56" s="285"/>
      <c r="G56" s="5">
        <v>1</v>
      </c>
      <c r="H56" s="40">
        <v>2</v>
      </c>
      <c r="I56" s="41"/>
      <c r="J56" s="41"/>
      <c r="K56" s="41"/>
      <c r="L56" s="41"/>
      <c r="M56" s="41"/>
      <c r="N56" s="42">
        <v>7</v>
      </c>
      <c r="O56" s="41"/>
      <c r="P56" s="42"/>
      <c r="Q56" s="221">
        <f>SUM(H56:O56)</f>
        <v>9</v>
      </c>
      <c r="R56" s="5">
        <f t="shared" si="2"/>
        <v>9</v>
      </c>
      <c r="S56" s="5">
        <v>1</v>
      </c>
      <c r="T56" s="40">
        <v>2</v>
      </c>
      <c r="U56" s="41"/>
      <c r="V56" s="41"/>
      <c r="W56" s="41"/>
      <c r="X56" s="41"/>
      <c r="Y56" s="41"/>
      <c r="Z56" s="41">
        <v>7</v>
      </c>
      <c r="AA56" s="41"/>
      <c r="AB56" s="42"/>
      <c r="AC56" s="101">
        <f t="shared" si="19"/>
        <v>9</v>
      </c>
      <c r="AD56" s="3">
        <f t="shared" si="20"/>
        <v>9</v>
      </c>
    </row>
    <row r="57" spans="1:30" ht="26.25" customHeight="1" x14ac:dyDescent="0.25">
      <c r="A57" s="300" t="s">
        <v>85</v>
      </c>
      <c r="B57" s="292" t="s">
        <v>84</v>
      </c>
      <c r="C57" s="224" t="s">
        <v>128</v>
      </c>
      <c r="D57" s="170" t="s">
        <v>23</v>
      </c>
      <c r="E57" s="168" t="s">
        <v>51</v>
      </c>
      <c r="F57" s="285"/>
      <c r="G57" s="175">
        <v>2</v>
      </c>
      <c r="H57" s="145">
        <v>30</v>
      </c>
      <c r="I57" s="145"/>
      <c r="J57" s="145"/>
      <c r="K57" s="145"/>
      <c r="L57" s="145"/>
      <c r="M57" s="25"/>
      <c r="N57" s="25"/>
      <c r="O57" s="25"/>
      <c r="P57" s="94">
        <v>20</v>
      </c>
      <c r="Q57" s="1">
        <f t="shared" ref="Q57:Q78" si="21">SUM(H57:O57)</f>
        <v>30</v>
      </c>
      <c r="R57" s="1">
        <f t="shared" si="2"/>
        <v>50</v>
      </c>
      <c r="S57" s="175">
        <v>2</v>
      </c>
      <c r="T57" s="145">
        <v>10</v>
      </c>
      <c r="U57" s="145"/>
      <c r="V57" s="145"/>
      <c r="W57" s="145"/>
      <c r="X57" s="145"/>
      <c r="Y57" s="25"/>
      <c r="Z57" s="25"/>
      <c r="AA57" s="25"/>
      <c r="AB57" s="94">
        <v>40</v>
      </c>
      <c r="AC57" s="103">
        <f>SUM(T57:AA57)</f>
        <v>10</v>
      </c>
      <c r="AD57" s="1">
        <f t="shared" si="20"/>
        <v>50</v>
      </c>
    </row>
    <row r="58" spans="1:30" ht="26.25" customHeight="1" x14ac:dyDescent="0.25">
      <c r="A58" s="301"/>
      <c r="B58" s="293"/>
      <c r="C58" s="225" t="s">
        <v>129</v>
      </c>
      <c r="D58" s="243" t="s">
        <v>26</v>
      </c>
      <c r="E58" s="169" t="s">
        <v>51</v>
      </c>
      <c r="F58" s="285"/>
      <c r="G58" s="176">
        <v>3</v>
      </c>
      <c r="H58" s="130"/>
      <c r="I58" s="130"/>
      <c r="J58" s="130"/>
      <c r="K58" s="130">
        <v>30</v>
      </c>
      <c r="L58" s="130"/>
      <c r="M58" s="158"/>
      <c r="N58" s="158"/>
      <c r="O58" s="158"/>
      <c r="P58" s="177">
        <v>45</v>
      </c>
      <c r="Q58" s="4">
        <f t="shared" si="21"/>
        <v>30</v>
      </c>
      <c r="R58" s="4">
        <f t="shared" si="2"/>
        <v>75</v>
      </c>
      <c r="S58" s="176">
        <v>3</v>
      </c>
      <c r="T58" s="130"/>
      <c r="U58" s="130"/>
      <c r="V58" s="130"/>
      <c r="W58" s="130">
        <v>10</v>
      </c>
      <c r="X58" s="130"/>
      <c r="Y58" s="158"/>
      <c r="Z58" s="158"/>
      <c r="AA58" s="158"/>
      <c r="AB58" s="177">
        <v>65</v>
      </c>
      <c r="AC58" s="101">
        <f t="shared" si="19"/>
        <v>10</v>
      </c>
      <c r="AD58" s="3">
        <f t="shared" si="20"/>
        <v>75</v>
      </c>
    </row>
    <row r="59" spans="1:30" ht="28.5" customHeight="1" x14ac:dyDescent="0.25">
      <c r="A59" s="301"/>
      <c r="B59" s="293"/>
      <c r="C59" s="225" t="s">
        <v>130</v>
      </c>
      <c r="D59" s="171" t="s">
        <v>23</v>
      </c>
      <c r="E59" s="169" t="s">
        <v>51</v>
      </c>
      <c r="F59" s="285"/>
      <c r="G59" s="176">
        <v>2</v>
      </c>
      <c r="H59" s="130">
        <v>30</v>
      </c>
      <c r="I59" s="130"/>
      <c r="J59" s="130"/>
      <c r="K59" s="130"/>
      <c r="L59" s="130"/>
      <c r="M59" s="158"/>
      <c r="N59" s="158"/>
      <c r="O59" s="158"/>
      <c r="P59" s="177">
        <v>20</v>
      </c>
      <c r="Q59" s="4">
        <f t="shared" si="21"/>
        <v>30</v>
      </c>
      <c r="R59" s="4">
        <f t="shared" si="2"/>
        <v>50</v>
      </c>
      <c r="S59" s="176">
        <v>2</v>
      </c>
      <c r="T59" s="130">
        <v>10</v>
      </c>
      <c r="U59" s="130"/>
      <c r="V59" s="130"/>
      <c r="W59" s="130"/>
      <c r="X59" s="130"/>
      <c r="Y59" s="158"/>
      <c r="Z59" s="158"/>
      <c r="AA59" s="158"/>
      <c r="AB59" s="177">
        <v>40</v>
      </c>
      <c r="AC59" s="101">
        <f t="shared" si="19"/>
        <v>10</v>
      </c>
      <c r="AD59" s="3">
        <f t="shared" si="20"/>
        <v>50</v>
      </c>
    </row>
    <row r="60" spans="1:30" ht="22.5" customHeight="1" thickBot="1" x14ac:dyDescent="0.3">
      <c r="A60" s="302"/>
      <c r="B60" s="294"/>
      <c r="C60" s="223" t="s">
        <v>179</v>
      </c>
      <c r="D60" s="232" t="s">
        <v>26</v>
      </c>
      <c r="E60" s="173" t="s">
        <v>51</v>
      </c>
      <c r="F60" s="157"/>
      <c r="G60" s="178">
        <v>3</v>
      </c>
      <c r="H60" s="148"/>
      <c r="I60" s="148"/>
      <c r="J60" s="148"/>
      <c r="K60" s="148"/>
      <c r="L60" s="148">
        <v>30</v>
      </c>
      <c r="M60" s="28"/>
      <c r="N60" s="28"/>
      <c r="O60" s="28"/>
      <c r="P60" s="93">
        <v>45</v>
      </c>
      <c r="Q60" s="221">
        <f t="shared" si="21"/>
        <v>30</v>
      </c>
      <c r="R60" s="221">
        <f t="shared" si="2"/>
        <v>75</v>
      </c>
      <c r="S60" s="185">
        <v>3</v>
      </c>
      <c r="T60" s="165"/>
      <c r="U60" s="165"/>
      <c r="V60" s="165"/>
      <c r="W60" s="165"/>
      <c r="X60" s="165">
        <v>10</v>
      </c>
      <c r="Y60" s="41"/>
      <c r="Z60" s="41"/>
      <c r="AA60" s="41"/>
      <c r="AB60" s="186">
        <v>65</v>
      </c>
      <c r="AC60" s="187">
        <f t="shared" si="19"/>
        <v>10</v>
      </c>
      <c r="AD60" s="5">
        <f t="shared" si="20"/>
        <v>75</v>
      </c>
    </row>
    <row r="61" spans="1:30" s="52" customFormat="1" ht="34.5" customHeight="1" x14ac:dyDescent="0.25">
      <c r="A61" s="344" t="s">
        <v>87</v>
      </c>
      <c r="B61" s="321" t="s">
        <v>86</v>
      </c>
      <c r="C61" s="226" t="s">
        <v>131</v>
      </c>
      <c r="D61" s="179" t="s">
        <v>26</v>
      </c>
      <c r="E61" s="180" t="s">
        <v>51</v>
      </c>
      <c r="F61" s="57"/>
      <c r="G61" s="175">
        <v>3</v>
      </c>
      <c r="H61" s="145">
        <v>30</v>
      </c>
      <c r="I61" s="145"/>
      <c r="J61" s="145"/>
      <c r="K61" s="145"/>
      <c r="L61" s="145"/>
      <c r="M61" s="68"/>
      <c r="N61" s="68"/>
      <c r="O61" s="68"/>
      <c r="P61" s="11">
        <v>45</v>
      </c>
      <c r="Q61" s="1">
        <f t="shared" si="21"/>
        <v>30</v>
      </c>
      <c r="R61" s="1">
        <f t="shared" si="2"/>
        <v>75</v>
      </c>
      <c r="S61" s="175">
        <v>3</v>
      </c>
      <c r="T61" s="145">
        <v>15</v>
      </c>
      <c r="U61" s="145"/>
      <c r="V61" s="145"/>
      <c r="W61" s="145"/>
      <c r="X61" s="145"/>
      <c r="Y61" s="68"/>
      <c r="Z61" s="68"/>
      <c r="AA61" s="68"/>
      <c r="AB61" s="68">
        <v>60</v>
      </c>
      <c r="AC61" s="138">
        <f t="shared" si="19"/>
        <v>15</v>
      </c>
      <c r="AD61" s="139">
        <f t="shared" si="20"/>
        <v>75</v>
      </c>
    </row>
    <row r="62" spans="1:30" s="52" customFormat="1" ht="27" customHeight="1" x14ac:dyDescent="0.25">
      <c r="A62" s="345"/>
      <c r="B62" s="322"/>
      <c r="C62" s="227" t="s">
        <v>132</v>
      </c>
      <c r="D62" s="181" t="s">
        <v>26</v>
      </c>
      <c r="E62" s="182" t="s">
        <v>51</v>
      </c>
      <c r="F62" s="157"/>
      <c r="G62" s="176">
        <v>3</v>
      </c>
      <c r="H62" s="130"/>
      <c r="I62" s="130"/>
      <c r="J62" s="130"/>
      <c r="K62" s="130">
        <v>30</v>
      </c>
      <c r="L62" s="130"/>
      <c r="M62" s="69"/>
      <c r="N62" s="69"/>
      <c r="O62" s="69"/>
      <c r="P62" s="12">
        <v>45</v>
      </c>
      <c r="Q62" s="4">
        <f t="shared" si="21"/>
        <v>30</v>
      </c>
      <c r="R62" s="91">
        <f t="shared" ref="R62:R100" si="22">SUM(H62:P62)</f>
        <v>75</v>
      </c>
      <c r="S62" s="176">
        <v>3</v>
      </c>
      <c r="T62" s="130"/>
      <c r="U62" s="130"/>
      <c r="V62" s="130"/>
      <c r="W62" s="130">
        <v>15</v>
      </c>
      <c r="X62" s="130"/>
      <c r="Y62" s="69"/>
      <c r="Z62" s="69"/>
      <c r="AA62" s="69"/>
      <c r="AB62" s="69">
        <v>60</v>
      </c>
      <c r="AC62" s="140">
        <f t="shared" si="19"/>
        <v>15</v>
      </c>
      <c r="AD62" s="141">
        <f t="shared" si="20"/>
        <v>75</v>
      </c>
    </row>
    <row r="63" spans="1:30" s="52" customFormat="1" ht="23.25" customHeight="1" x14ac:dyDescent="0.25">
      <c r="A63" s="345"/>
      <c r="B63" s="322"/>
      <c r="C63" s="227" t="s">
        <v>133</v>
      </c>
      <c r="D63" s="181" t="s">
        <v>26</v>
      </c>
      <c r="E63" s="182" t="s">
        <v>51</v>
      </c>
      <c r="F63" s="79"/>
      <c r="G63" s="176">
        <v>3</v>
      </c>
      <c r="H63" s="130">
        <v>30</v>
      </c>
      <c r="I63" s="130"/>
      <c r="J63" s="130"/>
      <c r="K63" s="130"/>
      <c r="L63" s="130"/>
      <c r="M63" s="69"/>
      <c r="N63" s="69"/>
      <c r="O63" s="69"/>
      <c r="P63" s="12">
        <v>45</v>
      </c>
      <c r="Q63" s="4">
        <f t="shared" si="21"/>
        <v>30</v>
      </c>
      <c r="R63" s="91">
        <f t="shared" si="22"/>
        <v>75</v>
      </c>
      <c r="S63" s="176">
        <v>3</v>
      </c>
      <c r="T63" s="130">
        <v>15</v>
      </c>
      <c r="U63" s="130"/>
      <c r="V63" s="130"/>
      <c r="W63" s="130"/>
      <c r="X63" s="130"/>
      <c r="Y63" s="69"/>
      <c r="Z63" s="69"/>
      <c r="AA63" s="69"/>
      <c r="AB63" s="69">
        <v>60</v>
      </c>
      <c r="AC63" s="140">
        <f t="shared" si="19"/>
        <v>15</v>
      </c>
      <c r="AD63" s="141">
        <f t="shared" si="20"/>
        <v>75</v>
      </c>
    </row>
    <row r="64" spans="1:30" s="52" customFormat="1" ht="19.5" customHeight="1" x14ac:dyDescent="0.25">
      <c r="A64" s="345"/>
      <c r="B64" s="322"/>
      <c r="C64" s="227" t="s">
        <v>134</v>
      </c>
      <c r="D64" s="181" t="s">
        <v>26</v>
      </c>
      <c r="E64" s="182" t="s">
        <v>51</v>
      </c>
      <c r="F64" s="157"/>
      <c r="G64" s="176">
        <v>3</v>
      </c>
      <c r="H64" s="130"/>
      <c r="I64" s="130"/>
      <c r="J64" s="130"/>
      <c r="K64" s="130"/>
      <c r="L64" s="130">
        <v>30</v>
      </c>
      <c r="M64" s="69"/>
      <c r="N64" s="69"/>
      <c r="O64" s="69"/>
      <c r="P64" s="12">
        <v>45</v>
      </c>
      <c r="Q64" s="4">
        <f t="shared" si="21"/>
        <v>30</v>
      </c>
      <c r="R64" s="91">
        <f t="shared" si="22"/>
        <v>75</v>
      </c>
      <c r="S64" s="176">
        <v>3</v>
      </c>
      <c r="T64" s="130"/>
      <c r="U64" s="130"/>
      <c r="V64" s="130"/>
      <c r="W64" s="130"/>
      <c r="X64" s="130">
        <v>15</v>
      </c>
      <c r="Y64" s="69"/>
      <c r="Z64" s="69"/>
      <c r="AA64" s="69"/>
      <c r="AB64" s="69">
        <v>60</v>
      </c>
      <c r="AC64" s="140">
        <f t="shared" si="19"/>
        <v>15</v>
      </c>
      <c r="AD64" s="141">
        <f t="shared" si="20"/>
        <v>75</v>
      </c>
    </row>
    <row r="65" spans="1:30" s="52" customFormat="1" ht="25.5" customHeight="1" x14ac:dyDescent="0.25">
      <c r="A65" s="345"/>
      <c r="B65" s="322"/>
      <c r="C65" s="227" t="s">
        <v>155</v>
      </c>
      <c r="D65" s="181" t="s">
        <v>26</v>
      </c>
      <c r="E65" s="182" t="s">
        <v>51</v>
      </c>
      <c r="F65" s="157"/>
      <c r="G65" s="176">
        <v>3</v>
      </c>
      <c r="H65" s="130">
        <v>30</v>
      </c>
      <c r="I65" s="130"/>
      <c r="J65" s="130"/>
      <c r="K65" s="130"/>
      <c r="L65" s="130"/>
      <c r="M65" s="69"/>
      <c r="N65" s="69"/>
      <c r="O65" s="69"/>
      <c r="P65" s="12">
        <v>45</v>
      </c>
      <c r="Q65" s="3">
        <f t="shared" si="21"/>
        <v>30</v>
      </c>
      <c r="R65" s="92">
        <f t="shared" si="22"/>
        <v>75</v>
      </c>
      <c r="S65" s="185">
        <v>3</v>
      </c>
      <c r="T65" s="165">
        <v>15</v>
      </c>
      <c r="U65" s="165"/>
      <c r="V65" s="165"/>
      <c r="W65" s="165"/>
      <c r="X65" s="165"/>
      <c r="Y65" s="70"/>
      <c r="Z65" s="70"/>
      <c r="AA65" s="70"/>
      <c r="AB65" s="70">
        <v>60</v>
      </c>
      <c r="AC65" s="140">
        <f t="shared" si="19"/>
        <v>15</v>
      </c>
      <c r="AD65" s="141">
        <f t="shared" si="20"/>
        <v>75</v>
      </c>
    </row>
    <row r="66" spans="1:30" s="52" customFormat="1" ht="27.75" customHeight="1" thickBot="1" x14ac:dyDescent="0.3">
      <c r="A66" s="346"/>
      <c r="B66" s="323"/>
      <c r="C66" s="228" t="s">
        <v>156</v>
      </c>
      <c r="D66" s="183" t="s">
        <v>26</v>
      </c>
      <c r="E66" s="184" t="s">
        <v>51</v>
      </c>
      <c r="F66" s="57"/>
      <c r="G66" s="178">
        <v>3</v>
      </c>
      <c r="H66" s="148"/>
      <c r="I66" s="148"/>
      <c r="J66" s="148"/>
      <c r="K66" s="148"/>
      <c r="L66" s="148">
        <v>30</v>
      </c>
      <c r="M66" s="71"/>
      <c r="N66" s="71"/>
      <c r="O66" s="71"/>
      <c r="P66" s="13">
        <v>45</v>
      </c>
      <c r="Q66" s="5">
        <f t="shared" si="21"/>
        <v>30</v>
      </c>
      <c r="R66" s="92">
        <f t="shared" si="22"/>
        <v>75</v>
      </c>
      <c r="S66" s="178">
        <v>3</v>
      </c>
      <c r="T66" s="148"/>
      <c r="U66" s="148"/>
      <c r="V66" s="148"/>
      <c r="W66" s="148"/>
      <c r="X66" s="148">
        <v>15</v>
      </c>
      <c r="Y66" s="71"/>
      <c r="Z66" s="71"/>
      <c r="AA66" s="71"/>
      <c r="AB66" s="71">
        <v>60</v>
      </c>
      <c r="AC66" s="142">
        <f t="shared" si="19"/>
        <v>15</v>
      </c>
      <c r="AD66" s="143">
        <f t="shared" si="20"/>
        <v>75</v>
      </c>
    </row>
    <row r="67" spans="1:30" s="60" customFormat="1" ht="23.25" customHeight="1" x14ac:dyDescent="0.25">
      <c r="A67" s="341" t="s">
        <v>89</v>
      </c>
      <c r="B67" s="321" t="s">
        <v>88</v>
      </c>
      <c r="C67" s="179" t="s">
        <v>157</v>
      </c>
      <c r="D67" s="179" t="s">
        <v>26</v>
      </c>
      <c r="E67" s="180" t="s">
        <v>49</v>
      </c>
      <c r="F67" s="74"/>
      <c r="G67" s="176">
        <v>3</v>
      </c>
      <c r="H67" s="145">
        <v>30</v>
      </c>
      <c r="I67" s="145"/>
      <c r="J67" s="145"/>
      <c r="K67" s="145"/>
      <c r="L67" s="145"/>
      <c r="M67" s="73"/>
      <c r="N67" s="73"/>
      <c r="O67" s="73"/>
      <c r="P67" s="11">
        <v>45</v>
      </c>
      <c r="Q67" s="1">
        <f t="shared" si="21"/>
        <v>30</v>
      </c>
      <c r="R67" s="1">
        <f t="shared" si="22"/>
        <v>75</v>
      </c>
      <c r="S67" s="175">
        <v>3</v>
      </c>
      <c r="T67" s="145">
        <v>15</v>
      </c>
      <c r="U67" s="145"/>
      <c r="V67" s="145"/>
      <c r="W67" s="145"/>
      <c r="X67" s="145"/>
      <c r="Y67" s="68"/>
      <c r="Z67" s="68"/>
      <c r="AA67" s="68"/>
      <c r="AB67" s="68">
        <v>60</v>
      </c>
      <c r="AC67" s="100">
        <f t="shared" si="19"/>
        <v>15</v>
      </c>
      <c r="AD67" s="4">
        <f t="shared" si="20"/>
        <v>75</v>
      </c>
    </row>
    <row r="68" spans="1:30" s="60" customFormat="1" ht="23.25" customHeight="1" x14ac:dyDescent="0.25">
      <c r="A68" s="342"/>
      <c r="B68" s="322"/>
      <c r="C68" s="181" t="s">
        <v>158</v>
      </c>
      <c r="D68" s="181" t="s">
        <v>26</v>
      </c>
      <c r="E68" s="182" t="s">
        <v>49</v>
      </c>
      <c r="F68" s="74"/>
      <c r="G68" s="176">
        <v>3</v>
      </c>
      <c r="H68" s="126"/>
      <c r="I68" s="126"/>
      <c r="J68" s="126"/>
      <c r="K68" s="126"/>
      <c r="L68" s="126">
        <v>30</v>
      </c>
      <c r="M68" s="82"/>
      <c r="N68" s="82"/>
      <c r="O68" s="82"/>
      <c r="P68" s="12">
        <v>45</v>
      </c>
      <c r="Q68" s="3">
        <f t="shared" si="21"/>
        <v>30</v>
      </c>
      <c r="R68" s="3">
        <f t="shared" si="22"/>
        <v>75</v>
      </c>
      <c r="S68" s="201">
        <v>3</v>
      </c>
      <c r="T68" s="126"/>
      <c r="U68" s="126"/>
      <c r="V68" s="126"/>
      <c r="W68" s="126"/>
      <c r="X68" s="126">
        <v>15</v>
      </c>
      <c r="Y68" s="61"/>
      <c r="Z68" s="61"/>
      <c r="AA68" s="61"/>
      <c r="AB68" s="69">
        <v>60</v>
      </c>
      <c r="AC68" s="101">
        <f t="shared" si="19"/>
        <v>15</v>
      </c>
      <c r="AD68" s="3">
        <f t="shared" si="20"/>
        <v>75</v>
      </c>
    </row>
    <row r="69" spans="1:30" s="60" customFormat="1" ht="23.25" customHeight="1" x14ac:dyDescent="0.25">
      <c r="A69" s="342"/>
      <c r="B69" s="322"/>
      <c r="C69" s="227" t="s">
        <v>135</v>
      </c>
      <c r="D69" s="181" t="s">
        <v>26</v>
      </c>
      <c r="E69" s="182" t="s">
        <v>51</v>
      </c>
      <c r="F69" s="74"/>
      <c r="G69" s="176">
        <v>3</v>
      </c>
      <c r="H69" s="130">
        <v>30</v>
      </c>
      <c r="I69" s="130"/>
      <c r="J69" s="130"/>
      <c r="K69" s="130"/>
      <c r="L69" s="130"/>
      <c r="M69" s="64"/>
      <c r="N69" s="64"/>
      <c r="O69" s="64"/>
      <c r="P69" s="12">
        <v>45</v>
      </c>
      <c r="Q69" s="3">
        <f t="shared" si="21"/>
        <v>30</v>
      </c>
      <c r="R69" s="3">
        <f t="shared" si="22"/>
        <v>75</v>
      </c>
      <c r="S69" s="176">
        <v>3</v>
      </c>
      <c r="T69" s="130">
        <v>15</v>
      </c>
      <c r="U69" s="130"/>
      <c r="V69" s="130"/>
      <c r="W69" s="130"/>
      <c r="X69" s="130"/>
      <c r="Y69" s="69"/>
      <c r="Z69" s="69"/>
      <c r="AA69" s="69"/>
      <c r="AB69" s="69">
        <v>60</v>
      </c>
      <c r="AC69" s="101">
        <f t="shared" si="19"/>
        <v>15</v>
      </c>
      <c r="AD69" s="3">
        <f t="shared" si="20"/>
        <v>75</v>
      </c>
    </row>
    <row r="70" spans="1:30" s="60" customFormat="1" ht="23.25" customHeight="1" x14ac:dyDescent="0.25">
      <c r="A70" s="342"/>
      <c r="B70" s="322"/>
      <c r="C70" s="227" t="s">
        <v>136</v>
      </c>
      <c r="D70" s="181" t="s">
        <v>26</v>
      </c>
      <c r="E70" s="182" t="s">
        <v>51</v>
      </c>
      <c r="F70" s="74"/>
      <c r="G70" s="176">
        <v>3</v>
      </c>
      <c r="H70" s="130"/>
      <c r="I70" s="130"/>
      <c r="J70" s="130"/>
      <c r="K70" s="130"/>
      <c r="L70" s="130">
        <v>30</v>
      </c>
      <c r="M70" s="64"/>
      <c r="N70" s="64"/>
      <c r="O70" s="64"/>
      <c r="P70" s="12">
        <v>45</v>
      </c>
      <c r="Q70" s="3">
        <f t="shared" si="21"/>
        <v>30</v>
      </c>
      <c r="R70" s="3">
        <f t="shared" si="22"/>
        <v>75</v>
      </c>
      <c r="S70" s="176">
        <v>3</v>
      </c>
      <c r="T70" s="130"/>
      <c r="U70" s="130"/>
      <c r="V70" s="130"/>
      <c r="W70" s="130"/>
      <c r="X70" s="130">
        <v>15</v>
      </c>
      <c r="Y70" s="69"/>
      <c r="Z70" s="69"/>
      <c r="AA70" s="69"/>
      <c r="AB70" s="69">
        <v>60</v>
      </c>
      <c r="AC70" s="101">
        <f t="shared" si="19"/>
        <v>15</v>
      </c>
      <c r="AD70" s="3">
        <f t="shared" si="20"/>
        <v>75</v>
      </c>
    </row>
    <row r="71" spans="1:30" s="60" customFormat="1" ht="23.25" customHeight="1" x14ac:dyDescent="0.25">
      <c r="A71" s="342"/>
      <c r="B71" s="322"/>
      <c r="C71" s="227" t="s">
        <v>137</v>
      </c>
      <c r="D71" s="181" t="s">
        <v>26</v>
      </c>
      <c r="E71" s="182" t="s">
        <v>51</v>
      </c>
      <c r="F71" s="74"/>
      <c r="G71" s="176">
        <v>3</v>
      </c>
      <c r="H71" s="130">
        <v>30</v>
      </c>
      <c r="I71" s="130"/>
      <c r="J71" s="130"/>
      <c r="K71" s="130"/>
      <c r="L71" s="130"/>
      <c r="M71" s="64"/>
      <c r="N71" s="64"/>
      <c r="O71" s="64"/>
      <c r="P71" s="12">
        <v>45</v>
      </c>
      <c r="Q71" s="3">
        <f t="shared" si="21"/>
        <v>30</v>
      </c>
      <c r="R71" s="3">
        <f t="shared" si="22"/>
        <v>75</v>
      </c>
      <c r="S71" s="176">
        <v>3</v>
      </c>
      <c r="T71" s="130">
        <v>15</v>
      </c>
      <c r="U71" s="130"/>
      <c r="V71" s="130"/>
      <c r="W71" s="130"/>
      <c r="X71" s="130"/>
      <c r="Y71" s="69"/>
      <c r="Z71" s="69"/>
      <c r="AA71" s="69"/>
      <c r="AB71" s="70">
        <v>60</v>
      </c>
      <c r="AC71" s="101">
        <f t="shared" si="19"/>
        <v>15</v>
      </c>
      <c r="AD71" s="3">
        <f t="shared" si="20"/>
        <v>75</v>
      </c>
    </row>
    <row r="72" spans="1:30" s="60" customFormat="1" ht="26.25" customHeight="1" thickBot="1" x14ac:dyDescent="0.3">
      <c r="A72" s="343"/>
      <c r="B72" s="323"/>
      <c r="C72" s="228" t="s">
        <v>138</v>
      </c>
      <c r="D72" s="183" t="s">
        <v>26</v>
      </c>
      <c r="E72" s="184" t="s">
        <v>51</v>
      </c>
      <c r="F72" s="74"/>
      <c r="G72" s="185">
        <v>3</v>
      </c>
      <c r="H72" s="148"/>
      <c r="I72" s="148"/>
      <c r="J72" s="148"/>
      <c r="K72" s="148"/>
      <c r="L72" s="148">
        <v>30</v>
      </c>
      <c r="M72" s="190"/>
      <c r="N72" s="190"/>
      <c r="O72" s="190"/>
      <c r="P72" s="13">
        <v>45</v>
      </c>
      <c r="Q72" s="3">
        <f t="shared" si="21"/>
        <v>30</v>
      </c>
      <c r="R72" s="3">
        <f t="shared" si="22"/>
        <v>75</v>
      </c>
      <c r="S72" s="178">
        <v>3</v>
      </c>
      <c r="T72" s="148"/>
      <c r="U72" s="148"/>
      <c r="V72" s="148"/>
      <c r="W72" s="148"/>
      <c r="X72" s="148">
        <v>15</v>
      </c>
      <c r="Y72" s="71"/>
      <c r="Z72" s="71"/>
      <c r="AA72" s="71"/>
      <c r="AB72" s="71">
        <v>60</v>
      </c>
      <c r="AC72" s="187">
        <f t="shared" si="19"/>
        <v>15</v>
      </c>
      <c r="AD72" s="3">
        <f t="shared" si="20"/>
        <v>75</v>
      </c>
    </row>
    <row r="73" spans="1:30" s="52" customFormat="1" ht="23.25" customHeight="1" x14ac:dyDescent="0.25">
      <c r="A73" s="330" t="s">
        <v>91</v>
      </c>
      <c r="B73" s="321" t="s">
        <v>90</v>
      </c>
      <c r="C73" s="179" t="s">
        <v>139</v>
      </c>
      <c r="D73" s="179" t="s">
        <v>26</v>
      </c>
      <c r="E73" s="180" t="s">
        <v>51</v>
      </c>
      <c r="F73" s="57"/>
      <c r="G73" s="175">
        <v>3</v>
      </c>
      <c r="H73" s="144">
        <v>30</v>
      </c>
      <c r="I73" s="145"/>
      <c r="J73" s="145"/>
      <c r="K73" s="145"/>
      <c r="L73" s="145"/>
      <c r="M73" s="68"/>
      <c r="N73" s="68"/>
      <c r="O73" s="68"/>
      <c r="P73" s="11">
        <v>45</v>
      </c>
      <c r="Q73" s="1">
        <f t="shared" si="21"/>
        <v>30</v>
      </c>
      <c r="R73" s="1">
        <f t="shared" si="22"/>
        <v>75</v>
      </c>
      <c r="S73" s="175">
        <v>3</v>
      </c>
      <c r="T73" s="145">
        <v>15</v>
      </c>
      <c r="U73" s="145"/>
      <c r="V73" s="145"/>
      <c r="W73" s="145"/>
      <c r="X73" s="145"/>
      <c r="Y73" s="68"/>
      <c r="Z73" s="68"/>
      <c r="AA73" s="68"/>
      <c r="AB73" s="68">
        <v>60</v>
      </c>
      <c r="AC73" s="1">
        <f t="shared" si="19"/>
        <v>15</v>
      </c>
      <c r="AD73" s="1">
        <f t="shared" si="20"/>
        <v>75</v>
      </c>
    </row>
    <row r="74" spans="1:30" s="52" customFormat="1" ht="23.25" customHeight="1" x14ac:dyDescent="0.25">
      <c r="A74" s="331"/>
      <c r="B74" s="322"/>
      <c r="C74" s="181" t="s">
        <v>141</v>
      </c>
      <c r="D74" s="181" t="s">
        <v>26</v>
      </c>
      <c r="E74" s="182" t="s">
        <v>51</v>
      </c>
      <c r="F74" s="157"/>
      <c r="G74" s="176">
        <v>3</v>
      </c>
      <c r="H74" s="161"/>
      <c r="I74" s="126"/>
      <c r="J74" s="126"/>
      <c r="K74" s="126"/>
      <c r="L74" s="126">
        <v>30</v>
      </c>
      <c r="M74" s="61"/>
      <c r="N74" s="61"/>
      <c r="O74" s="61"/>
      <c r="P74" s="12">
        <v>45</v>
      </c>
      <c r="Q74" s="3">
        <f t="shared" si="21"/>
        <v>30</v>
      </c>
      <c r="R74" s="4">
        <f t="shared" si="22"/>
        <v>75</v>
      </c>
      <c r="S74" s="201">
        <v>3</v>
      </c>
      <c r="T74" s="130"/>
      <c r="U74" s="130"/>
      <c r="V74" s="130"/>
      <c r="W74" s="130"/>
      <c r="X74" s="130">
        <v>15</v>
      </c>
      <c r="Y74" s="69"/>
      <c r="Z74" s="69"/>
      <c r="AA74" s="69"/>
      <c r="AB74" s="69">
        <v>60</v>
      </c>
      <c r="AC74" s="101">
        <f t="shared" si="19"/>
        <v>15</v>
      </c>
      <c r="AD74" s="3">
        <f t="shared" si="20"/>
        <v>75</v>
      </c>
    </row>
    <row r="75" spans="1:30" s="52" customFormat="1" ht="26.25" customHeight="1" x14ac:dyDescent="0.25">
      <c r="A75" s="331"/>
      <c r="B75" s="322"/>
      <c r="C75" s="227" t="s">
        <v>140</v>
      </c>
      <c r="D75" s="181" t="s">
        <v>26</v>
      </c>
      <c r="E75" s="182" t="s">
        <v>51</v>
      </c>
      <c r="F75" s="78"/>
      <c r="G75" s="176">
        <v>3</v>
      </c>
      <c r="H75" s="146">
        <v>30</v>
      </c>
      <c r="I75" s="130"/>
      <c r="J75" s="130"/>
      <c r="K75" s="130"/>
      <c r="L75" s="130"/>
      <c r="M75" s="69"/>
      <c r="N75" s="69"/>
      <c r="O75" s="69"/>
      <c r="P75" s="12">
        <v>45</v>
      </c>
      <c r="Q75" s="3">
        <f t="shared" si="21"/>
        <v>30</v>
      </c>
      <c r="R75" s="4">
        <f t="shared" si="22"/>
        <v>75</v>
      </c>
      <c r="S75" s="176">
        <v>3</v>
      </c>
      <c r="T75" s="130">
        <v>15</v>
      </c>
      <c r="U75" s="130"/>
      <c r="V75" s="130"/>
      <c r="W75" s="130"/>
      <c r="X75" s="130"/>
      <c r="Y75" s="69"/>
      <c r="Z75" s="69"/>
      <c r="AA75" s="69"/>
      <c r="AB75" s="69">
        <v>60</v>
      </c>
      <c r="AC75" s="101">
        <f t="shared" si="19"/>
        <v>15</v>
      </c>
      <c r="AD75" s="3">
        <f t="shared" si="20"/>
        <v>75</v>
      </c>
    </row>
    <row r="76" spans="1:30" s="52" customFormat="1" ht="21" customHeight="1" x14ac:dyDescent="0.25">
      <c r="A76" s="331"/>
      <c r="B76" s="322"/>
      <c r="C76" s="227" t="s">
        <v>142</v>
      </c>
      <c r="D76" s="181" t="s">
        <v>26</v>
      </c>
      <c r="E76" s="182" t="s">
        <v>51</v>
      </c>
      <c r="F76" s="157"/>
      <c r="G76" s="176">
        <v>3</v>
      </c>
      <c r="H76" s="164"/>
      <c r="I76" s="165"/>
      <c r="J76" s="165"/>
      <c r="K76" s="165"/>
      <c r="L76" s="165">
        <v>30</v>
      </c>
      <c r="M76" s="70"/>
      <c r="N76" s="70"/>
      <c r="O76" s="70"/>
      <c r="P76" s="12">
        <v>45</v>
      </c>
      <c r="Q76" s="3">
        <f t="shared" si="21"/>
        <v>30</v>
      </c>
      <c r="R76" s="4">
        <f t="shared" si="22"/>
        <v>75</v>
      </c>
      <c r="S76" s="176">
        <v>3</v>
      </c>
      <c r="T76" s="130"/>
      <c r="U76" s="130"/>
      <c r="V76" s="130"/>
      <c r="W76" s="130"/>
      <c r="X76" s="130">
        <v>15</v>
      </c>
      <c r="Y76" s="69"/>
      <c r="Z76" s="69"/>
      <c r="AA76" s="69"/>
      <c r="AB76" s="69">
        <v>60</v>
      </c>
      <c r="AC76" s="101">
        <f t="shared" si="19"/>
        <v>15</v>
      </c>
      <c r="AD76" s="3">
        <f t="shared" si="20"/>
        <v>75</v>
      </c>
    </row>
    <row r="77" spans="1:30" s="52" customFormat="1" ht="21" customHeight="1" x14ac:dyDescent="0.25">
      <c r="A77" s="331"/>
      <c r="B77" s="322"/>
      <c r="C77" s="227" t="s">
        <v>159</v>
      </c>
      <c r="D77" s="181" t="s">
        <v>26</v>
      </c>
      <c r="E77" s="182" t="s">
        <v>49</v>
      </c>
      <c r="F77" s="157"/>
      <c r="G77" s="176">
        <v>3</v>
      </c>
      <c r="H77" s="164">
        <v>30</v>
      </c>
      <c r="I77" s="165"/>
      <c r="J77" s="165"/>
      <c r="K77" s="165"/>
      <c r="L77" s="165"/>
      <c r="M77" s="70"/>
      <c r="N77" s="70"/>
      <c r="O77" s="70"/>
      <c r="P77" s="12">
        <v>45</v>
      </c>
      <c r="Q77" s="3">
        <f t="shared" si="21"/>
        <v>30</v>
      </c>
      <c r="R77" s="4">
        <f t="shared" si="22"/>
        <v>75</v>
      </c>
      <c r="S77" s="176">
        <v>3</v>
      </c>
      <c r="T77" s="165">
        <v>15</v>
      </c>
      <c r="U77" s="165"/>
      <c r="V77" s="165"/>
      <c r="W77" s="165"/>
      <c r="X77" s="165"/>
      <c r="Y77" s="69"/>
      <c r="Z77" s="69"/>
      <c r="AA77" s="69"/>
      <c r="AB77" s="70">
        <v>60</v>
      </c>
      <c r="AC77" s="101">
        <f t="shared" si="19"/>
        <v>15</v>
      </c>
      <c r="AD77" s="3">
        <f t="shared" si="20"/>
        <v>75</v>
      </c>
    </row>
    <row r="78" spans="1:30" s="52" customFormat="1" ht="25.5" customHeight="1" thickBot="1" x14ac:dyDescent="0.35">
      <c r="A78" s="332"/>
      <c r="B78" s="323"/>
      <c r="C78" s="228" t="s">
        <v>160</v>
      </c>
      <c r="D78" s="183" t="s">
        <v>26</v>
      </c>
      <c r="E78" s="184" t="s">
        <v>49</v>
      </c>
      <c r="F78" s="57"/>
      <c r="G78" s="185">
        <v>3</v>
      </c>
      <c r="H78" s="164"/>
      <c r="I78" s="165"/>
      <c r="J78" s="165"/>
      <c r="K78" s="165"/>
      <c r="L78" s="254">
        <v>30</v>
      </c>
      <c r="M78" s="70"/>
      <c r="N78" s="70"/>
      <c r="O78" s="70"/>
      <c r="P78" s="255">
        <v>45</v>
      </c>
      <c r="Q78" s="5">
        <f t="shared" si="21"/>
        <v>30</v>
      </c>
      <c r="R78" s="5">
        <f t="shared" si="22"/>
        <v>75</v>
      </c>
      <c r="S78" s="185">
        <v>3</v>
      </c>
      <c r="T78" s="165"/>
      <c r="U78" s="165"/>
      <c r="V78" s="165"/>
      <c r="W78" s="165"/>
      <c r="X78" s="165">
        <v>15</v>
      </c>
      <c r="Y78" s="70"/>
      <c r="Z78" s="70"/>
      <c r="AA78" s="70"/>
      <c r="AB78" s="70">
        <v>60</v>
      </c>
      <c r="AC78" s="187">
        <f t="shared" si="19"/>
        <v>15</v>
      </c>
      <c r="AD78" s="5">
        <f t="shared" si="20"/>
        <v>75</v>
      </c>
    </row>
    <row r="79" spans="1:30" ht="22.15" customHeight="1" thickBot="1" x14ac:dyDescent="0.3">
      <c r="A79" s="338" t="s">
        <v>7</v>
      </c>
      <c r="B79" s="339"/>
      <c r="C79" s="339"/>
      <c r="D79" s="339"/>
      <c r="E79" s="340"/>
      <c r="F79" s="284" t="s">
        <v>7</v>
      </c>
      <c r="G79" s="77">
        <f t="shared" ref="G79:P79" si="23">SUM(G80:G88)</f>
        <v>26</v>
      </c>
      <c r="H79" s="77">
        <f t="shared" si="23"/>
        <v>90</v>
      </c>
      <c r="I79" s="77">
        <f t="shared" si="23"/>
        <v>0</v>
      </c>
      <c r="J79" s="77">
        <f t="shared" si="23"/>
        <v>0</v>
      </c>
      <c r="K79" s="77">
        <f t="shared" si="23"/>
        <v>30</v>
      </c>
      <c r="L79" s="77">
        <f t="shared" si="23"/>
        <v>89</v>
      </c>
      <c r="M79" s="77">
        <f t="shared" si="23"/>
        <v>15</v>
      </c>
      <c r="N79" s="77">
        <f t="shared" si="23"/>
        <v>0</v>
      </c>
      <c r="O79" s="77">
        <f t="shared" si="23"/>
        <v>0</v>
      </c>
      <c r="P79" s="77">
        <f t="shared" si="23"/>
        <v>426</v>
      </c>
      <c r="Q79" s="77">
        <f t="shared" ref="Q79" si="24">SUM(Q80:Q88)</f>
        <v>224</v>
      </c>
      <c r="R79" s="77">
        <f t="shared" ref="R79" si="25">SUM(R80:R88)</f>
        <v>650</v>
      </c>
      <c r="S79" s="77">
        <f t="shared" ref="S79" si="26">SUM(S80:S88)</f>
        <v>26</v>
      </c>
      <c r="T79" s="77">
        <f t="shared" ref="T79" si="27">SUM(T80:T88)</f>
        <v>45</v>
      </c>
      <c r="U79" s="77">
        <f t="shared" ref="U79" si="28">SUM(U80:U88)</f>
        <v>0</v>
      </c>
      <c r="V79" s="77">
        <f t="shared" ref="V79" si="29">SUM(V80:V88)</f>
        <v>0</v>
      </c>
      <c r="W79" s="77">
        <f t="shared" ref="W79" si="30">SUM(W80:W88)</f>
        <v>15</v>
      </c>
      <c r="X79" s="77">
        <f t="shared" ref="X79" si="31">SUM(X80:X88)</f>
        <v>59</v>
      </c>
      <c r="Y79" s="77">
        <f t="shared" ref="Y79" si="32">SUM(Y80:Y88)</f>
        <v>15</v>
      </c>
      <c r="Z79" s="77">
        <f t="shared" ref="Z79" si="33">SUM(Z80:Z88)</f>
        <v>0</v>
      </c>
      <c r="AA79" s="77">
        <f t="shared" ref="AA79" si="34">SUM(AA80:AA88)</f>
        <v>0</v>
      </c>
      <c r="AB79" s="77">
        <f t="shared" ref="AB79" si="35">SUM(AB80:AB88)</f>
        <v>516</v>
      </c>
      <c r="AC79" s="77">
        <f t="shared" ref="AC79:AD79" si="36">SUM(AC80:AC88)</f>
        <v>134</v>
      </c>
      <c r="AD79" s="77">
        <f t="shared" si="36"/>
        <v>650</v>
      </c>
    </row>
    <row r="80" spans="1:30" ht="21.6" customHeight="1" x14ac:dyDescent="0.25">
      <c r="A80" s="333" t="s">
        <v>94</v>
      </c>
      <c r="B80" s="318" t="s">
        <v>174</v>
      </c>
      <c r="C80" s="229" t="s">
        <v>92</v>
      </c>
      <c r="D80" s="229" t="s">
        <v>26</v>
      </c>
      <c r="E80" s="230" t="s">
        <v>39</v>
      </c>
      <c r="F80" s="284"/>
      <c r="G80" s="3">
        <v>1</v>
      </c>
      <c r="H80" s="150"/>
      <c r="I80" s="130"/>
      <c r="J80" s="130"/>
      <c r="K80" s="130"/>
      <c r="L80" s="130">
        <v>9</v>
      </c>
      <c r="M80" s="32"/>
      <c r="N80" s="33"/>
      <c r="O80" s="80"/>
      <c r="P80" s="33">
        <v>16</v>
      </c>
      <c r="Q80" s="4">
        <f>SUM(H80:O80)</f>
        <v>9</v>
      </c>
      <c r="R80" s="3">
        <f t="shared" si="22"/>
        <v>25</v>
      </c>
      <c r="S80" s="3">
        <v>1</v>
      </c>
      <c r="T80" s="150"/>
      <c r="U80" s="130"/>
      <c r="V80" s="130"/>
      <c r="W80" s="130"/>
      <c r="X80" s="130">
        <v>9</v>
      </c>
      <c r="Y80" s="88"/>
      <c r="Z80" s="65"/>
      <c r="AA80" s="32"/>
      <c r="AB80" s="33">
        <v>16</v>
      </c>
      <c r="AC80" s="101">
        <f t="shared" ref="AC80:AC100" si="37">SUM(T80:AA80)</f>
        <v>9</v>
      </c>
      <c r="AD80" s="3">
        <f t="shared" ref="AD80:AD100" si="38">SUM(T80:AB80)</f>
        <v>25</v>
      </c>
    </row>
    <row r="81" spans="1:30" ht="21.6" customHeight="1" thickBot="1" x14ac:dyDescent="0.3">
      <c r="A81" s="334"/>
      <c r="B81" s="320"/>
      <c r="C81" s="233" t="s">
        <v>93</v>
      </c>
      <c r="D81" s="152" t="s">
        <v>35</v>
      </c>
      <c r="E81" s="234" t="s">
        <v>39</v>
      </c>
      <c r="F81" s="284"/>
      <c r="G81" s="5">
        <v>1</v>
      </c>
      <c r="H81" s="150"/>
      <c r="I81" s="130"/>
      <c r="J81" s="130"/>
      <c r="K81" s="130"/>
      <c r="L81" s="130">
        <v>20</v>
      </c>
      <c r="M81" s="41"/>
      <c r="N81" s="42"/>
      <c r="O81" s="80"/>
      <c r="P81" s="33">
        <v>5</v>
      </c>
      <c r="Q81" s="4">
        <f>SUM(H81:O81)</f>
        <v>20</v>
      </c>
      <c r="R81" s="3">
        <f t="shared" si="22"/>
        <v>25</v>
      </c>
      <c r="S81" s="5">
        <v>1</v>
      </c>
      <c r="T81" s="150"/>
      <c r="U81" s="130"/>
      <c r="V81" s="130"/>
      <c r="W81" s="130"/>
      <c r="X81" s="130">
        <v>20</v>
      </c>
      <c r="Y81" s="41"/>
      <c r="Z81" s="41"/>
      <c r="AA81" s="41"/>
      <c r="AB81" s="42">
        <v>5</v>
      </c>
      <c r="AC81" s="101">
        <f t="shared" si="37"/>
        <v>20</v>
      </c>
      <c r="AD81" s="3">
        <f t="shared" si="38"/>
        <v>25</v>
      </c>
    </row>
    <row r="82" spans="1:30" ht="44.25" customHeight="1" thickBot="1" x14ac:dyDescent="0.3">
      <c r="A82" s="235" t="s">
        <v>95</v>
      </c>
      <c r="B82" s="236" t="s">
        <v>96</v>
      </c>
      <c r="C82" s="237" t="s">
        <v>97</v>
      </c>
      <c r="D82" s="238" t="s">
        <v>26</v>
      </c>
      <c r="E82" s="239" t="s">
        <v>51</v>
      </c>
      <c r="F82" s="284"/>
      <c r="G82" s="111">
        <v>6</v>
      </c>
      <c r="H82" s="108"/>
      <c r="I82" s="28"/>
      <c r="J82" s="28"/>
      <c r="K82" s="28"/>
      <c r="L82" s="28"/>
      <c r="M82" s="70">
        <v>15</v>
      </c>
      <c r="N82" s="54"/>
      <c r="O82" s="28"/>
      <c r="P82" s="13">
        <v>135</v>
      </c>
      <c r="Q82" s="96">
        <f t="shared" ref="Q82:Q100" si="39">SUM(H82:O82)</f>
        <v>15</v>
      </c>
      <c r="R82" s="2">
        <f t="shared" si="22"/>
        <v>150</v>
      </c>
      <c r="S82" s="111">
        <v>6</v>
      </c>
      <c r="T82" s="155"/>
      <c r="U82" s="71"/>
      <c r="V82" s="71"/>
      <c r="W82" s="71"/>
      <c r="X82" s="71"/>
      <c r="Y82" s="70">
        <v>15</v>
      </c>
      <c r="Z82" s="70"/>
      <c r="AA82" s="70"/>
      <c r="AB82" s="54">
        <v>135</v>
      </c>
      <c r="AC82" s="102">
        <f t="shared" si="37"/>
        <v>15</v>
      </c>
      <c r="AD82" s="5">
        <f t="shared" si="38"/>
        <v>150</v>
      </c>
    </row>
    <row r="83" spans="1:30" s="52" customFormat="1" ht="24" customHeight="1" x14ac:dyDescent="0.25">
      <c r="A83" s="327" t="s">
        <v>100</v>
      </c>
      <c r="B83" s="324" t="s">
        <v>101</v>
      </c>
      <c r="C83" s="240" t="s">
        <v>143</v>
      </c>
      <c r="D83" s="194" t="s">
        <v>26</v>
      </c>
      <c r="E83" s="195" t="s">
        <v>51</v>
      </c>
      <c r="F83" s="284"/>
      <c r="G83" s="1">
        <v>3</v>
      </c>
      <c r="H83" s="144">
        <v>30</v>
      </c>
      <c r="I83" s="145"/>
      <c r="J83" s="145"/>
      <c r="K83" s="145"/>
      <c r="L83" s="145"/>
      <c r="M83" s="68"/>
      <c r="N83" s="23"/>
      <c r="O83" s="61"/>
      <c r="P83" s="63">
        <v>45</v>
      </c>
      <c r="Q83" s="1">
        <f t="shared" si="39"/>
        <v>30</v>
      </c>
      <c r="R83" s="1">
        <f t="shared" si="22"/>
        <v>75</v>
      </c>
      <c r="S83" s="1">
        <v>3</v>
      </c>
      <c r="T83" s="144">
        <v>15</v>
      </c>
      <c r="U83" s="145"/>
      <c r="V83" s="145"/>
      <c r="W83" s="145"/>
      <c r="X83" s="145"/>
      <c r="Y83" s="68"/>
      <c r="Z83" s="68"/>
      <c r="AA83" s="68"/>
      <c r="AB83" s="68">
        <v>60</v>
      </c>
      <c r="AC83" s="103">
        <f t="shared" si="37"/>
        <v>15</v>
      </c>
      <c r="AD83" s="1">
        <f t="shared" si="38"/>
        <v>75</v>
      </c>
    </row>
    <row r="84" spans="1:30" s="52" customFormat="1" ht="24" customHeight="1" x14ac:dyDescent="0.25">
      <c r="A84" s="328"/>
      <c r="B84" s="325"/>
      <c r="C84" s="241" t="s">
        <v>144</v>
      </c>
      <c r="D84" s="196" t="s">
        <v>26</v>
      </c>
      <c r="E84" s="197" t="s">
        <v>51</v>
      </c>
      <c r="F84" s="284"/>
      <c r="G84" s="4">
        <v>3</v>
      </c>
      <c r="H84" s="161"/>
      <c r="I84" s="126"/>
      <c r="J84" s="126"/>
      <c r="K84" s="126"/>
      <c r="L84" s="126">
        <v>30</v>
      </c>
      <c r="M84" s="61"/>
      <c r="N84" s="63"/>
      <c r="O84" s="61"/>
      <c r="P84" s="63">
        <v>45</v>
      </c>
      <c r="Q84" s="3">
        <f t="shared" si="39"/>
        <v>30</v>
      </c>
      <c r="R84" s="3">
        <f t="shared" si="22"/>
        <v>75</v>
      </c>
      <c r="S84" s="4">
        <v>3</v>
      </c>
      <c r="T84" s="161"/>
      <c r="U84" s="126"/>
      <c r="V84" s="126"/>
      <c r="W84" s="126"/>
      <c r="X84" s="126">
        <v>15</v>
      </c>
      <c r="Y84" s="61"/>
      <c r="Z84" s="61"/>
      <c r="AA84" s="61"/>
      <c r="AB84" s="69">
        <v>60</v>
      </c>
      <c r="AC84" s="101">
        <f t="shared" si="37"/>
        <v>15</v>
      </c>
      <c r="AD84" s="3">
        <f t="shared" si="38"/>
        <v>75</v>
      </c>
    </row>
    <row r="85" spans="1:30" s="52" customFormat="1" ht="24" customHeight="1" x14ac:dyDescent="0.25">
      <c r="A85" s="328"/>
      <c r="B85" s="325"/>
      <c r="C85" s="241" t="s">
        <v>145</v>
      </c>
      <c r="D85" s="196" t="s">
        <v>26</v>
      </c>
      <c r="E85" s="197" t="s">
        <v>51</v>
      </c>
      <c r="F85" s="284"/>
      <c r="G85" s="4">
        <v>3</v>
      </c>
      <c r="H85" s="161">
        <v>30</v>
      </c>
      <c r="I85" s="126"/>
      <c r="J85" s="126"/>
      <c r="K85" s="126"/>
      <c r="L85" s="126"/>
      <c r="M85" s="61"/>
      <c r="N85" s="63"/>
      <c r="O85" s="61"/>
      <c r="P85" s="63">
        <v>45</v>
      </c>
      <c r="Q85" s="3">
        <f t="shared" si="39"/>
        <v>30</v>
      </c>
      <c r="R85" s="3">
        <f t="shared" si="22"/>
        <v>75</v>
      </c>
      <c r="S85" s="4">
        <v>3</v>
      </c>
      <c r="T85" s="161">
        <v>15</v>
      </c>
      <c r="U85" s="126"/>
      <c r="V85" s="126"/>
      <c r="W85" s="126"/>
      <c r="X85" s="126"/>
      <c r="Y85" s="61"/>
      <c r="Z85" s="61"/>
      <c r="AA85" s="61"/>
      <c r="AB85" s="69">
        <v>60</v>
      </c>
      <c r="AC85" s="101">
        <f t="shared" si="37"/>
        <v>15</v>
      </c>
      <c r="AD85" s="3">
        <f t="shared" si="38"/>
        <v>75</v>
      </c>
    </row>
    <row r="86" spans="1:30" s="52" customFormat="1" ht="18" customHeight="1" x14ac:dyDescent="0.25">
      <c r="A86" s="328"/>
      <c r="B86" s="325"/>
      <c r="C86" s="241" t="s">
        <v>146</v>
      </c>
      <c r="D86" s="196" t="s">
        <v>26</v>
      </c>
      <c r="E86" s="197" t="s">
        <v>51</v>
      </c>
      <c r="F86" s="284"/>
      <c r="G86" s="221">
        <v>3</v>
      </c>
      <c r="H86" s="146"/>
      <c r="I86" s="130"/>
      <c r="J86" s="130"/>
      <c r="K86" s="130"/>
      <c r="L86" s="130">
        <v>30</v>
      </c>
      <c r="M86" s="61"/>
      <c r="N86" s="63"/>
      <c r="O86" s="69"/>
      <c r="P86" s="30">
        <v>45</v>
      </c>
      <c r="Q86" s="3">
        <f t="shared" si="39"/>
        <v>30</v>
      </c>
      <c r="R86" s="3">
        <f t="shared" si="22"/>
        <v>75</v>
      </c>
      <c r="S86" s="4">
        <v>3</v>
      </c>
      <c r="T86" s="146"/>
      <c r="U86" s="130"/>
      <c r="V86" s="130"/>
      <c r="W86" s="130"/>
      <c r="X86" s="130">
        <v>15</v>
      </c>
      <c r="Y86" s="61"/>
      <c r="Z86" s="61"/>
      <c r="AA86" s="61"/>
      <c r="AB86" s="69">
        <v>60</v>
      </c>
      <c r="AC86" s="101">
        <f t="shared" si="37"/>
        <v>15</v>
      </c>
      <c r="AD86" s="3">
        <f t="shared" si="38"/>
        <v>75</v>
      </c>
    </row>
    <row r="87" spans="1:30" s="52" customFormat="1" ht="23.25" customHeight="1" x14ac:dyDescent="0.25">
      <c r="A87" s="328"/>
      <c r="B87" s="325"/>
      <c r="C87" s="241" t="s">
        <v>161</v>
      </c>
      <c r="D87" s="196" t="s">
        <v>26</v>
      </c>
      <c r="E87" s="197" t="s">
        <v>51</v>
      </c>
      <c r="F87" s="285"/>
      <c r="G87" s="3">
        <v>3</v>
      </c>
      <c r="H87" s="146">
        <v>30</v>
      </c>
      <c r="I87" s="165"/>
      <c r="J87" s="165"/>
      <c r="K87" s="165"/>
      <c r="L87" s="165"/>
      <c r="M87" s="192"/>
      <c r="N87" s="193"/>
      <c r="O87" s="70"/>
      <c r="P87" s="54">
        <v>45</v>
      </c>
      <c r="Q87" s="3">
        <f t="shared" si="39"/>
        <v>30</v>
      </c>
      <c r="R87" s="3">
        <f t="shared" si="22"/>
        <v>75</v>
      </c>
      <c r="S87" s="3">
        <v>3</v>
      </c>
      <c r="T87" s="164">
        <v>15</v>
      </c>
      <c r="U87" s="165"/>
      <c r="V87" s="165"/>
      <c r="W87" s="165"/>
      <c r="X87" s="165"/>
      <c r="Y87" s="61"/>
      <c r="Z87" s="61"/>
      <c r="AA87" s="61"/>
      <c r="AB87" s="70">
        <v>60</v>
      </c>
      <c r="AC87" s="101">
        <f t="shared" si="37"/>
        <v>15</v>
      </c>
      <c r="AD87" s="3">
        <f t="shared" si="38"/>
        <v>75</v>
      </c>
    </row>
    <row r="88" spans="1:30" s="52" customFormat="1" ht="30" customHeight="1" thickBot="1" x14ac:dyDescent="0.3">
      <c r="A88" s="329"/>
      <c r="B88" s="326"/>
      <c r="C88" s="242" t="s">
        <v>162</v>
      </c>
      <c r="D88" s="198" t="s">
        <v>26</v>
      </c>
      <c r="E88" s="199" t="s">
        <v>51</v>
      </c>
      <c r="F88" s="284"/>
      <c r="G88" s="156">
        <v>3</v>
      </c>
      <c r="H88" s="174"/>
      <c r="I88" s="165"/>
      <c r="J88" s="165"/>
      <c r="K88" s="165">
        <v>30</v>
      </c>
      <c r="L88" s="165"/>
      <c r="M88" s="70"/>
      <c r="N88" s="54"/>
      <c r="O88" s="70"/>
      <c r="P88" s="54">
        <v>45</v>
      </c>
      <c r="Q88" s="2">
        <f t="shared" si="39"/>
        <v>30</v>
      </c>
      <c r="R88" s="3">
        <f t="shared" si="22"/>
        <v>75</v>
      </c>
      <c r="S88" s="156">
        <v>3</v>
      </c>
      <c r="T88" s="147"/>
      <c r="U88" s="148"/>
      <c r="V88" s="148"/>
      <c r="W88" s="148">
        <v>15</v>
      </c>
      <c r="X88" s="148"/>
      <c r="Y88" s="69"/>
      <c r="Z88" s="69"/>
      <c r="AA88" s="69"/>
      <c r="AB88" s="71">
        <v>60</v>
      </c>
      <c r="AC88" s="101">
        <f t="shared" si="37"/>
        <v>15</v>
      </c>
      <c r="AD88" s="3">
        <f t="shared" si="38"/>
        <v>75</v>
      </c>
    </row>
    <row r="89" spans="1:30" s="60" customFormat="1" ht="21" customHeight="1" x14ac:dyDescent="0.25">
      <c r="A89" s="327" t="s">
        <v>102</v>
      </c>
      <c r="B89" s="324" t="s">
        <v>103</v>
      </c>
      <c r="C89" s="194" t="s">
        <v>149</v>
      </c>
      <c r="D89" s="194" t="s">
        <v>26</v>
      </c>
      <c r="E89" s="195" t="s">
        <v>51</v>
      </c>
      <c r="F89" s="285"/>
      <c r="G89" s="84">
        <v>3</v>
      </c>
      <c r="H89" s="144">
        <v>30</v>
      </c>
      <c r="I89" s="145"/>
      <c r="J89" s="145"/>
      <c r="K89" s="145"/>
      <c r="L89" s="145"/>
      <c r="M89" s="73"/>
      <c r="N89" s="73"/>
      <c r="O89" s="73"/>
      <c r="P89" s="188">
        <v>45</v>
      </c>
      <c r="Q89" s="4">
        <f t="shared" si="39"/>
        <v>30</v>
      </c>
      <c r="R89" s="103">
        <f t="shared" si="22"/>
        <v>75</v>
      </c>
      <c r="S89" s="1">
        <v>3</v>
      </c>
      <c r="T89" s="262">
        <v>15</v>
      </c>
      <c r="U89" s="73"/>
      <c r="V89" s="73"/>
      <c r="W89" s="73"/>
      <c r="X89" s="145"/>
      <c r="Y89" s="73"/>
      <c r="Z89" s="73"/>
      <c r="AA89" s="73"/>
      <c r="AB89" s="23">
        <v>60</v>
      </c>
      <c r="AC89" s="1">
        <f t="shared" si="37"/>
        <v>15</v>
      </c>
      <c r="AD89" s="1">
        <f t="shared" si="38"/>
        <v>75</v>
      </c>
    </row>
    <row r="90" spans="1:30" s="60" customFormat="1" ht="21" customHeight="1" x14ac:dyDescent="0.25">
      <c r="A90" s="328"/>
      <c r="B90" s="325"/>
      <c r="C90" s="196" t="s">
        <v>148</v>
      </c>
      <c r="D90" s="196" t="s">
        <v>26</v>
      </c>
      <c r="E90" s="197" t="s">
        <v>51</v>
      </c>
      <c r="F90" s="285"/>
      <c r="G90" s="85">
        <v>3</v>
      </c>
      <c r="H90" s="146"/>
      <c r="I90" s="130"/>
      <c r="J90" s="130"/>
      <c r="K90" s="130"/>
      <c r="L90" s="130">
        <v>30</v>
      </c>
      <c r="M90" s="64"/>
      <c r="N90" s="64"/>
      <c r="O90" s="64"/>
      <c r="P90" s="189">
        <v>45</v>
      </c>
      <c r="Q90" s="3">
        <f t="shared" si="39"/>
        <v>30</v>
      </c>
      <c r="R90" s="101">
        <f t="shared" si="22"/>
        <v>75</v>
      </c>
      <c r="S90" s="3">
        <v>3</v>
      </c>
      <c r="T90" s="263"/>
      <c r="U90" s="64"/>
      <c r="V90" s="64"/>
      <c r="W90" s="64"/>
      <c r="X90" s="130">
        <v>15</v>
      </c>
      <c r="Y90" s="64"/>
      <c r="Z90" s="64"/>
      <c r="AA90" s="64"/>
      <c r="AB90" s="30">
        <v>60</v>
      </c>
      <c r="AC90" s="3">
        <f t="shared" si="37"/>
        <v>15</v>
      </c>
      <c r="AD90" s="3">
        <f t="shared" si="38"/>
        <v>75</v>
      </c>
    </row>
    <row r="91" spans="1:30" s="60" customFormat="1" ht="21" customHeight="1" x14ac:dyDescent="0.25">
      <c r="A91" s="328"/>
      <c r="B91" s="325"/>
      <c r="C91" s="241" t="s">
        <v>150</v>
      </c>
      <c r="D91" s="196" t="s">
        <v>26</v>
      </c>
      <c r="E91" s="197" t="s">
        <v>51</v>
      </c>
      <c r="F91" s="285"/>
      <c r="G91" s="85">
        <v>3</v>
      </c>
      <c r="H91" s="146">
        <v>30</v>
      </c>
      <c r="I91" s="130"/>
      <c r="J91" s="130"/>
      <c r="K91" s="130"/>
      <c r="L91" s="130"/>
      <c r="M91" s="64"/>
      <c r="N91" s="64"/>
      <c r="O91" s="64"/>
      <c r="P91" s="189">
        <v>45</v>
      </c>
      <c r="Q91" s="3">
        <f t="shared" si="39"/>
        <v>30</v>
      </c>
      <c r="R91" s="101">
        <f t="shared" si="22"/>
        <v>75</v>
      </c>
      <c r="S91" s="3">
        <v>3</v>
      </c>
      <c r="T91" s="263">
        <v>15</v>
      </c>
      <c r="U91" s="64"/>
      <c r="V91" s="64"/>
      <c r="W91" s="64"/>
      <c r="X91" s="130"/>
      <c r="Y91" s="64"/>
      <c r="Z91" s="64"/>
      <c r="AA91" s="64"/>
      <c r="AB91" s="30">
        <v>60</v>
      </c>
      <c r="AC91" s="3">
        <f t="shared" si="37"/>
        <v>15</v>
      </c>
      <c r="AD91" s="3">
        <f t="shared" si="38"/>
        <v>75</v>
      </c>
    </row>
    <row r="92" spans="1:30" s="60" customFormat="1" ht="27" customHeight="1" x14ac:dyDescent="0.25">
      <c r="A92" s="328"/>
      <c r="B92" s="325"/>
      <c r="C92" s="241" t="s">
        <v>147</v>
      </c>
      <c r="D92" s="196" t="s">
        <v>26</v>
      </c>
      <c r="E92" s="197" t="s">
        <v>51</v>
      </c>
      <c r="F92" s="285"/>
      <c r="G92" s="85">
        <v>3</v>
      </c>
      <c r="H92" s="146"/>
      <c r="I92" s="130"/>
      <c r="J92" s="130"/>
      <c r="K92" s="130"/>
      <c r="L92" s="130">
        <v>30</v>
      </c>
      <c r="M92" s="64"/>
      <c r="N92" s="64"/>
      <c r="O92" s="64"/>
      <c r="P92" s="189">
        <v>45</v>
      </c>
      <c r="Q92" s="3">
        <f t="shared" si="39"/>
        <v>30</v>
      </c>
      <c r="R92" s="101">
        <f t="shared" si="22"/>
        <v>75</v>
      </c>
      <c r="S92" s="3">
        <v>3</v>
      </c>
      <c r="T92" s="263"/>
      <c r="U92" s="64"/>
      <c r="V92" s="64"/>
      <c r="W92" s="64"/>
      <c r="X92" s="130">
        <v>15</v>
      </c>
      <c r="Y92" s="64"/>
      <c r="Z92" s="64"/>
      <c r="AA92" s="64"/>
      <c r="AB92" s="30">
        <v>60</v>
      </c>
      <c r="AC92" s="3">
        <f t="shared" si="37"/>
        <v>15</v>
      </c>
      <c r="AD92" s="3">
        <f t="shared" si="38"/>
        <v>75</v>
      </c>
    </row>
    <row r="93" spans="1:30" s="60" customFormat="1" ht="27" customHeight="1" x14ac:dyDescent="0.25">
      <c r="A93" s="328"/>
      <c r="B93" s="325"/>
      <c r="C93" s="241" t="s">
        <v>163</v>
      </c>
      <c r="D93" s="196" t="s">
        <v>26</v>
      </c>
      <c r="E93" s="197" t="s">
        <v>51</v>
      </c>
      <c r="F93" s="285"/>
      <c r="G93" s="260">
        <v>3</v>
      </c>
      <c r="H93" s="164">
        <v>30</v>
      </c>
      <c r="I93" s="165"/>
      <c r="J93" s="165"/>
      <c r="K93" s="165"/>
      <c r="L93" s="165"/>
      <c r="M93" s="83"/>
      <c r="N93" s="83"/>
      <c r="O93" s="83"/>
      <c r="P93" s="202">
        <v>45</v>
      </c>
      <c r="Q93" s="3">
        <f t="shared" si="39"/>
        <v>30</v>
      </c>
      <c r="R93" s="101">
        <f t="shared" si="22"/>
        <v>75</v>
      </c>
      <c r="S93" s="3">
        <v>3</v>
      </c>
      <c r="T93" s="264">
        <v>15</v>
      </c>
      <c r="U93" s="83"/>
      <c r="V93" s="83"/>
      <c r="W93" s="83"/>
      <c r="X93" s="165"/>
      <c r="Y93" s="83"/>
      <c r="Z93" s="83"/>
      <c r="AA93" s="83"/>
      <c r="AB93" s="54">
        <v>60</v>
      </c>
      <c r="AC93" s="3">
        <f t="shared" si="37"/>
        <v>15</v>
      </c>
      <c r="AD93" s="3">
        <f t="shared" si="38"/>
        <v>75</v>
      </c>
    </row>
    <row r="94" spans="1:30" s="60" customFormat="1" ht="24.75" customHeight="1" thickBot="1" x14ac:dyDescent="0.3">
      <c r="A94" s="329"/>
      <c r="B94" s="326"/>
      <c r="C94" s="242" t="s">
        <v>164</v>
      </c>
      <c r="D94" s="198" t="s">
        <v>26</v>
      </c>
      <c r="E94" s="199" t="s">
        <v>51</v>
      </c>
      <c r="F94" s="285"/>
      <c r="G94" s="261">
        <v>3</v>
      </c>
      <c r="H94" s="147"/>
      <c r="I94" s="148"/>
      <c r="J94" s="148"/>
      <c r="K94" s="148"/>
      <c r="L94" s="148">
        <v>30</v>
      </c>
      <c r="M94" s="190"/>
      <c r="N94" s="190"/>
      <c r="O94" s="190"/>
      <c r="P94" s="191">
        <v>45</v>
      </c>
      <c r="Q94" s="2">
        <f t="shared" si="39"/>
        <v>30</v>
      </c>
      <c r="R94" s="102">
        <f t="shared" si="22"/>
        <v>75</v>
      </c>
      <c r="S94" s="2">
        <v>3</v>
      </c>
      <c r="T94" s="265"/>
      <c r="U94" s="190"/>
      <c r="V94" s="190"/>
      <c r="W94" s="190"/>
      <c r="X94" s="148">
        <v>15</v>
      </c>
      <c r="Y94" s="190"/>
      <c r="Z94" s="190"/>
      <c r="AA94" s="190"/>
      <c r="AB94" s="266">
        <v>60</v>
      </c>
      <c r="AC94" s="2">
        <f t="shared" si="37"/>
        <v>15</v>
      </c>
      <c r="AD94" s="2">
        <f t="shared" si="38"/>
        <v>75</v>
      </c>
    </row>
    <row r="95" spans="1:30" s="52" customFormat="1" ht="24.75" customHeight="1" x14ac:dyDescent="0.25">
      <c r="A95" s="327" t="s">
        <v>98</v>
      </c>
      <c r="B95" s="324" t="s">
        <v>99</v>
      </c>
      <c r="C95" s="240" t="s">
        <v>151</v>
      </c>
      <c r="D95" s="194" t="s">
        <v>26</v>
      </c>
      <c r="E95" s="195" t="s">
        <v>51</v>
      </c>
      <c r="F95" s="284"/>
      <c r="G95" s="4">
        <v>3</v>
      </c>
      <c r="H95" s="161">
        <v>30</v>
      </c>
      <c r="I95" s="126"/>
      <c r="J95" s="126"/>
      <c r="K95" s="126"/>
      <c r="L95" s="126"/>
      <c r="M95" s="61"/>
      <c r="N95" s="63"/>
      <c r="O95" s="61"/>
      <c r="P95" s="63">
        <v>45</v>
      </c>
      <c r="Q95" s="4">
        <f t="shared" si="39"/>
        <v>30</v>
      </c>
      <c r="R95" s="1">
        <f t="shared" si="22"/>
        <v>75</v>
      </c>
      <c r="S95" s="4">
        <v>3</v>
      </c>
      <c r="T95" s="55">
        <v>15</v>
      </c>
      <c r="U95" s="68"/>
      <c r="V95" s="68"/>
      <c r="W95" s="145"/>
      <c r="X95" s="145"/>
      <c r="Y95" s="68"/>
      <c r="Z95" s="68"/>
      <c r="AA95" s="68"/>
      <c r="AB95" s="68">
        <v>60</v>
      </c>
      <c r="AC95" s="103">
        <f t="shared" si="37"/>
        <v>15</v>
      </c>
      <c r="AD95" s="1">
        <f t="shared" si="38"/>
        <v>75</v>
      </c>
    </row>
    <row r="96" spans="1:30" s="52" customFormat="1" ht="24.75" customHeight="1" x14ac:dyDescent="0.25">
      <c r="A96" s="328"/>
      <c r="B96" s="325"/>
      <c r="C96" s="241" t="s">
        <v>152</v>
      </c>
      <c r="D96" s="196" t="s">
        <v>26</v>
      </c>
      <c r="E96" s="197" t="s">
        <v>51</v>
      </c>
      <c r="F96" s="284"/>
      <c r="G96" s="4">
        <v>3</v>
      </c>
      <c r="H96" s="161"/>
      <c r="I96" s="126"/>
      <c r="J96" s="126"/>
      <c r="K96" s="126"/>
      <c r="L96" s="126">
        <v>30</v>
      </c>
      <c r="M96" s="61"/>
      <c r="N96" s="63"/>
      <c r="O96" s="61"/>
      <c r="P96" s="63">
        <v>45</v>
      </c>
      <c r="Q96" s="4">
        <f t="shared" si="39"/>
        <v>30</v>
      </c>
      <c r="R96" s="3">
        <f t="shared" si="22"/>
        <v>75</v>
      </c>
      <c r="S96" s="4">
        <v>3</v>
      </c>
      <c r="T96" s="62"/>
      <c r="U96" s="61"/>
      <c r="V96" s="61"/>
      <c r="W96" s="126"/>
      <c r="X96" s="126">
        <v>15</v>
      </c>
      <c r="Y96" s="61"/>
      <c r="Z96" s="61"/>
      <c r="AA96" s="61"/>
      <c r="AB96" s="69">
        <v>60</v>
      </c>
      <c r="AC96" s="101">
        <f t="shared" si="37"/>
        <v>15</v>
      </c>
      <c r="AD96" s="3">
        <f t="shared" si="38"/>
        <v>75</v>
      </c>
    </row>
    <row r="97" spans="1:34" s="52" customFormat="1" ht="24.75" customHeight="1" x14ac:dyDescent="0.25">
      <c r="A97" s="328"/>
      <c r="B97" s="325"/>
      <c r="C97" s="241" t="s">
        <v>154</v>
      </c>
      <c r="D97" s="196" t="s">
        <v>26</v>
      </c>
      <c r="E97" s="197" t="s">
        <v>51</v>
      </c>
      <c r="F97" s="284"/>
      <c r="G97" s="4">
        <v>3</v>
      </c>
      <c r="H97" s="161">
        <v>30</v>
      </c>
      <c r="I97" s="126"/>
      <c r="J97" s="126"/>
      <c r="K97" s="126"/>
      <c r="L97" s="126"/>
      <c r="M97" s="61"/>
      <c r="N97" s="63"/>
      <c r="O97" s="61"/>
      <c r="P97" s="63">
        <v>45</v>
      </c>
      <c r="Q97" s="4">
        <f t="shared" si="39"/>
        <v>30</v>
      </c>
      <c r="R97" s="3">
        <f t="shared" si="22"/>
        <v>75</v>
      </c>
      <c r="S97" s="4">
        <v>3</v>
      </c>
      <c r="T97" s="62">
        <v>15</v>
      </c>
      <c r="U97" s="61"/>
      <c r="V97" s="61"/>
      <c r="W97" s="126"/>
      <c r="X97" s="126"/>
      <c r="Y97" s="61"/>
      <c r="Z97" s="61"/>
      <c r="AA97" s="61"/>
      <c r="AB97" s="69">
        <v>60</v>
      </c>
      <c r="AC97" s="101">
        <f t="shared" si="37"/>
        <v>15</v>
      </c>
      <c r="AD97" s="3">
        <f t="shared" si="38"/>
        <v>75</v>
      </c>
    </row>
    <row r="98" spans="1:34" s="52" customFormat="1" ht="30.75" customHeight="1" x14ac:dyDescent="0.25">
      <c r="A98" s="328"/>
      <c r="B98" s="325"/>
      <c r="C98" s="241" t="s">
        <v>153</v>
      </c>
      <c r="D98" s="196" t="s">
        <v>26</v>
      </c>
      <c r="E98" s="197" t="s">
        <v>51</v>
      </c>
      <c r="F98" s="284"/>
      <c r="G98" s="4">
        <v>3</v>
      </c>
      <c r="H98" s="146"/>
      <c r="I98" s="130"/>
      <c r="J98" s="130"/>
      <c r="K98" s="130"/>
      <c r="L98" s="130">
        <v>30</v>
      </c>
      <c r="M98" s="61"/>
      <c r="N98" s="63"/>
      <c r="O98" s="69"/>
      <c r="P98" s="30">
        <v>45</v>
      </c>
      <c r="Q98" s="4">
        <f t="shared" si="39"/>
        <v>30</v>
      </c>
      <c r="R98" s="3">
        <f t="shared" si="22"/>
        <v>75</v>
      </c>
      <c r="S98" s="4">
        <v>3</v>
      </c>
      <c r="T98" s="62"/>
      <c r="U98" s="61"/>
      <c r="V98" s="61"/>
      <c r="W98" s="130"/>
      <c r="X98" s="130">
        <v>15</v>
      </c>
      <c r="Y98" s="61"/>
      <c r="Z98" s="61"/>
      <c r="AA98" s="61"/>
      <c r="AB98" s="69">
        <v>60</v>
      </c>
      <c r="AC98" s="101">
        <f t="shared" si="37"/>
        <v>15</v>
      </c>
      <c r="AD98" s="3">
        <f t="shared" si="38"/>
        <v>75</v>
      </c>
    </row>
    <row r="99" spans="1:34" s="52" customFormat="1" ht="30.75" customHeight="1" x14ac:dyDescent="0.25">
      <c r="A99" s="328"/>
      <c r="B99" s="325"/>
      <c r="C99" s="241" t="s">
        <v>165</v>
      </c>
      <c r="D99" s="196" t="s">
        <v>26</v>
      </c>
      <c r="E99" s="197" t="s">
        <v>51</v>
      </c>
      <c r="F99" s="284"/>
      <c r="G99" s="4">
        <v>3</v>
      </c>
      <c r="H99" s="164">
        <v>30</v>
      </c>
      <c r="I99" s="165"/>
      <c r="J99" s="130"/>
      <c r="K99" s="165"/>
      <c r="L99" s="165"/>
      <c r="M99" s="61"/>
      <c r="N99" s="63"/>
      <c r="O99" s="69"/>
      <c r="P99" s="30">
        <v>45</v>
      </c>
      <c r="Q99" s="4">
        <f t="shared" si="39"/>
        <v>30</v>
      </c>
      <c r="R99" s="3">
        <f t="shared" si="22"/>
        <v>75</v>
      </c>
      <c r="S99" s="4">
        <v>3</v>
      </c>
      <c r="T99" s="62">
        <v>15</v>
      </c>
      <c r="U99" s="61"/>
      <c r="V99" s="61"/>
      <c r="W99" s="165"/>
      <c r="X99" s="165"/>
      <c r="Y99" s="61"/>
      <c r="Z99" s="61"/>
      <c r="AA99" s="61"/>
      <c r="AB99" s="70">
        <v>60</v>
      </c>
      <c r="AC99" s="101">
        <f t="shared" si="37"/>
        <v>15</v>
      </c>
      <c r="AD99" s="3">
        <f t="shared" si="38"/>
        <v>75</v>
      </c>
    </row>
    <row r="100" spans="1:34" s="52" customFormat="1" ht="29.25" customHeight="1" thickBot="1" x14ac:dyDescent="0.35">
      <c r="A100" s="329"/>
      <c r="B100" s="326"/>
      <c r="C100" s="242" t="s">
        <v>166</v>
      </c>
      <c r="D100" s="198" t="s">
        <v>26</v>
      </c>
      <c r="E100" s="199" t="s">
        <v>51</v>
      </c>
      <c r="F100" s="284"/>
      <c r="G100" s="221">
        <v>3</v>
      </c>
      <c r="H100" s="164"/>
      <c r="I100" s="165"/>
      <c r="J100" s="252"/>
      <c r="K100" s="165">
        <v>30</v>
      </c>
      <c r="L100" s="165"/>
      <c r="M100" s="70"/>
      <c r="N100" s="54"/>
      <c r="O100" s="70"/>
      <c r="P100" s="54">
        <v>70</v>
      </c>
      <c r="Q100" s="221">
        <f t="shared" si="39"/>
        <v>30</v>
      </c>
      <c r="R100" s="5">
        <f t="shared" si="22"/>
        <v>100</v>
      </c>
      <c r="S100" s="221">
        <v>3</v>
      </c>
      <c r="T100" s="253"/>
      <c r="U100" s="70"/>
      <c r="V100" s="70"/>
      <c r="W100" s="165">
        <v>15</v>
      </c>
      <c r="X100" s="165"/>
      <c r="Y100" s="70"/>
      <c r="Z100" s="70"/>
      <c r="AA100" s="70"/>
      <c r="AB100" s="70">
        <v>60</v>
      </c>
      <c r="AC100" s="187">
        <f t="shared" si="37"/>
        <v>15</v>
      </c>
      <c r="AD100" s="5">
        <f t="shared" si="38"/>
        <v>75</v>
      </c>
    </row>
    <row r="101" spans="1:34" s="50" customFormat="1" ht="23.1" customHeight="1" thickBot="1" x14ac:dyDescent="0.35">
      <c r="A101" s="315" t="s">
        <v>8</v>
      </c>
      <c r="B101" s="316"/>
      <c r="C101" s="316"/>
      <c r="D101" s="316"/>
      <c r="E101" s="317"/>
      <c r="F101" s="284"/>
      <c r="G101" s="77">
        <f t="shared" ref="G101:AD101" si="40">SUM(G102:G110)</f>
        <v>34</v>
      </c>
      <c r="H101" s="77">
        <f t="shared" si="40"/>
        <v>60</v>
      </c>
      <c r="I101" s="77">
        <f t="shared" si="40"/>
        <v>0</v>
      </c>
      <c r="J101" s="77">
        <f t="shared" si="40"/>
        <v>0</v>
      </c>
      <c r="K101" s="77">
        <f t="shared" si="40"/>
        <v>60</v>
      </c>
      <c r="L101" s="77">
        <f t="shared" si="40"/>
        <v>60</v>
      </c>
      <c r="M101" s="77">
        <f t="shared" si="40"/>
        <v>15</v>
      </c>
      <c r="N101" s="77">
        <f t="shared" si="40"/>
        <v>4</v>
      </c>
      <c r="O101" s="77">
        <f t="shared" si="40"/>
        <v>420</v>
      </c>
      <c r="P101" s="77">
        <f t="shared" si="40"/>
        <v>231</v>
      </c>
      <c r="Q101" s="77">
        <f t="shared" si="40"/>
        <v>619</v>
      </c>
      <c r="R101" s="77">
        <f t="shared" si="40"/>
        <v>850</v>
      </c>
      <c r="S101" s="77">
        <f t="shared" si="40"/>
        <v>34</v>
      </c>
      <c r="T101" s="77">
        <f t="shared" si="40"/>
        <v>6</v>
      </c>
      <c r="U101" s="77">
        <f t="shared" si="40"/>
        <v>0</v>
      </c>
      <c r="V101" s="77">
        <f t="shared" si="40"/>
        <v>0</v>
      </c>
      <c r="W101" s="77">
        <f t="shared" si="40"/>
        <v>24</v>
      </c>
      <c r="X101" s="77">
        <f t="shared" si="40"/>
        <v>16</v>
      </c>
      <c r="Y101" s="77">
        <f t="shared" si="40"/>
        <v>15</v>
      </c>
      <c r="Z101" s="77">
        <f t="shared" si="40"/>
        <v>4</v>
      </c>
      <c r="AA101" s="77">
        <f t="shared" si="40"/>
        <v>420</v>
      </c>
      <c r="AB101" s="77">
        <f t="shared" si="40"/>
        <v>365</v>
      </c>
      <c r="AC101" s="77">
        <f t="shared" si="40"/>
        <v>485</v>
      </c>
      <c r="AD101" s="77">
        <f t="shared" si="40"/>
        <v>850</v>
      </c>
    </row>
    <row r="102" spans="1:34" s="50" customFormat="1" ht="23.1" customHeight="1" x14ac:dyDescent="0.3">
      <c r="A102" s="286" t="s">
        <v>176</v>
      </c>
      <c r="B102" s="318" t="s">
        <v>106</v>
      </c>
      <c r="C102" s="131" t="s">
        <v>104</v>
      </c>
      <c r="D102" s="131" t="s">
        <v>26</v>
      </c>
      <c r="E102" s="11" t="s">
        <v>40</v>
      </c>
      <c r="F102" s="285"/>
      <c r="G102" s="84">
        <v>2</v>
      </c>
      <c r="H102" s="24"/>
      <c r="I102" s="25"/>
      <c r="J102" s="25"/>
      <c r="K102" s="25">
        <v>30</v>
      </c>
      <c r="L102" s="25"/>
      <c r="M102" s="25"/>
      <c r="N102" s="26">
        <v>4</v>
      </c>
      <c r="O102" s="38"/>
      <c r="P102" s="39">
        <v>16</v>
      </c>
      <c r="Q102" s="105">
        <f t="shared" ref="Q102:Q104" si="41">SUM(H102:O102)</f>
        <v>34</v>
      </c>
      <c r="R102" s="1">
        <f t="shared" ref="R102:R110" si="42">SUM(H102:P102)</f>
        <v>50</v>
      </c>
      <c r="S102" s="112">
        <v>2</v>
      </c>
      <c r="T102" s="24"/>
      <c r="U102" s="25"/>
      <c r="V102" s="25"/>
      <c r="W102" s="25">
        <v>16</v>
      </c>
      <c r="X102" s="25"/>
      <c r="Y102" s="25"/>
      <c r="Z102" s="25">
        <v>4</v>
      </c>
      <c r="AA102" s="25"/>
      <c r="AB102" s="26">
        <v>30</v>
      </c>
      <c r="AC102" s="109">
        <f>SUM(T102:AA102)</f>
        <v>20</v>
      </c>
      <c r="AD102" s="105">
        <f>SUM(T102:AB102)</f>
        <v>50</v>
      </c>
    </row>
    <row r="103" spans="1:34" s="50" customFormat="1" ht="23.1" customHeight="1" x14ac:dyDescent="0.3">
      <c r="A103" s="287"/>
      <c r="B103" s="319"/>
      <c r="C103" s="122" t="s">
        <v>97</v>
      </c>
      <c r="D103" s="122" t="s">
        <v>26</v>
      </c>
      <c r="E103" s="200" t="s">
        <v>51</v>
      </c>
      <c r="F103" s="285"/>
      <c r="G103" s="3">
        <v>6</v>
      </c>
      <c r="H103" s="31"/>
      <c r="I103" s="32"/>
      <c r="J103" s="32"/>
      <c r="K103" s="32"/>
      <c r="L103" s="32"/>
      <c r="M103" s="32">
        <v>15</v>
      </c>
      <c r="N103" s="33"/>
      <c r="O103" s="80"/>
      <c r="P103" s="33">
        <v>135</v>
      </c>
      <c r="Q103" s="106">
        <f t="shared" si="41"/>
        <v>15</v>
      </c>
      <c r="R103" s="3">
        <f t="shared" si="42"/>
        <v>150</v>
      </c>
      <c r="S103" s="3">
        <v>6</v>
      </c>
      <c r="T103" s="31"/>
      <c r="U103" s="32"/>
      <c r="V103" s="32"/>
      <c r="W103" s="32"/>
      <c r="X103" s="32"/>
      <c r="Y103" s="88">
        <v>15</v>
      </c>
      <c r="Z103" s="65"/>
      <c r="AA103" s="32"/>
      <c r="AB103" s="33">
        <v>135</v>
      </c>
      <c r="AC103" s="110">
        <f t="shared" ref="AC103:AC110" si="43">SUM(T103:AA103)</f>
        <v>15</v>
      </c>
      <c r="AD103" s="106">
        <f t="shared" ref="AD103:AD104" si="44">SUM(T103:AB103)</f>
        <v>150</v>
      </c>
    </row>
    <row r="104" spans="1:34" s="50" customFormat="1" ht="23.1" customHeight="1" thickBot="1" x14ac:dyDescent="0.35">
      <c r="A104" s="288"/>
      <c r="B104" s="320"/>
      <c r="C104" s="133" t="s">
        <v>105</v>
      </c>
      <c r="D104" s="133" t="s">
        <v>35</v>
      </c>
      <c r="E104" s="13" t="s">
        <v>40</v>
      </c>
      <c r="F104" s="285"/>
      <c r="G104" s="3">
        <v>17</v>
      </c>
      <c r="H104" s="40"/>
      <c r="I104" s="41"/>
      <c r="J104" s="41"/>
      <c r="K104" s="41"/>
      <c r="L104" s="41"/>
      <c r="M104" s="41"/>
      <c r="N104" s="42"/>
      <c r="O104" s="160">
        <v>420</v>
      </c>
      <c r="P104" s="72">
        <v>5</v>
      </c>
      <c r="Q104" s="106">
        <f t="shared" si="41"/>
        <v>420</v>
      </c>
      <c r="R104" s="3">
        <f t="shared" si="42"/>
        <v>425</v>
      </c>
      <c r="S104" s="3">
        <v>17</v>
      </c>
      <c r="T104" s="40"/>
      <c r="U104" s="41"/>
      <c r="V104" s="41"/>
      <c r="W104" s="41"/>
      <c r="X104" s="41"/>
      <c r="Y104" s="41"/>
      <c r="Z104" s="41"/>
      <c r="AA104" s="41">
        <v>420</v>
      </c>
      <c r="AB104" s="72">
        <v>5</v>
      </c>
      <c r="AC104" s="110">
        <f t="shared" si="43"/>
        <v>420</v>
      </c>
      <c r="AD104" s="106">
        <f t="shared" si="44"/>
        <v>425</v>
      </c>
      <c r="AE104" s="6"/>
      <c r="AF104" s="6"/>
      <c r="AG104" s="6"/>
      <c r="AH104" s="6"/>
    </row>
    <row r="105" spans="1:34" ht="24" customHeight="1" x14ac:dyDescent="0.3">
      <c r="A105" s="311" t="s">
        <v>177</v>
      </c>
      <c r="B105" s="308" t="s">
        <v>168</v>
      </c>
      <c r="C105" s="244" t="s">
        <v>167</v>
      </c>
      <c r="D105" s="214" t="s">
        <v>26</v>
      </c>
      <c r="E105" s="215" t="s">
        <v>51</v>
      </c>
      <c r="F105" s="285"/>
      <c r="G105" s="250">
        <v>1</v>
      </c>
      <c r="H105" s="153">
        <v>20</v>
      </c>
      <c r="I105" s="145"/>
      <c r="J105" s="145"/>
      <c r="K105" s="145"/>
      <c r="L105" s="145"/>
      <c r="M105" s="49"/>
      <c r="N105" s="49"/>
      <c r="O105" s="49"/>
      <c r="P105" s="162">
        <v>5</v>
      </c>
      <c r="Q105" s="106">
        <f t="shared" ref="Q105:Q110" si="45">SUM(H105:O105)</f>
        <v>20</v>
      </c>
      <c r="R105" s="3">
        <f t="shared" si="42"/>
        <v>25</v>
      </c>
      <c r="S105" s="250">
        <v>1</v>
      </c>
      <c r="T105" s="267">
        <v>2</v>
      </c>
      <c r="U105" s="49"/>
      <c r="V105" s="49"/>
      <c r="W105" s="145"/>
      <c r="X105" s="145"/>
      <c r="Y105" s="49"/>
      <c r="Z105" s="49"/>
      <c r="AA105" s="49"/>
      <c r="AB105" s="162">
        <v>23</v>
      </c>
      <c r="AC105" s="110">
        <f t="shared" si="43"/>
        <v>2</v>
      </c>
      <c r="AD105" s="106">
        <f t="shared" ref="AD105:AD110" si="46">SUM(T105:AB105)</f>
        <v>25</v>
      </c>
      <c r="AE105" s="50"/>
      <c r="AF105" s="50"/>
      <c r="AG105" s="50"/>
      <c r="AH105" s="50"/>
    </row>
    <row r="106" spans="1:34" ht="24" customHeight="1" x14ac:dyDescent="0.3">
      <c r="A106" s="312"/>
      <c r="B106" s="309"/>
      <c r="C106" s="245" t="s">
        <v>169</v>
      </c>
      <c r="D106" s="216" t="s">
        <v>26</v>
      </c>
      <c r="E106" s="217" t="s">
        <v>51</v>
      </c>
      <c r="F106" s="285"/>
      <c r="G106" s="250">
        <v>2</v>
      </c>
      <c r="H106" s="208"/>
      <c r="I106" s="126"/>
      <c r="J106" s="126"/>
      <c r="K106" s="126"/>
      <c r="L106" s="126">
        <v>30</v>
      </c>
      <c r="M106" s="209"/>
      <c r="N106" s="209"/>
      <c r="O106" s="209"/>
      <c r="P106" s="210">
        <v>20</v>
      </c>
      <c r="Q106" s="106">
        <f t="shared" si="45"/>
        <v>30</v>
      </c>
      <c r="R106" s="3">
        <f t="shared" si="42"/>
        <v>50</v>
      </c>
      <c r="S106" s="250">
        <v>2</v>
      </c>
      <c r="T106" s="268"/>
      <c r="U106" s="209"/>
      <c r="V106" s="209"/>
      <c r="W106" s="126"/>
      <c r="X106" s="126">
        <v>8</v>
      </c>
      <c r="Y106" s="209"/>
      <c r="Z106" s="209"/>
      <c r="AA106" s="209"/>
      <c r="AB106" s="210">
        <v>42</v>
      </c>
      <c r="AC106" s="110">
        <f t="shared" si="43"/>
        <v>8</v>
      </c>
      <c r="AD106" s="106">
        <f t="shared" si="46"/>
        <v>50</v>
      </c>
      <c r="AE106" s="50"/>
      <c r="AF106" s="50"/>
      <c r="AG106" s="50"/>
      <c r="AH106" s="50"/>
    </row>
    <row r="107" spans="1:34" ht="20.45" customHeight="1" x14ac:dyDescent="0.3">
      <c r="A107" s="312"/>
      <c r="B107" s="309"/>
      <c r="C107" s="246" t="s">
        <v>170</v>
      </c>
      <c r="D107" s="216" t="s">
        <v>26</v>
      </c>
      <c r="E107" s="217" t="s">
        <v>51</v>
      </c>
      <c r="F107" s="285"/>
      <c r="G107" s="250">
        <v>1</v>
      </c>
      <c r="H107" s="150">
        <v>20</v>
      </c>
      <c r="I107" s="130"/>
      <c r="J107" s="130"/>
      <c r="K107" s="130"/>
      <c r="L107" s="130"/>
      <c r="M107" s="51"/>
      <c r="N107" s="51"/>
      <c r="O107" s="51"/>
      <c r="P107" s="163">
        <v>5</v>
      </c>
      <c r="Q107" s="106">
        <f t="shared" si="45"/>
        <v>20</v>
      </c>
      <c r="R107" s="3">
        <f t="shared" si="42"/>
        <v>25</v>
      </c>
      <c r="S107" s="250">
        <v>1</v>
      </c>
      <c r="T107" s="269">
        <v>2</v>
      </c>
      <c r="U107" s="51"/>
      <c r="V107" s="51"/>
      <c r="W107" s="130"/>
      <c r="X107" s="130"/>
      <c r="Y107" s="51"/>
      <c r="Z107" s="51"/>
      <c r="AA107" s="51"/>
      <c r="AB107" s="163">
        <v>23</v>
      </c>
      <c r="AC107" s="110">
        <f t="shared" si="43"/>
        <v>2</v>
      </c>
      <c r="AD107" s="106">
        <f t="shared" si="46"/>
        <v>25</v>
      </c>
      <c r="AE107" s="50"/>
      <c r="AF107" s="50"/>
      <c r="AG107" s="50"/>
      <c r="AH107" s="50"/>
    </row>
    <row r="108" spans="1:34" ht="20.45" customHeight="1" x14ac:dyDescent="0.3">
      <c r="A108" s="312"/>
      <c r="B108" s="309"/>
      <c r="C108" s="246" t="s">
        <v>171</v>
      </c>
      <c r="D108" s="216" t="s">
        <v>26</v>
      </c>
      <c r="E108" s="217" t="s">
        <v>51</v>
      </c>
      <c r="F108" s="285"/>
      <c r="G108" s="250">
        <v>2</v>
      </c>
      <c r="H108" s="211"/>
      <c r="I108" s="165"/>
      <c r="J108" s="165"/>
      <c r="K108" s="165">
        <v>30</v>
      </c>
      <c r="L108" s="165"/>
      <c r="M108" s="212"/>
      <c r="N108" s="212"/>
      <c r="O108" s="212"/>
      <c r="P108" s="213">
        <v>20</v>
      </c>
      <c r="Q108" s="106">
        <f t="shared" si="45"/>
        <v>30</v>
      </c>
      <c r="R108" s="3">
        <f t="shared" si="42"/>
        <v>50</v>
      </c>
      <c r="S108" s="250">
        <v>2</v>
      </c>
      <c r="T108" s="270"/>
      <c r="U108" s="212"/>
      <c r="V108" s="212"/>
      <c r="W108" s="165">
        <v>8</v>
      </c>
      <c r="X108" s="165"/>
      <c r="Y108" s="212"/>
      <c r="Z108" s="212"/>
      <c r="AA108" s="212"/>
      <c r="AB108" s="213">
        <v>42</v>
      </c>
      <c r="AC108" s="110">
        <f t="shared" si="43"/>
        <v>8</v>
      </c>
      <c r="AD108" s="106">
        <f t="shared" si="46"/>
        <v>50</v>
      </c>
      <c r="AE108" s="50"/>
      <c r="AF108" s="50"/>
      <c r="AG108" s="50"/>
      <c r="AH108" s="50"/>
    </row>
    <row r="109" spans="1:34" ht="20.45" customHeight="1" x14ac:dyDescent="0.3">
      <c r="A109" s="312"/>
      <c r="B109" s="309"/>
      <c r="C109" s="246" t="s">
        <v>172</v>
      </c>
      <c r="D109" s="216" t="s">
        <v>26</v>
      </c>
      <c r="E109" s="217" t="s">
        <v>51</v>
      </c>
      <c r="F109" s="285"/>
      <c r="G109" s="250">
        <v>1</v>
      </c>
      <c r="H109" s="211">
        <v>20</v>
      </c>
      <c r="I109" s="165"/>
      <c r="J109" s="165"/>
      <c r="K109" s="165"/>
      <c r="L109" s="165"/>
      <c r="M109" s="212"/>
      <c r="N109" s="212"/>
      <c r="O109" s="212"/>
      <c r="P109" s="213">
        <v>5</v>
      </c>
      <c r="Q109" s="106">
        <f t="shared" si="45"/>
        <v>20</v>
      </c>
      <c r="R109" s="3">
        <f t="shared" si="42"/>
        <v>25</v>
      </c>
      <c r="S109" s="250">
        <v>1</v>
      </c>
      <c r="T109" s="270">
        <v>2</v>
      </c>
      <c r="U109" s="212"/>
      <c r="V109" s="212"/>
      <c r="W109" s="165"/>
      <c r="X109" s="165"/>
      <c r="Y109" s="212"/>
      <c r="Z109" s="212"/>
      <c r="AA109" s="212"/>
      <c r="AB109" s="213">
        <v>23</v>
      </c>
      <c r="AC109" s="110">
        <f t="shared" si="43"/>
        <v>2</v>
      </c>
      <c r="AD109" s="106">
        <f t="shared" si="46"/>
        <v>25</v>
      </c>
      <c r="AE109" s="50"/>
      <c r="AF109" s="50"/>
      <c r="AG109" s="50"/>
      <c r="AH109" s="50"/>
    </row>
    <row r="110" spans="1:34" ht="20.45" customHeight="1" thickBot="1" x14ac:dyDescent="0.35">
      <c r="A110" s="313"/>
      <c r="B110" s="310"/>
      <c r="C110" s="247" t="s">
        <v>173</v>
      </c>
      <c r="D110" s="218" t="s">
        <v>26</v>
      </c>
      <c r="E110" s="219" t="s">
        <v>51</v>
      </c>
      <c r="F110" s="285"/>
      <c r="G110" s="251">
        <v>2</v>
      </c>
      <c r="H110" s="211"/>
      <c r="I110" s="165"/>
      <c r="J110" s="165"/>
      <c r="K110" s="165"/>
      <c r="L110" s="165">
        <v>30</v>
      </c>
      <c r="M110" s="212"/>
      <c r="N110" s="212"/>
      <c r="O110" s="212"/>
      <c r="P110" s="213">
        <v>20</v>
      </c>
      <c r="Q110" s="107">
        <f t="shared" si="45"/>
        <v>30</v>
      </c>
      <c r="R110" s="2">
        <f t="shared" si="42"/>
        <v>50</v>
      </c>
      <c r="S110" s="251">
        <v>2</v>
      </c>
      <c r="T110" s="270"/>
      <c r="U110" s="212"/>
      <c r="V110" s="212"/>
      <c r="W110" s="165"/>
      <c r="X110" s="165">
        <v>8</v>
      </c>
      <c r="Y110" s="212"/>
      <c r="Z110" s="212"/>
      <c r="AA110" s="212"/>
      <c r="AB110" s="213">
        <v>42</v>
      </c>
      <c r="AC110" s="248">
        <f t="shared" si="43"/>
        <v>8</v>
      </c>
      <c r="AD110" s="107">
        <f t="shared" si="46"/>
        <v>50</v>
      </c>
      <c r="AE110" s="50"/>
      <c r="AF110" s="50"/>
      <c r="AG110" s="50"/>
      <c r="AH110" s="50"/>
    </row>
    <row r="111" spans="1:34" ht="68.25" customHeight="1" thickBot="1" x14ac:dyDescent="0.35">
      <c r="A111" s="76"/>
      <c r="B111" s="76"/>
      <c r="C111" s="75"/>
      <c r="F111" s="284"/>
      <c r="G111" s="283">
        <f t="shared" ref="G111:O111" si="47">G101+G79+G53+G40+G23+G10</f>
        <v>180</v>
      </c>
      <c r="H111" s="77">
        <f t="shared" si="47"/>
        <v>689</v>
      </c>
      <c r="I111" s="77">
        <f t="shared" si="47"/>
        <v>105</v>
      </c>
      <c r="J111" s="77">
        <f t="shared" si="47"/>
        <v>135</v>
      </c>
      <c r="K111" s="77">
        <f t="shared" si="47"/>
        <v>150</v>
      </c>
      <c r="L111" s="77">
        <f t="shared" si="47"/>
        <v>684</v>
      </c>
      <c r="M111" s="77">
        <f t="shared" si="47"/>
        <v>30</v>
      </c>
      <c r="N111" s="77">
        <f t="shared" si="47"/>
        <v>42</v>
      </c>
      <c r="O111" s="77">
        <f t="shared" si="47"/>
        <v>420</v>
      </c>
      <c r="P111" s="77">
        <f>P10+P23+P40+P53+P79+P101</f>
        <v>2274</v>
      </c>
      <c r="Q111" s="77">
        <f>Q101+Q79+Q53+Q40+Q23+Q10</f>
        <v>2255</v>
      </c>
      <c r="R111" s="77">
        <f>R10+R23+R40+R53+R79+R101</f>
        <v>4529</v>
      </c>
      <c r="S111" s="283">
        <f>S10+S23+S40+S53+S79+S101</f>
        <v>180</v>
      </c>
      <c r="T111" s="77">
        <f>T101+T79+T53+T40+T23+T10</f>
        <v>255</v>
      </c>
      <c r="U111" s="77">
        <f>U101+U79+U53+U40+U23+U10</f>
        <v>24</v>
      </c>
      <c r="V111" s="77">
        <f>V101+V79+V53+V40+V23+V10</f>
        <v>135</v>
      </c>
      <c r="W111" s="77">
        <f>W101+W79+W53+W40+W23+W10</f>
        <v>64</v>
      </c>
      <c r="X111" s="77">
        <f>X101+X79+X53+X40+X23+X10</f>
        <v>310</v>
      </c>
      <c r="Y111" s="77">
        <f>Y10+Y23+Y40+Y53+Y79+Y101</f>
        <v>30</v>
      </c>
      <c r="Z111" s="77">
        <f>Z101+Z79+Z53+Z40+Z23+Z10</f>
        <v>35</v>
      </c>
      <c r="AA111" s="77">
        <f>AA101+AA79+AA53+AA40+AA23+AA10</f>
        <v>420</v>
      </c>
      <c r="AB111" s="77">
        <f>AB101+AB79+AB53+AB40+AB23+AB10</f>
        <v>3182</v>
      </c>
      <c r="AC111" s="77">
        <f>AC10+AC23+AC40+AC53+AC79+AC101</f>
        <v>1273</v>
      </c>
      <c r="AD111" s="77">
        <f>AD10+AD23+AD40+AD53+AD79+AD101</f>
        <v>4455</v>
      </c>
      <c r="AE111" s="50"/>
      <c r="AF111" s="50"/>
      <c r="AG111" s="50"/>
      <c r="AH111" s="50"/>
    </row>
    <row r="112" spans="1:34" s="50" customFormat="1" ht="23.1" customHeight="1" thickBot="1" x14ac:dyDescent="0.35">
      <c r="A112" s="14"/>
      <c r="B112" s="6"/>
      <c r="C112" s="6"/>
      <c r="D112" s="6"/>
      <c r="E112" s="6"/>
      <c r="F112" s="284"/>
      <c r="G112" s="283"/>
      <c r="H112" s="249">
        <f>H111/Q111</f>
        <v>0.30554323725055432</v>
      </c>
      <c r="I112" s="249">
        <f>I111/Q111</f>
        <v>4.6563192904656318E-2</v>
      </c>
      <c r="J112" s="249">
        <f>J111/Q111</f>
        <v>5.9866962305986697E-2</v>
      </c>
      <c r="K112" s="249">
        <f>K111/Q111</f>
        <v>6.6518847006651879E-2</v>
      </c>
      <c r="L112" s="249">
        <f>L111/Q111</f>
        <v>0.30332594235033261</v>
      </c>
      <c r="M112" s="249">
        <f>M111/Q111</f>
        <v>1.3303769401330377E-2</v>
      </c>
      <c r="N112" s="249">
        <f>N111/Q111</f>
        <v>1.8625277161862529E-2</v>
      </c>
      <c r="O112" s="249">
        <f>O111/Q111</f>
        <v>0.18625277161862527</v>
      </c>
      <c r="P112" s="249"/>
      <c r="Q112" s="77">
        <f>SUM(H112:O112)</f>
        <v>1</v>
      </c>
      <c r="R112" s="77"/>
      <c r="S112" s="283"/>
      <c r="T112" s="249">
        <f>T111/AC111</f>
        <v>0.20031421838177532</v>
      </c>
      <c r="U112" s="249">
        <f>U111/AC111</f>
        <v>1.8853102906520033E-2</v>
      </c>
      <c r="V112" s="249">
        <f>V111/AC111</f>
        <v>0.10604870384917518</v>
      </c>
      <c r="W112" s="249">
        <f>W111/AC111</f>
        <v>5.0274941084053421E-2</v>
      </c>
      <c r="X112" s="249">
        <f>X111/AC111</f>
        <v>0.24351924587588375</v>
      </c>
      <c r="Y112" s="249">
        <f>Y111/AC111</f>
        <v>2.3566378633150038E-2</v>
      </c>
      <c r="Z112" s="249">
        <f>Z111/AC111</f>
        <v>2.7494108405341711E-2</v>
      </c>
      <c r="AA112" s="249">
        <f>AA111/AC111</f>
        <v>0.32992930086410055</v>
      </c>
      <c r="AB112" s="249"/>
      <c r="AC112" s="77">
        <f t="shared" ref="AC112" si="48">SUM(T112:AB112)</f>
        <v>1</v>
      </c>
      <c r="AD112" s="77"/>
    </row>
    <row r="113" spans="1:34" s="50" customFormat="1" ht="23.1" customHeight="1" x14ac:dyDescent="0.3">
      <c r="A113" s="14"/>
      <c r="B113" s="6"/>
      <c r="C113" s="6"/>
      <c r="D113" s="6"/>
      <c r="E113" s="6"/>
      <c r="F113" s="285"/>
      <c r="G113" s="220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>
        <f>AC10+AC23+AC40+AC53+AC79+AC101</f>
        <v>1273</v>
      </c>
      <c r="AD113" s="6"/>
    </row>
    <row r="114" spans="1:34" s="50" customFormat="1" ht="23.1" customHeight="1" x14ac:dyDescent="0.3">
      <c r="A114" s="306" t="s">
        <v>10</v>
      </c>
      <c r="B114" s="307"/>
      <c r="C114" s="6"/>
      <c r="D114" s="6"/>
      <c r="E114" s="6"/>
      <c r="F114" s="285"/>
      <c r="G114" s="271">
        <v>180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4" s="50" customFormat="1" ht="23.1" customHeight="1" x14ac:dyDescent="0.3">
      <c r="A115" s="113"/>
      <c r="B115" s="46" t="s">
        <v>11</v>
      </c>
      <c r="C115" s="6"/>
      <c r="D115" s="6"/>
      <c r="E115" s="66"/>
      <c r="F115" s="285"/>
      <c r="G115" s="272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>
        <f>Q115/2</f>
        <v>0</v>
      </c>
      <c r="AD115" s="6"/>
      <c r="AE115" s="6"/>
    </row>
    <row r="116" spans="1:34" s="50" customFormat="1" ht="23.1" customHeight="1" x14ac:dyDescent="0.3">
      <c r="A116" s="47" t="s">
        <v>23</v>
      </c>
      <c r="B116" s="46" t="s">
        <v>24</v>
      </c>
      <c r="C116" s="6"/>
      <c r="D116" s="6"/>
      <c r="E116" s="6"/>
      <c r="F116" s="285"/>
      <c r="G116" s="220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s="50" customFormat="1" ht="23.1" customHeight="1" x14ac:dyDescent="0.3">
      <c r="A117" s="48" t="s">
        <v>26</v>
      </c>
      <c r="B117" s="46" t="s">
        <v>25</v>
      </c>
      <c r="C117" s="6"/>
      <c r="D117" s="6"/>
      <c r="E117" s="6"/>
      <c r="F117" s="285"/>
      <c r="G117" s="220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s="50" customFormat="1" ht="23.1" customHeight="1" x14ac:dyDescent="0.3">
      <c r="A118" s="48" t="s">
        <v>35</v>
      </c>
      <c r="B118" s="46" t="s">
        <v>32</v>
      </c>
      <c r="C118" s="6"/>
      <c r="D118" s="6"/>
      <c r="E118" s="6"/>
      <c r="F118" s="285"/>
      <c r="G118" s="220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s="50" customFormat="1" ht="23.1" customHeight="1" x14ac:dyDescent="0.3">
      <c r="A119" s="14"/>
      <c r="B119" s="6"/>
      <c r="C119" s="6"/>
      <c r="D119" s="6"/>
      <c r="E119" s="6"/>
      <c r="F119" s="285"/>
      <c r="G119" s="220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s="50" customFormat="1" ht="23.1" customHeight="1" x14ac:dyDescent="0.3">
      <c r="A120" s="14"/>
      <c r="B120" s="6"/>
      <c r="C120" s="6"/>
      <c r="D120" s="6"/>
      <c r="E120" s="6"/>
      <c r="F120" s="285"/>
      <c r="G120" s="220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s="50" customFormat="1" ht="23.1" customHeight="1" x14ac:dyDescent="0.3">
      <c r="A121" s="14"/>
      <c r="B121" s="6"/>
      <c r="C121" s="6"/>
      <c r="D121" s="6"/>
      <c r="E121" s="6"/>
      <c r="F121" s="285"/>
      <c r="G121" s="220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27" customHeight="1" x14ac:dyDescent="0.25">
      <c r="F122" s="304"/>
    </row>
    <row r="123" spans="1:34" ht="24.75" customHeight="1" x14ac:dyDescent="0.25">
      <c r="F123" s="305"/>
    </row>
    <row r="124" spans="1:34" ht="15" customHeight="1" x14ac:dyDescent="0.25"/>
    <row r="125" spans="1:34" ht="24" customHeight="1" x14ac:dyDescent="0.25"/>
    <row r="126" spans="1:34" ht="27.75" customHeight="1" x14ac:dyDescent="0.25">
      <c r="F126" s="53"/>
    </row>
    <row r="127" spans="1:34" ht="42" customHeight="1" x14ac:dyDescent="0.25">
      <c r="F127" s="53"/>
    </row>
    <row r="128" spans="1:34" ht="18.75" customHeight="1" x14ac:dyDescent="0.25"/>
    <row r="129" ht="18.75" customHeight="1" x14ac:dyDescent="0.25"/>
    <row r="130" ht="18.75" customHeight="1" x14ac:dyDescent="0.25"/>
  </sheetData>
  <autoFilter ref="A9:AD130"/>
  <mergeCells count="64">
    <mergeCell ref="A10:E10"/>
    <mergeCell ref="A40:E40"/>
    <mergeCell ref="A53:E53"/>
    <mergeCell ref="A79:E79"/>
    <mergeCell ref="A101:E101"/>
    <mergeCell ref="A67:A72"/>
    <mergeCell ref="B67:B72"/>
    <mergeCell ref="B61:B66"/>
    <mergeCell ref="A61:A66"/>
    <mergeCell ref="A24:A29"/>
    <mergeCell ref="B21:B22"/>
    <mergeCell ref="A11:A13"/>
    <mergeCell ref="A21:A22"/>
    <mergeCell ref="B18:B20"/>
    <mergeCell ref="A18:A20"/>
    <mergeCell ref="F40:F52"/>
    <mergeCell ref="F53:F59"/>
    <mergeCell ref="B41:B42"/>
    <mergeCell ref="B43:B46"/>
    <mergeCell ref="A43:A46"/>
    <mergeCell ref="B54:B56"/>
    <mergeCell ref="A54:A56"/>
    <mergeCell ref="B47:B52"/>
    <mergeCell ref="A47:A52"/>
    <mergeCell ref="A41:A42"/>
    <mergeCell ref="B57:B60"/>
    <mergeCell ref="B102:B104"/>
    <mergeCell ref="B73:B78"/>
    <mergeCell ref="B83:B88"/>
    <mergeCell ref="A83:A88"/>
    <mergeCell ref="A89:A94"/>
    <mergeCell ref="B89:B94"/>
    <mergeCell ref="A73:A78"/>
    <mergeCell ref="B95:B100"/>
    <mergeCell ref="A95:A100"/>
    <mergeCell ref="B80:B81"/>
    <mergeCell ref="A80:A81"/>
    <mergeCell ref="F23:F39"/>
    <mergeCell ref="B30:B34"/>
    <mergeCell ref="A30:A34"/>
    <mergeCell ref="B35:B39"/>
    <mergeCell ref="A35:A39"/>
    <mergeCell ref="A23:E23"/>
    <mergeCell ref="F122:F123"/>
    <mergeCell ref="F105:F121"/>
    <mergeCell ref="A114:B114"/>
    <mergeCell ref="B105:B110"/>
    <mergeCell ref="A105:A110"/>
    <mergeCell ref="A1:E1"/>
    <mergeCell ref="A7:E7"/>
    <mergeCell ref="S111:S112"/>
    <mergeCell ref="G111:G112"/>
    <mergeCell ref="F79:F104"/>
    <mergeCell ref="A102:A104"/>
    <mergeCell ref="S8:AD8"/>
    <mergeCell ref="B14:B17"/>
    <mergeCell ref="A3:C3"/>
    <mergeCell ref="A5:C5"/>
    <mergeCell ref="B11:B13"/>
    <mergeCell ref="A14:A17"/>
    <mergeCell ref="A57:A60"/>
    <mergeCell ref="G8:R8"/>
    <mergeCell ref="F10:F22"/>
    <mergeCell ref="B24:B29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0" fitToHeight="0" orientation="landscape" horizontalDpi="300" verticalDpi="300" r:id="rId1"/>
  <headerFooter>
    <oddFooter>&amp;C&amp;"Century Gothic,Normalny"&amp;8Plan studiów
studia I stopnia - stosunki międzynarodowe
nabór 2012-2013</oddFooter>
  </headerFooter>
  <rowBreaks count="4" manualBreakCount="4">
    <brk id="53" max="33" man="1"/>
    <brk id="123" max="36" man="1"/>
    <brk id="124" max="34" man="1"/>
    <brk id="13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Arkusz1!_ftnref1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Apolonia Walczyna</cp:lastModifiedBy>
  <cp:lastPrinted>2018-02-08T11:11:33Z</cp:lastPrinted>
  <dcterms:created xsi:type="dcterms:W3CDTF">2012-05-29T21:14:38Z</dcterms:created>
  <dcterms:modified xsi:type="dcterms:W3CDTF">2018-06-29T08:22:13Z</dcterms:modified>
</cp:coreProperties>
</file>