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kretariat\SPRAWOZDAWCZOŚĆ 2016-2017\Jakość Kształcenia\Programy studiów 2017-2018\WNSH\LS\"/>
    </mc:Choice>
  </mc:AlternateContent>
  <bookViews>
    <workbookView xWindow="480" yWindow="165" windowWidth="11340" windowHeight="3810" tabRatio="920"/>
  </bookViews>
  <sheets>
    <sheet name="plan studiów 15.16" sheetId="7" r:id="rId1"/>
  </sheets>
  <definedNames>
    <definedName name="_xlnm._FilterDatabase" localSheetId="0" hidden="1">'plan studiów 15.16'!$A$5:$E$78</definedName>
    <definedName name="_xlnm.Print_Area" localSheetId="0">'plan studiów 15.16'!$A$1:$AL$78</definedName>
  </definedNames>
  <calcPr calcId="162913"/>
</workbook>
</file>

<file path=xl/calcChain.xml><?xml version="1.0" encoding="utf-8"?>
<calcChain xmlns="http://schemas.openxmlformats.org/spreadsheetml/2006/main">
  <c r="U77" i="7" l="1"/>
  <c r="U70" i="7"/>
  <c r="I70" i="7"/>
  <c r="U61" i="7"/>
  <c r="I61" i="7"/>
  <c r="U47" i="7"/>
  <c r="I47" i="7"/>
  <c r="U33" i="7"/>
  <c r="I33" i="7"/>
  <c r="U19" i="7"/>
  <c r="I19" i="7"/>
  <c r="U6" i="7"/>
  <c r="I6" i="7"/>
  <c r="I77" i="7" s="1"/>
  <c r="P72" i="7"/>
  <c r="AB72" i="7"/>
  <c r="AL72" i="7"/>
  <c r="AJ72" i="7"/>
  <c r="AB63" i="7"/>
  <c r="P63" i="7"/>
  <c r="AH63" i="7"/>
  <c r="AL63" i="7"/>
  <c r="AF63" i="7"/>
  <c r="AJ63" i="7"/>
  <c r="AB49" i="7"/>
  <c r="P49" i="7"/>
  <c r="AH49" i="7"/>
  <c r="AL49" i="7"/>
  <c r="AL47" i="7" s="1"/>
  <c r="AF49" i="7"/>
  <c r="AJ49" i="7"/>
  <c r="AH23" i="7"/>
  <c r="AL23" i="7"/>
  <c r="AH22" i="7"/>
  <c r="AL22" i="7"/>
  <c r="AF23" i="7"/>
  <c r="AJ23" i="7"/>
  <c r="AF22" i="7"/>
  <c r="AJ22" i="7"/>
  <c r="G70" i="7"/>
  <c r="AL76" i="7"/>
  <c r="AK76" i="7"/>
  <c r="AJ76" i="7"/>
  <c r="AI76" i="7"/>
  <c r="AI70" i="7" s="1"/>
  <c r="AH76" i="7"/>
  <c r="AG76" i="7"/>
  <c r="AG70" i="7" s="1"/>
  <c r="AF76" i="7"/>
  <c r="AE76" i="7"/>
  <c r="AE70" i="7" s="1"/>
  <c r="AB76" i="7"/>
  <c r="P76" i="7"/>
  <c r="P70" i="7" s="1"/>
  <c r="G61" i="7"/>
  <c r="AL69" i="7"/>
  <c r="AK69" i="7"/>
  <c r="AJ69" i="7"/>
  <c r="AI69" i="7"/>
  <c r="AH69" i="7"/>
  <c r="AG69" i="7"/>
  <c r="AF69" i="7"/>
  <c r="AE69" i="7"/>
  <c r="AB69" i="7"/>
  <c r="P69" i="7"/>
  <c r="AL75" i="7"/>
  <c r="AK75" i="7"/>
  <c r="AJ75" i="7"/>
  <c r="AI75" i="7"/>
  <c r="AH75" i="7"/>
  <c r="AG75" i="7"/>
  <c r="AF75" i="7"/>
  <c r="AE75" i="7"/>
  <c r="AB75" i="7"/>
  <c r="P75" i="7"/>
  <c r="AL74" i="7"/>
  <c r="AK74" i="7"/>
  <c r="AJ74" i="7"/>
  <c r="AI74" i="7"/>
  <c r="AH74" i="7"/>
  <c r="AG74" i="7"/>
  <c r="AF74" i="7"/>
  <c r="AE74" i="7"/>
  <c r="AB74" i="7"/>
  <c r="P74" i="7"/>
  <c r="AL73" i="7"/>
  <c r="AK73" i="7"/>
  <c r="AJ73" i="7"/>
  <c r="AI73" i="7"/>
  <c r="AH73" i="7"/>
  <c r="AG73" i="7"/>
  <c r="AF73" i="7"/>
  <c r="AE73" i="7"/>
  <c r="AB73" i="7"/>
  <c r="P73" i="7"/>
  <c r="AL71" i="7"/>
  <c r="AK71" i="7"/>
  <c r="AJ71" i="7"/>
  <c r="AI71" i="7"/>
  <c r="AH71" i="7"/>
  <c r="AG71" i="7"/>
  <c r="AF71" i="7"/>
  <c r="AE71" i="7"/>
  <c r="AB71" i="7"/>
  <c r="P71" i="7"/>
  <c r="AK70" i="7"/>
  <c r="AD70" i="7"/>
  <c r="AC70" i="7"/>
  <c r="AA70" i="7"/>
  <c r="Z70" i="7"/>
  <c r="Y70" i="7"/>
  <c r="X70" i="7"/>
  <c r="W70" i="7"/>
  <c r="V70" i="7"/>
  <c r="T70" i="7"/>
  <c r="S70" i="7"/>
  <c r="R70" i="7"/>
  <c r="Q70" i="7"/>
  <c r="O70" i="7"/>
  <c r="N70" i="7"/>
  <c r="M70" i="7"/>
  <c r="L70" i="7"/>
  <c r="K70" i="7"/>
  <c r="J70" i="7"/>
  <c r="H70" i="7"/>
  <c r="AL68" i="7"/>
  <c r="AK68" i="7"/>
  <c r="AJ68" i="7"/>
  <c r="AI68" i="7"/>
  <c r="AH68" i="7"/>
  <c r="AG68" i="7"/>
  <c r="AF68" i="7"/>
  <c r="AE68" i="7"/>
  <c r="AB68" i="7"/>
  <c r="P68" i="7"/>
  <c r="AL67" i="7"/>
  <c r="AK67" i="7"/>
  <c r="AJ67" i="7"/>
  <c r="AI67" i="7"/>
  <c r="AH67" i="7"/>
  <c r="AG67" i="7"/>
  <c r="AF67" i="7"/>
  <c r="AE67" i="7"/>
  <c r="AB67" i="7"/>
  <c r="P67" i="7"/>
  <c r="AL66" i="7"/>
  <c r="AK66" i="7"/>
  <c r="AJ66" i="7"/>
  <c r="AI66" i="7"/>
  <c r="AH66" i="7"/>
  <c r="AG66" i="7"/>
  <c r="AF66" i="7"/>
  <c r="AE66" i="7"/>
  <c r="AB66" i="7"/>
  <c r="P66" i="7"/>
  <c r="AL65" i="7"/>
  <c r="AK65" i="7"/>
  <c r="AJ65" i="7"/>
  <c r="AI65" i="7"/>
  <c r="AH65" i="7"/>
  <c r="AG65" i="7"/>
  <c r="AF65" i="7"/>
  <c r="AE65" i="7"/>
  <c r="AB65" i="7"/>
  <c r="P65" i="7"/>
  <c r="AL64" i="7"/>
  <c r="AK64" i="7"/>
  <c r="AJ64" i="7"/>
  <c r="AI64" i="7"/>
  <c r="AH64" i="7"/>
  <c r="AG64" i="7"/>
  <c r="AF64" i="7"/>
  <c r="AE64" i="7"/>
  <c r="AB64" i="7"/>
  <c r="P64" i="7"/>
  <c r="AL62" i="7"/>
  <c r="AK62" i="7"/>
  <c r="AJ62" i="7"/>
  <c r="AI62" i="7"/>
  <c r="AH62" i="7"/>
  <c r="AG62" i="7"/>
  <c r="AF62" i="7"/>
  <c r="AE62" i="7"/>
  <c r="AB62" i="7"/>
  <c r="P62" i="7"/>
  <c r="AD61" i="7"/>
  <c r="AC61" i="7"/>
  <c r="AA61" i="7"/>
  <c r="Z61" i="7"/>
  <c r="Y61" i="7"/>
  <c r="X61" i="7"/>
  <c r="W61" i="7"/>
  <c r="V61" i="7"/>
  <c r="T61" i="7"/>
  <c r="S61" i="7"/>
  <c r="Q61" i="7"/>
  <c r="O61" i="7"/>
  <c r="N61" i="7"/>
  <c r="M61" i="7"/>
  <c r="L61" i="7"/>
  <c r="K61" i="7"/>
  <c r="J61" i="7"/>
  <c r="H61" i="7"/>
  <c r="AL60" i="7"/>
  <c r="AK60" i="7"/>
  <c r="AJ60" i="7"/>
  <c r="AI60" i="7"/>
  <c r="AH60" i="7"/>
  <c r="AG60" i="7"/>
  <c r="AF60" i="7"/>
  <c r="AE60" i="7"/>
  <c r="AB60" i="7"/>
  <c r="P60" i="7"/>
  <c r="AL59" i="7"/>
  <c r="AK59" i="7"/>
  <c r="AJ59" i="7"/>
  <c r="AI59" i="7"/>
  <c r="AH59" i="7"/>
  <c r="AG59" i="7"/>
  <c r="AF59" i="7"/>
  <c r="AE59" i="7"/>
  <c r="AB59" i="7"/>
  <c r="P59" i="7"/>
  <c r="AL58" i="7"/>
  <c r="AK58" i="7"/>
  <c r="AJ58" i="7"/>
  <c r="AI58" i="7"/>
  <c r="AH58" i="7"/>
  <c r="AG58" i="7"/>
  <c r="AF58" i="7"/>
  <c r="AE58" i="7"/>
  <c r="AB58" i="7"/>
  <c r="P58" i="7"/>
  <c r="AL57" i="7"/>
  <c r="AK57" i="7"/>
  <c r="AJ57" i="7"/>
  <c r="AI57" i="7"/>
  <c r="AH57" i="7"/>
  <c r="AG57" i="7"/>
  <c r="AF57" i="7"/>
  <c r="AE57" i="7"/>
  <c r="AB57" i="7"/>
  <c r="P57" i="7"/>
  <c r="AL56" i="7"/>
  <c r="AK56" i="7"/>
  <c r="AJ56" i="7"/>
  <c r="AI56" i="7"/>
  <c r="AH56" i="7"/>
  <c r="AG56" i="7"/>
  <c r="AF56" i="7"/>
  <c r="AE56" i="7"/>
  <c r="AB56" i="7"/>
  <c r="P56" i="7"/>
  <c r="AL55" i="7"/>
  <c r="AK55" i="7"/>
  <c r="AJ55" i="7"/>
  <c r="AI55" i="7"/>
  <c r="AH55" i="7"/>
  <c r="AG55" i="7"/>
  <c r="AF55" i="7"/>
  <c r="AE55" i="7"/>
  <c r="AB55" i="7"/>
  <c r="P55" i="7"/>
  <c r="AL54" i="7"/>
  <c r="AK54" i="7"/>
  <c r="AJ54" i="7"/>
  <c r="AI54" i="7"/>
  <c r="AH54" i="7"/>
  <c r="AG54" i="7"/>
  <c r="AF54" i="7"/>
  <c r="AE54" i="7"/>
  <c r="AB54" i="7"/>
  <c r="P54" i="7"/>
  <c r="AL53" i="7"/>
  <c r="AK53" i="7"/>
  <c r="AJ53" i="7"/>
  <c r="AI53" i="7"/>
  <c r="AH53" i="7"/>
  <c r="AG53" i="7"/>
  <c r="AF53" i="7"/>
  <c r="AE53" i="7"/>
  <c r="AB53" i="7"/>
  <c r="P53" i="7"/>
  <c r="AL52" i="7"/>
  <c r="AK52" i="7"/>
  <c r="AJ52" i="7"/>
  <c r="AI52" i="7"/>
  <c r="AH52" i="7"/>
  <c r="AG52" i="7"/>
  <c r="AF52" i="7"/>
  <c r="AE52" i="7"/>
  <c r="AB52" i="7"/>
  <c r="P52" i="7"/>
  <c r="AL51" i="7"/>
  <c r="AK51" i="7"/>
  <c r="AJ51" i="7"/>
  <c r="AI51" i="7"/>
  <c r="AH51" i="7"/>
  <c r="AG51" i="7"/>
  <c r="AF51" i="7"/>
  <c r="AE51" i="7"/>
  <c r="AB51" i="7"/>
  <c r="P51" i="7"/>
  <c r="AL50" i="7"/>
  <c r="AK50" i="7"/>
  <c r="AJ50" i="7"/>
  <c r="AI50" i="7"/>
  <c r="AH50" i="7"/>
  <c r="AG50" i="7"/>
  <c r="AF50" i="7"/>
  <c r="AE50" i="7"/>
  <c r="AB50" i="7"/>
  <c r="P50" i="7"/>
  <c r="AL48" i="7"/>
  <c r="AK48" i="7"/>
  <c r="AK47" i="7" s="1"/>
  <c r="AJ48" i="7"/>
  <c r="AI48" i="7"/>
  <c r="AI47" i="7" s="1"/>
  <c r="AH48" i="7"/>
  <c r="AG48" i="7"/>
  <c r="AG47" i="7" s="1"/>
  <c r="AF48" i="7"/>
  <c r="AE48" i="7"/>
  <c r="AE47" i="7" s="1"/>
  <c r="AB48" i="7"/>
  <c r="P48" i="7"/>
  <c r="P47" i="7" s="1"/>
  <c r="AJ47" i="7"/>
  <c r="AH47" i="7"/>
  <c r="AF47" i="7"/>
  <c r="AD47" i="7"/>
  <c r="AC47" i="7"/>
  <c r="AB47" i="7"/>
  <c r="AA47" i="7"/>
  <c r="Z47" i="7"/>
  <c r="Y47" i="7"/>
  <c r="X47" i="7"/>
  <c r="W47" i="7"/>
  <c r="V47" i="7"/>
  <c r="T47" i="7"/>
  <c r="S47" i="7"/>
  <c r="Q47" i="7"/>
  <c r="O47" i="7"/>
  <c r="N47" i="7"/>
  <c r="M47" i="7"/>
  <c r="L47" i="7"/>
  <c r="K47" i="7"/>
  <c r="J47" i="7"/>
  <c r="H47" i="7"/>
  <c r="G47" i="7"/>
  <c r="AL46" i="7"/>
  <c r="AK46" i="7"/>
  <c r="AJ46" i="7"/>
  <c r="AI46" i="7"/>
  <c r="AH46" i="7"/>
  <c r="AG46" i="7"/>
  <c r="AF46" i="7"/>
  <c r="AE46" i="7"/>
  <c r="AB46" i="7"/>
  <c r="P46" i="7"/>
  <c r="AL45" i="7"/>
  <c r="AK45" i="7"/>
  <c r="AJ45" i="7"/>
  <c r="AI45" i="7"/>
  <c r="AH45" i="7"/>
  <c r="AG45" i="7"/>
  <c r="AF45" i="7"/>
  <c r="AE45" i="7"/>
  <c r="AB45" i="7"/>
  <c r="P45" i="7"/>
  <c r="AL44" i="7"/>
  <c r="AK44" i="7"/>
  <c r="AJ44" i="7"/>
  <c r="AI44" i="7"/>
  <c r="AH44" i="7"/>
  <c r="AG44" i="7"/>
  <c r="AF44" i="7"/>
  <c r="AE44" i="7"/>
  <c r="AB44" i="7"/>
  <c r="P44" i="7"/>
  <c r="AL43" i="7"/>
  <c r="AK43" i="7"/>
  <c r="AJ43" i="7"/>
  <c r="AI43" i="7"/>
  <c r="AH43" i="7"/>
  <c r="AG43" i="7"/>
  <c r="AF43" i="7"/>
  <c r="AE43" i="7"/>
  <c r="AB43" i="7"/>
  <c r="P43" i="7"/>
  <c r="AL42" i="7"/>
  <c r="AK42" i="7"/>
  <c r="AJ42" i="7"/>
  <c r="AI42" i="7"/>
  <c r="AH42" i="7"/>
  <c r="AG42" i="7"/>
  <c r="AF42" i="7"/>
  <c r="AE42" i="7"/>
  <c r="AB42" i="7"/>
  <c r="P42" i="7"/>
  <c r="AL41" i="7"/>
  <c r="AK41" i="7"/>
  <c r="AJ41" i="7"/>
  <c r="AI41" i="7"/>
  <c r="AH41" i="7"/>
  <c r="AG41" i="7"/>
  <c r="AF41" i="7"/>
  <c r="AE41" i="7"/>
  <c r="AB41" i="7"/>
  <c r="P41" i="7"/>
  <c r="AL40" i="7"/>
  <c r="AK40" i="7"/>
  <c r="AJ40" i="7"/>
  <c r="AI40" i="7"/>
  <c r="AH40" i="7"/>
  <c r="AG40" i="7"/>
  <c r="AF40" i="7"/>
  <c r="AE40" i="7"/>
  <c r="AB40" i="7"/>
  <c r="P40" i="7"/>
  <c r="AL39" i="7"/>
  <c r="AK39" i="7"/>
  <c r="AJ39" i="7"/>
  <c r="AI39" i="7"/>
  <c r="AH39" i="7"/>
  <c r="AG39" i="7"/>
  <c r="AF39" i="7"/>
  <c r="AE39" i="7"/>
  <c r="AB39" i="7"/>
  <c r="P39" i="7"/>
  <c r="AL38" i="7"/>
  <c r="AK38" i="7"/>
  <c r="AJ38" i="7"/>
  <c r="AI38" i="7"/>
  <c r="AH38" i="7"/>
  <c r="AG38" i="7"/>
  <c r="AF38" i="7"/>
  <c r="AE38" i="7"/>
  <c r="AB38" i="7"/>
  <c r="P38" i="7"/>
  <c r="AL37" i="7"/>
  <c r="AK37" i="7"/>
  <c r="AJ37" i="7"/>
  <c r="AI37" i="7"/>
  <c r="AH37" i="7"/>
  <c r="AG37" i="7"/>
  <c r="AF37" i="7"/>
  <c r="AE37" i="7"/>
  <c r="AB37" i="7"/>
  <c r="P37" i="7"/>
  <c r="AL36" i="7"/>
  <c r="AK36" i="7"/>
  <c r="AJ36" i="7"/>
  <c r="AI36" i="7"/>
  <c r="AH36" i="7"/>
  <c r="AG36" i="7"/>
  <c r="AF36" i="7"/>
  <c r="AE36" i="7"/>
  <c r="AB36" i="7"/>
  <c r="P36" i="7"/>
  <c r="AL35" i="7"/>
  <c r="AK35" i="7"/>
  <c r="AJ35" i="7"/>
  <c r="AI35" i="7"/>
  <c r="AH35" i="7"/>
  <c r="AG35" i="7"/>
  <c r="AF35" i="7"/>
  <c r="AE35" i="7"/>
  <c r="AB35" i="7"/>
  <c r="P35" i="7"/>
  <c r="AL34" i="7"/>
  <c r="AK34" i="7"/>
  <c r="AJ34" i="7"/>
  <c r="AI34" i="7"/>
  <c r="AH34" i="7"/>
  <c r="AG34" i="7"/>
  <c r="AF34" i="7"/>
  <c r="AE34" i="7"/>
  <c r="AB34" i="7"/>
  <c r="P34" i="7"/>
  <c r="P33" i="7" s="1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T33" i="7"/>
  <c r="S33" i="7"/>
  <c r="Q33" i="7"/>
  <c r="O33" i="7"/>
  <c r="N33" i="7"/>
  <c r="M33" i="7"/>
  <c r="L33" i="7"/>
  <c r="K33" i="7"/>
  <c r="J33" i="7"/>
  <c r="H33" i="7"/>
  <c r="G33" i="7"/>
  <c r="AL32" i="7"/>
  <c r="AK32" i="7"/>
  <c r="AJ32" i="7"/>
  <c r="AI32" i="7"/>
  <c r="AH32" i="7"/>
  <c r="AG32" i="7"/>
  <c r="AF32" i="7"/>
  <c r="AE32" i="7"/>
  <c r="AB32" i="7"/>
  <c r="P32" i="7"/>
  <c r="AL31" i="7"/>
  <c r="AK31" i="7"/>
  <c r="AJ31" i="7"/>
  <c r="AI31" i="7"/>
  <c r="AH31" i="7"/>
  <c r="AG31" i="7"/>
  <c r="AF31" i="7"/>
  <c r="AE31" i="7"/>
  <c r="AB31" i="7"/>
  <c r="P31" i="7"/>
  <c r="AL30" i="7"/>
  <c r="AK30" i="7"/>
  <c r="AJ30" i="7"/>
  <c r="AI30" i="7"/>
  <c r="AH30" i="7"/>
  <c r="AG30" i="7"/>
  <c r="AF30" i="7"/>
  <c r="AE30" i="7"/>
  <c r="AB30" i="7"/>
  <c r="P30" i="7"/>
  <c r="AL29" i="7"/>
  <c r="AK29" i="7"/>
  <c r="AJ29" i="7"/>
  <c r="AI29" i="7"/>
  <c r="AH29" i="7"/>
  <c r="AG29" i="7"/>
  <c r="AF29" i="7"/>
  <c r="AE29" i="7"/>
  <c r="AB29" i="7"/>
  <c r="P29" i="7"/>
  <c r="AL28" i="7"/>
  <c r="AK28" i="7"/>
  <c r="AJ28" i="7"/>
  <c r="AI28" i="7"/>
  <c r="AH28" i="7"/>
  <c r="AG28" i="7"/>
  <c r="AF28" i="7"/>
  <c r="AE28" i="7"/>
  <c r="AB28" i="7"/>
  <c r="P28" i="7"/>
  <c r="AL27" i="7"/>
  <c r="AK27" i="7"/>
  <c r="AJ27" i="7"/>
  <c r="AI27" i="7"/>
  <c r="AH27" i="7"/>
  <c r="AG27" i="7"/>
  <c r="AF27" i="7"/>
  <c r="AE27" i="7"/>
  <c r="AB27" i="7"/>
  <c r="P27" i="7"/>
  <c r="AL26" i="7"/>
  <c r="AK26" i="7"/>
  <c r="AJ26" i="7"/>
  <c r="AI26" i="7"/>
  <c r="AH26" i="7"/>
  <c r="AG26" i="7"/>
  <c r="AF26" i="7"/>
  <c r="AE26" i="7"/>
  <c r="AB26" i="7"/>
  <c r="P26" i="7"/>
  <c r="AL25" i="7"/>
  <c r="AK25" i="7"/>
  <c r="AJ25" i="7"/>
  <c r="AI25" i="7"/>
  <c r="AH25" i="7"/>
  <c r="AG25" i="7"/>
  <c r="AF25" i="7"/>
  <c r="AE25" i="7"/>
  <c r="AB25" i="7"/>
  <c r="P25" i="7"/>
  <c r="AL24" i="7"/>
  <c r="AK24" i="7"/>
  <c r="AJ24" i="7"/>
  <c r="AI24" i="7"/>
  <c r="AH24" i="7"/>
  <c r="AG24" i="7"/>
  <c r="AF24" i="7"/>
  <c r="AE24" i="7"/>
  <c r="AB24" i="7"/>
  <c r="P24" i="7"/>
  <c r="AL21" i="7"/>
  <c r="AK21" i="7"/>
  <c r="AJ21" i="7"/>
  <c r="AI21" i="7"/>
  <c r="AH21" i="7"/>
  <c r="AG21" i="7"/>
  <c r="AF21" i="7"/>
  <c r="AE21" i="7"/>
  <c r="AB21" i="7"/>
  <c r="P21" i="7"/>
  <c r="AL20" i="7"/>
  <c r="AK20" i="7"/>
  <c r="AK19" i="7" s="1"/>
  <c r="AJ20" i="7"/>
  <c r="AI20" i="7"/>
  <c r="AI19" i="7" s="1"/>
  <c r="AH20" i="7"/>
  <c r="AG20" i="7"/>
  <c r="AG19" i="7" s="1"/>
  <c r="AF20" i="7"/>
  <c r="AE20" i="7"/>
  <c r="AE19" i="7" s="1"/>
  <c r="AB20" i="7"/>
  <c r="P20" i="7"/>
  <c r="P19" i="7" s="1"/>
  <c r="AF19" i="7"/>
  <c r="AD19" i="7"/>
  <c r="AC19" i="7"/>
  <c r="AA19" i="7"/>
  <c r="Z19" i="7"/>
  <c r="Y19" i="7"/>
  <c r="X19" i="7"/>
  <c r="W19" i="7"/>
  <c r="V19" i="7"/>
  <c r="T19" i="7"/>
  <c r="S19" i="7"/>
  <c r="Q19" i="7"/>
  <c r="O19" i="7"/>
  <c r="N19" i="7"/>
  <c r="M19" i="7"/>
  <c r="L19" i="7"/>
  <c r="K19" i="7"/>
  <c r="J19" i="7"/>
  <c r="H19" i="7"/>
  <c r="G19" i="7"/>
  <c r="AL18" i="7"/>
  <c r="AK18" i="7"/>
  <c r="AJ18" i="7"/>
  <c r="AI18" i="7"/>
  <c r="AH18" i="7"/>
  <c r="AG18" i="7"/>
  <c r="AF18" i="7"/>
  <c r="AE18" i="7"/>
  <c r="AB18" i="7"/>
  <c r="P18" i="7"/>
  <c r="AL17" i="7"/>
  <c r="AK17" i="7"/>
  <c r="AJ17" i="7"/>
  <c r="AI17" i="7"/>
  <c r="AH17" i="7"/>
  <c r="AG17" i="7"/>
  <c r="AF17" i="7"/>
  <c r="AE17" i="7"/>
  <c r="AB17" i="7"/>
  <c r="P17" i="7"/>
  <c r="AL16" i="7"/>
  <c r="AK16" i="7"/>
  <c r="AJ16" i="7"/>
  <c r="AI16" i="7"/>
  <c r="AH16" i="7"/>
  <c r="AG16" i="7"/>
  <c r="AF16" i="7"/>
  <c r="AE16" i="7"/>
  <c r="AB16" i="7"/>
  <c r="P16" i="7"/>
  <c r="AL15" i="7"/>
  <c r="AK15" i="7"/>
  <c r="AJ15" i="7"/>
  <c r="AI15" i="7"/>
  <c r="AH15" i="7"/>
  <c r="AG15" i="7"/>
  <c r="AF15" i="7"/>
  <c r="AE15" i="7"/>
  <c r="AB15" i="7"/>
  <c r="P15" i="7"/>
  <c r="AL14" i="7"/>
  <c r="AK14" i="7"/>
  <c r="AJ14" i="7"/>
  <c r="AI14" i="7"/>
  <c r="AH14" i="7"/>
  <c r="AG14" i="7"/>
  <c r="AF14" i="7"/>
  <c r="AE14" i="7"/>
  <c r="AB14" i="7"/>
  <c r="P14" i="7"/>
  <c r="AL13" i="7"/>
  <c r="AK13" i="7"/>
  <c r="AJ13" i="7"/>
  <c r="AI13" i="7"/>
  <c r="AH13" i="7"/>
  <c r="AG13" i="7"/>
  <c r="AF13" i="7"/>
  <c r="AE13" i="7"/>
  <c r="AB13" i="7"/>
  <c r="P13" i="7"/>
  <c r="AL12" i="7"/>
  <c r="AK12" i="7"/>
  <c r="AJ12" i="7"/>
  <c r="AI12" i="7"/>
  <c r="AH12" i="7"/>
  <c r="AG12" i="7"/>
  <c r="AF12" i="7"/>
  <c r="AE12" i="7"/>
  <c r="AB12" i="7"/>
  <c r="P12" i="7"/>
  <c r="AL11" i="7"/>
  <c r="AK11" i="7"/>
  <c r="AJ11" i="7"/>
  <c r="AI11" i="7"/>
  <c r="AH11" i="7"/>
  <c r="AG11" i="7"/>
  <c r="AF11" i="7"/>
  <c r="AE11" i="7"/>
  <c r="AB11" i="7"/>
  <c r="P11" i="7"/>
  <c r="AL10" i="7"/>
  <c r="AK10" i="7"/>
  <c r="AJ10" i="7"/>
  <c r="AI10" i="7"/>
  <c r="AH10" i="7"/>
  <c r="AG10" i="7"/>
  <c r="AF10" i="7"/>
  <c r="AE10" i="7"/>
  <c r="AB10" i="7"/>
  <c r="P10" i="7"/>
  <c r="AL9" i="7"/>
  <c r="AK9" i="7"/>
  <c r="AJ9" i="7"/>
  <c r="AI9" i="7"/>
  <c r="AH9" i="7"/>
  <c r="AG9" i="7"/>
  <c r="AF9" i="7"/>
  <c r="AE9" i="7"/>
  <c r="AB9" i="7"/>
  <c r="P9" i="7"/>
  <c r="AL8" i="7"/>
  <c r="AK8" i="7"/>
  <c r="AJ8" i="7"/>
  <c r="AI8" i="7"/>
  <c r="AH8" i="7"/>
  <c r="AG8" i="7"/>
  <c r="AF8" i="7"/>
  <c r="AE8" i="7"/>
  <c r="AB8" i="7"/>
  <c r="P8" i="7"/>
  <c r="AL7" i="7"/>
  <c r="AK7" i="7"/>
  <c r="AJ7" i="7"/>
  <c r="AI7" i="7"/>
  <c r="AH7" i="7"/>
  <c r="AG7" i="7"/>
  <c r="AF7" i="7"/>
  <c r="AE7" i="7"/>
  <c r="AB7" i="7"/>
  <c r="P7" i="7"/>
  <c r="P6" i="7" s="1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T6" i="7"/>
  <c r="S6" i="7"/>
  <c r="Q6" i="7"/>
  <c r="O6" i="7"/>
  <c r="N6" i="7"/>
  <c r="M6" i="7"/>
  <c r="L6" i="7"/>
  <c r="K6" i="7"/>
  <c r="J6" i="7"/>
  <c r="H6" i="7"/>
  <c r="G6" i="7"/>
  <c r="AB19" i="7" l="1"/>
  <c r="AJ19" i="7"/>
  <c r="AL61" i="7"/>
  <c r="AB61" i="7"/>
  <c r="AF61" i="7"/>
  <c r="AH61" i="7"/>
  <c r="AJ61" i="7"/>
  <c r="AB70" i="7"/>
  <c r="AB77" i="7" s="1"/>
  <c r="U78" i="7" s="1"/>
  <c r="AF70" i="7"/>
  <c r="AF77" i="7" s="1"/>
  <c r="AH70" i="7"/>
  <c r="AH77" i="7" s="1"/>
  <c r="AJ70" i="7"/>
  <c r="AL70" i="7"/>
  <c r="AL19" i="7"/>
  <c r="AH19" i="7"/>
  <c r="P61" i="7"/>
  <c r="P77" i="7" s="1"/>
  <c r="I78" i="7" s="1"/>
  <c r="AE61" i="7"/>
  <c r="AE77" i="7" s="1"/>
  <c r="AG61" i="7"/>
  <c r="AI61" i="7"/>
  <c r="AK61" i="7"/>
  <c r="AI77" i="7"/>
  <c r="AK77" i="7"/>
  <c r="G77" i="7"/>
  <c r="J77" i="7"/>
  <c r="L77" i="7"/>
  <c r="N77" i="7"/>
  <c r="T77" i="7"/>
  <c r="W77" i="7"/>
  <c r="Y77" i="7"/>
  <c r="AA77" i="7"/>
  <c r="AC77" i="7"/>
  <c r="AG77" i="7"/>
  <c r="H77" i="7"/>
  <c r="K77" i="7"/>
  <c r="M77" i="7"/>
  <c r="O77" i="7"/>
  <c r="Q77" i="7"/>
  <c r="S77" i="7"/>
  <c r="V77" i="7"/>
  <c r="X77" i="7"/>
  <c r="Z77" i="7"/>
  <c r="AD77" i="7"/>
  <c r="AJ77" i="7" l="1"/>
  <c r="AL77" i="7"/>
  <c r="AE78" i="7"/>
  <c r="W78" i="7"/>
  <c r="AF78" i="7"/>
  <c r="AL78" i="7"/>
  <c r="O78" i="7"/>
  <c r="K78" i="7"/>
  <c r="AJ78" i="7"/>
  <c r="AH78" i="7"/>
  <c r="M78" i="7"/>
  <c r="H78" i="7"/>
  <c r="AG78" i="7"/>
  <c r="AA78" i="7"/>
  <c r="Y78" i="7"/>
  <c r="T78" i="7"/>
  <c r="Z78" i="7"/>
  <c r="V78" i="7"/>
  <c r="L78" i="7"/>
  <c r="AI78" i="7"/>
  <c r="X78" i="7"/>
  <c r="N78" i="7"/>
  <c r="J78" i="7"/>
  <c r="AK78" i="7"/>
</calcChain>
</file>

<file path=xl/sharedStrings.xml><?xml version="1.0" encoding="utf-8"?>
<sst xmlns="http://schemas.openxmlformats.org/spreadsheetml/2006/main" count="303" uniqueCount="129">
  <si>
    <t>Numer i nazwa modułu</t>
  </si>
  <si>
    <t>Elementy modułu</t>
  </si>
  <si>
    <t>M1. Wprowadzenie do studiowania</t>
  </si>
  <si>
    <t>Moduł przygotowuje studenta do samodzielnego konstruowania własnego programu studiów, stwarza możliwość poznania środowiska akademickiego oraz zapewnia podstawowe przygotowanie dotyczące bezpieczeństwa i higieny pracy</t>
  </si>
  <si>
    <t>BHP</t>
  </si>
  <si>
    <t>WF</t>
  </si>
  <si>
    <t>Projekt własnego przedsięwzięcia</t>
  </si>
  <si>
    <t>Autoprezentacja</t>
  </si>
  <si>
    <t>Praktyka zawodowa</t>
  </si>
  <si>
    <t>Seminarium dyplomowe i przygotowanie pracy</t>
  </si>
  <si>
    <t>Opis modułu</t>
  </si>
  <si>
    <t xml:space="preserve">Semestr 1 </t>
  </si>
  <si>
    <t>Semestr 2</t>
  </si>
  <si>
    <t>Semestr 3</t>
  </si>
  <si>
    <t xml:space="preserve">Semestr 4 </t>
  </si>
  <si>
    <t>Semestr 5</t>
  </si>
  <si>
    <t>Semestr 6</t>
  </si>
  <si>
    <t>studia stacjonarne</t>
  </si>
  <si>
    <t>ECTS</t>
  </si>
  <si>
    <t>w</t>
  </si>
  <si>
    <t>ćw</t>
  </si>
  <si>
    <t>lab</t>
  </si>
  <si>
    <t>proj</t>
  </si>
  <si>
    <t>war</t>
  </si>
  <si>
    <t>sem</t>
  </si>
  <si>
    <t>inne</t>
  </si>
  <si>
    <t>RAZEM</t>
  </si>
  <si>
    <t>Semestr 1</t>
  </si>
  <si>
    <t>Semestr 4</t>
  </si>
  <si>
    <t>Wybór studia stac-ECTS</t>
  </si>
  <si>
    <t>stacjonarne</t>
  </si>
  <si>
    <t>niestacjonarne</t>
  </si>
  <si>
    <t>Z/O</t>
  </si>
  <si>
    <t>Forma zaliczenia</t>
  </si>
  <si>
    <t>Z</t>
  </si>
  <si>
    <t>Wybór studia stac-godz</t>
  </si>
  <si>
    <t>Wybór studia nst-godz</t>
  </si>
  <si>
    <t>Wybór</t>
  </si>
  <si>
    <t>Technologie informacyjne</t>
  </si>
  <si>
    <t>Po module student ma kompetencje do samodzielnego przygotowania i zaprezentowania pracy dyplomowej. Odbywa też praktykę zawodową</t>
  </si>
  <si>
    <t>Rodzaj przedmiotu</t>
  </si>
  <si>
    <t>ogólnouczelniany</t>
  </si>
  <si>
    <t>Przedmiot humianistyczny</t>
  </si>
  <si>
    <t>Idea podmiotowości człowieka</t>
  </si>
  <si>
    <t>Etyka</t>
  </si>
  <si>
    <t>Przedmiot społeczny</t>
  </si>
  <si>
    <t>Ochrona własności intelektualnej</t>
  </si>
  <si>
    <t xml:space="preserve"> Moduł rozwija kreatywność i przygotowuje studenta do realizacji własnych pomysłów. </t>
  </si>
  <si>
    <t>Gramatyka</t>
  </si>
  <si>
    <t>Pisanie</t>
  </si>
  <si>
    <t>Czytanie i leksyka</t>
  </si>
  <si>
    <t>Fonetyka</t>
  </si>
  <si>
    <t>Konwersacje</t>
  </si>
  <si>
    <t>Realioznawstwo krajów angielskiego obszaru językowego</t>
  </si>
  <si>
    <t>Wprowadzenie do językoznawstwa</t>
  </si>
  <si>
    <t>Literatura i  kultura audiowizualna angielskiego obszaru językowego</t>
  </si>
  <si>
    <t>Przekład: Teoria i Praktyka</t>
  </si>
  <si>
    <t xml:space="preserve">Przekład: Teoria i Praktyka </t>
  </si>
  <si>
    <t>Kompozycja i redakcja tekstów użytkowych</t>
  </si>
  <si>
    <t>Strategie tłumaczenia tekstów pisemnych</t>
  </si>
  <si>
    <t>Strategie tłumaczenia ustnego</t>
  </si>
  <si>
    <t>Przekład tekstów literackich</t>
  </si>
  <si>
    <t>Język angielski w biznesie</t>
  </si>
  <si>
    <t>Prezentacje i wystapienia publiczne</t>
  </si>
  <si>
    <t>Media a komunikacja międzykulturowa</t>
  </si>
  <si>
    <t>Przekład tekstów specjalistycznych</t>
  </si>
  <si>
    <t>Przekład audiowizualny</t>
  </si>
  <si>
    <t>Techniki pisania akademickiego</t>
  </si>
  <si>
    <t>E</t>
  </si>
  <si>
    <t>Słuchanie z elementami przekładu audiowizualnego  z j. angielskiego na polski/ukraiński lub rosyjski</t>
  </si>
  <si>
    <t>Gramatyka kontrastywna angielsko-polska/angielsko-ukraińska/angielsko-rosyjska</t>
  </si>
  <si>
    <t>Podstawy prawa</t>
  </si>
  <si>
    <t>M4. Kulturowo-językowe  uwarunkowania przekładu</t>
  </si>
  <si>
    <t>M5.Praktyczna nauka przekładu z języka angielskiego na język polski/ukraiński/rosyjski - do wyboru 1 opcja</t>
  </si>
  <si>
    <t>M6. Kompetencje osobowościowe i społeczne cz.2.</t>
  </si>
  <si>
    <t>M7. Praktyczna nauka jęz.ang.</t>
  </si>
  <si>
    <t>M8. Kulturowo-językowe  uwarunkowania przekładu</t>
  </si>
  <si>
    <t>M.9 Praktyczna nauka przekładu z języka angielskiego na język polski/ukraiński/rosyjski - do wyboru 1 opcja</t>
  </si>
  <si>
    <t>M10. Kompetencje osobowościowe i społeczne cz. 3</t>
  </si>
  <si>
    <t>M11. Praktyczna nauka języka angielskiego</t>
  </si>
  <si>
    <t>M12. Kulturowo-językowe uwarunkowania przekładu</t>
  </si>
  <si>
    <t>M.13. Praktyczna nauka przekładu z języka angielskiego na język polski/ukraiński/rosyjski - do wyboru 1 opcja</t>
  </si>
  <si>
    <t>M14. Kompetencje osobowościowe i społeczne cz.4</t>
  </si>
  <si>
    <t>M15. Praktyczna nauka języka angielskiego</t>
  </si>
  <si>
    <t>M16. Kulturowo-językowe uwarunkowania przekładu</t>
  </si>
  <si>
    <t>M17. Praktyczna nauka przekładu z języka angielskiego na język polski/ukraiński/rosyjski - do wyboru 1 opcja</t>
  </si>
  <si>
    <t xml:space="preserve">M18. </t>
  </si>
  <si>
    <t>M19. Przygotowanie pracy dyplomowej cz. 1.</t>
  </si>
  <si>
    <t>M.20. Praktyczna nauka języka angielskiego</t>
  </si>
  <si>
    <t>M.21. Praktyczna nauka przekładu z języka angielskiego na język polski/ukraiński/rosyjski - do wyboru 1 opcja</t>
  </si>
  <si>
    <t>M23. Przygotowanie pracy dyplomowej cz. 2</t>
  </si>
  <si>
    <t>M.24.</t>
  </si>
  <si>
    <t>M.25. Praktyczna nauka przekładu z języka angielskiego na język polski/ukraiński/rosyjski - do wyboru 1 opcja</t>
  </si>
  <si>
    <t>Moduł pozwala studentowi rozwinąć znajomość języka angielskiego we wszytkich obszarach komunikacji językowej</t>
  </si>
  <si>
    <t>Moduł pozwala studentowi zrozumieć kulturowo-językowe uwarunowania przekładu</t>
  </si>
  <si>
    <t>Moduł pozwala studentowi nabyć kompetencje niezbędne do wykonywania tłumaczeń z języka angielskiego na język polski lub ukraiński</t>
  </si>
  <si>
    <t xml:space="preserve"> E</t>
  </si>
  <si>
    <t>podstawowy</t>
  </si>
  <si>
    <t>kierunkowy</t>
  </si>
  <si>
    <t>P kierunkowy</t>
  </si>
  <si>
    <t>P podstawowy</t>
  </si>
  <si>
    <t>Wybór - godz.</t>
  </si>
  <si>
    <t>Wybór - ECTS</t>
  </si>
  <si>
    <t>zajecia praktyczne</t>
  </si>
  <si>
    <t>studia NIEstacjonarne</t>
  </si>
  <si>
    <t>Seminarium dyplomowe</t>
  </si>
  <si>
    <t>Język obcy do wyboru (niemiecki/francuski)</t>
  </si>
  <si>
    <t>M22. MODUŁ DO WYBORU cz.1</t>
  </si>
  <si>
    <t>M26.  MODUŁ DO WYBORU cz.2</t>
  </si>
  <si>
    <t>do wyboru</t>
  </si>
  <si>
    <t>Narzędzia cyfrowe w pracy tłumacza</t>
  </si>
  <si>
    <t>M3.  Praktyczna nauka jęz. ang. cz1.</t>
  </si>
  <si>
    <t>Moduł rozwija sprawność fizyczną oraz umiejętność wykorzystania komputera w pracy.</t>
  </si>
  <si>
    <t>M.2. Kompetencje osobowościowe i społeczne cz.1.</t>
  </si>
  <si>
    <t>Moduł rozwija wrażliwość na drugiego człowieka, poszerza horyzonty myślowe nawiązując do koncepcji filozoficznych,a także rozwija postawy etyczne.  Pozwala także na dalsze rozwijanie kompetencji językowych i sprawności fizycznej</t>
  </si>
  <si>
    <t>Moduł rozwija kompetencje językowe</t>
  </si>
  <si>
    <t>Studenci odbywają praktykę zawodową</t>
  </si>
  <si>
    <t>KIERUNEK</t>
  </si>
  <si>
    <t>w online</t>
  </si>
  <si>
    <t>Komunikacja interpersonalna</t>
  </si>
  <si>
    <t>Podstawy kreatywności - zajęcia teoretyczne</t>
  </si>
  <si>
    <t>Podstawy kreatywności - zajęcia praktyczne</t>
  </si>
  <si>
    <t>Kreatywny rozwój podmiotu</t>
  </si>
  <si>
    <t>Konstruktywne rozwiązywanie konfliktów</t>
  </si>
  <si>
    <t>Moduł uwrażliwia na znaczenie ochrony własności intelektualnej, pozwala na zapoznanie z podstawami prawa oraz na nabycie umiejętności konstruktywnego rozwiązywania konfliktów.</t>
  </si>
  <si>
    <t>Świadomość wartości</t>
  </si>
  <si>
    <t>Moduł rozwija kompetencje związane ze  skuteczną autoprezentacją. Student jest świadomy wartości swojej osoby, pracy i potrzeby dalszego rozwoju.</t>
  </si>
  <si>
    <t>Po module student ma przygotowaną pracę dyplomową, a także posiada umiejętność samodzielnego planowania i projektowania własnego przedsięwzięcia.</t>
  </si>
  <si>
    <t>Lingwistyka stosowana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</si>
</sst>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sz val="9"/>
      <name val="Century Gothic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sz val="8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2"/>
      <name val="Century Gothic"/>
      <family val="2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0" fontId="1" fillId="4" borderId="20" xfId="0" applyNumberFormat="1" applyFont="1" applyFill="1" applyBorder="1" applyAlignment="1">
      <alignment horizontal="center" vertical="center" wrapText="1"/>
    </xf>
    <xf numFmtId="10" fontId="1" fillId="4" borderId="38" xfId="0" applyNumberFormat="1" applyFont="1" applyFill="1" applyBorder="1" applyAlignment="1">
      <alignment horizontal="center" vertical="center" wrapText="1"/>
    </xf>
    <xf numFmtId="10" fontId="1" fillId="4" borderId="3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textRotation="90"/>
    </xf>
    <xf numFmtId="0" fontId="2" fillId="0" borderId="18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0" borderId="70" xfId="0" applyFont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3" fillId="8" borderId="6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8" borderId="72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5" fillId="0" borderId="78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 wrapText="1"/>
    </xf>
    <xf numFmtId="0" fontId="1" fillId="3" borderId="78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8" borderId="78" xfId="0" applyFont="1" applyFill="1" applyBorder="1" applyAlignment="1">
      <alignment horizontal="center" vertical="center"/>
    </xf>
    <xf numFmtId="0" fontId="2" fillId="8" borderId="5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89" xfId="0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0" fontId="1" fillId="4" borderId="21" xfId="0" applyNumberFormat="1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10" fontId="4" fillId="4" borderId="57" xfId="0" applyNumberFormat="1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57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44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5" fillId="10" borderId="42" xfId="0" applyFont="1" applyFill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 wrapText="1"/>
    </xf>
    <xf numFmtId="0" fontId="2" fillId="11" borderId="5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11" borderId="3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80" xfId="0" applyFont="1" applyFill="1" applyBorder="1" applyAlignment="1">
      <alignment horizontal="center" vertical="center" wrapText="1"/>
    </xf>
    <xf numFmtId="0" fontId="3" fillId="9" borderId="5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3" fillId="11" borderId="68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5" fillId="8" borderId="23" xfId="0" applyFont="1" applyFill="1" applyBorder="1" applyAlignment="1">
      <alignment horizontal="center" vertical="center" wrapText="1"/>
    </xf>
    <xf numFmtId="0" fontId="5" fillId="8" borderId="73" xfId="0" applyFont="1" applyFill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5" fillId="8" borderId="65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5" fillId="0" borderId="2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textRotation="90"/>
    </xf>
    <xf numFmtId="0" fontId="8" fillId="7" borderId="0" xfId="0" applyFont="1" applyFill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78"/>
  <sheetViews>
    <sheetView tabSelected="1" view="pageBreakPreview" topLeftCell="B1" zoomScale="70" zoomScaleNormal="100" zoomScaleSheetLayoutView="70" workbookViewId="0">
      <selection activeCell="C7" sqref="C7"/>
    </sheetView>
  </sheetViews>
  <sheetFormatPr defaultRowHeight="13.5" x14ac:dyDescent="0.25"/>
  <cols>
    <col min="1" max="1" width="18.140625" style="39" customWidth="1"/>
    <col min="2" max="2" width="68.28515625" style="39" customWidth="1"/>
    <col min="3" max="3" width="59.7109375" style="13" customWidth="1"/>
    <col min="4" max="4" width="10.140625" style="14" customWidth="1"/>
    <col min="5" max="5" width="22.85546875" style="14" customWidth="1"/>
    <col min="6" max="6" width="4.85546875" style="13" customWidth="1"/>
    <col min="7" max="7" width="9.5703125" style="13" customWidth="1"/>
    <col min="8" max="15" width="8.85546875" style="13" customWidth="1"/>
    <col min="16" max="18" width="7.28515625" style="13" customWidth="1"/>
    <col min="19" max="19" width="10" style="13" customWidth="1"/>
    <col min="20" max="27" width="8" style="13" customWidth="1"/>
    <col min="28" max="30" width="6.85546875" style="13" customWidth="1"/>
    <col min="31" max="34" width="10" style="37" customWidth="1"/>
    <col min="35" max="16384" width="9.140625" style="13"/>
  </cols>
  <sheetData>
    <row r="2" spans="1:38" ht="15.75" thickBot="1" x14ac:dyDescent="0.3">
      <c r="A2" s="187" t="s">
        <v>117</v>
      </c>
      <c r="B2" s="327" t="s">
        <v>128</v>
      </c>
      <c r="C2" s="327"/>
    </row>
    <row r="3" spans="1:38" ht="16.5" customHeight="1" thickBot="1" x14ac:dyDescent="0.3">
      <c r="G3" s="329" t="s">
        <v>17</v>
      </c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1"/>
      <c r="S3" s="329" t="s">
        <v>104</v>
      </c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1"/>
      <c r="AE3" s="332" t="s">
        <v>30</v>
      </c>
      <c r="AF3" s="333"/>
      <c r="AG3" s="332" t="s">
        <v>31</v>
      </c>
      <c r="AH3" s="333"/>
      <c r="AI3" s="328" t="s">
        <v>30</v>
      </c>
      <c r="AJ3" s="328"/>
      <c r="AK3" s="328" t="s">
        <v>31</v>
      </c>
      <c r="AL3" s="328"/>
    </row>
    <row r="4" spans="1:38" ht="16.5" customHeight="1" thickBot="1" x14ac:dyDescent="0.3"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86"/>
      <c r="AF4" s="186"/>
      <c r="AG4" s="202"/>
      <c r="AH4" s="203"/>
      <c r="AI4" s="172"/>
      <c r="AJ4" s="172"/>
      <c r="AK4" s="172"/>
      <c r="AL4" s="172"/>
    </row>
    <row r="5" spans="1:38" ht="52.5" customHeight="1" thickBot="1" x14ac:dyDescent="0.3">
      <c r="A5" s="42" t="s">
        <v>0</v>
      </c>
      <c r="B5" s="42" t="s">
        <v>10</v>
      </c>
      <c r="C5" s="15" t="s">
        <v>1</v>
      </c>
      <c r="D5" s="15" t="s">
        <v>33</v>
      </c>
      <c r="E5" s="15" t="s">
        <v>40</v>
      </c>
      <c r="G5" s="188" t="s">
        <v>18</v>
      </c>
      <c r="H5" s="188" t="s">
        <v>19</v>
      </c>
      <c r="I5" s="188" t="s">
        <v>118</v>
      </c>
      <c r="J5" s="188" t="s">
        <v>20</v>
      </c>
      <c r="K5" s="188" t="s">
        <v>21</v>
      </c>
      <c r="L5" s="188" t="s">
        <v>22</v>
      </c>
      <c r="M5" s="188" t="s">
        <v>23</v>
      </c>
      <c r="N5" s="188" t="s">
        <v>24</v>
      </c>
      <c r="O5" s="188" t="s">
        <v>25</v>
      </c>
      <c r="P5" s="188" t="s">
        <v>26</v>
      </c>
      <c r="Q5" s="188" t="s">
        <v>37</v>
      </c>
      <c r="R5" s="189" t="s">
        <v>103</v>
      </c>
      <c r="S5" s="188" t="s">
        <v>18</v>
      </c>
      <c r="T5" s="188" t="s">
        <v>19</v>
      </c>
      <c r="U5" s="188" t="s">
        <v>118</v>
      </c>
      <c r="V5" s="188" t="s">
        <v>20</v>
      </c>
      <c r="W5" s="188" t="s">
        <v>21</v>
      </c>
      <c r="X5" s="188" t="s">
        <v>22</v>
      </c>
      <c r="Y5" s="188" t="s">
        <v>23</v>
      </c>
      <c r="Z5" s="188" t="s">
        <v>24</v>
      </c>
      <c r="AA5" s="188" t="s">
        <v>25</v>
      </c>
      <c r="AB5" s="188" t="s">
        <v>26</v>
      </c>
      <c r="AC5" s="188" t="s">
        <v>37</v>
      </c>
      <c r="AD5" s="189" t="s">
        <v>103</v>
      </c>
      <c r="AE5" s="190" t="s">
        <v>35</v>
      </c>
      <c r="AF5" s="191" t="s">
        <v>29</v>
      </c>
      <c r="AG5" s="192" t="s">
        <v>36</v>
      </c>
      <c r="AH5" s="193" t="s">
        <v>29</v>
      </c>
      <c r="AI5" s="194" t="s">
        <v>101</v>
      </c>
      <c r="AJ5" s="194" t="s">
        <v>102</v>
      </c>
      <c r="AK5" s="194" t="s">
        <v>101</v>
      </c>
      <c r="AL5" s="194" t="s">
        <v>102</v>
      </c>
    </row>
    <row r="6" spans="1:38" ht="36" customHeight="1" thickBot="1" x14ac:dyDescent="0.3">
      <c r="A6" s="323" t="s">
        <v>11</v>
      </c>
      <c r="B6" s="324"/>
      <c r="C6" s="324"/>
      <c r="D6" s="324"/>
      <c r="E6" s="325"/>
      <c r="F6" s="326" t="s">
        <v>27</v>
      </c>
      <c r="G6" s="188">
        <f t="shared" ref="G6:Q6" si="0">SUM(G7:G18)</f>
        <v>30</v>
      </c>
      <c r="H6" s="188">
        <f t="shared" si="0"/>
        <v>31</v>
      </c>
      <c r="I6" s="188">
        <f t="shared" si="0"/>
        <v>4</v>
      </c>
      <c r="J6" s="188">
        <f t="shared" si="0"/>
        <v>180</v>
      </c>
      <c r="K6" s="188">
        <f t="shared" si="0"/>
        <v>75</v>
      </c>
      <c r="L6" s="188">
        <f t="shared" si="0"/>
        <v>0</v>
      </c>
      <c r="M6" s="188">
        <f t="shared" si="0"/>
        <v>20</v>
      </c>
      <c r="N6" s="188">
        <f t="shared" si="0"/>
        <v>0</v>
      </c>
      <c r="O6" s="188">
        <f t="shared" si="0"/>
        <v>0</v>
      </c>
      <c r="P6" s="188">
        <f t="shared" si="0"/>
        <v>310</v>
      </c>
      <c r="Q6" s="188">
        <f t="shared" si="0"/>
        <v>1</v>
      </c>
      <c r="R6" s="188"/>
      <c r="S6" s="188">
        <f t="shared" ref="S6:AH6" si="1">SUM(S7:S18)</f>
        <v>30</v>
      </c>
      <c r="T6" s="188">
        <f t="shared" si="1"/>
        <v>14</v>
      </c>
      <c r="U6" s="188">
        <f t="shared" si="1"/>
        <v>4</v>
      </c>
      <c r="V6" s="188">
        <f t="shared" si="1"/>
        <v>88</v>
      </c>
      <c r="W6" s="188">
        <f t="shared" si="1"/>
        <v>39</v>
      </c>
      <c r="X6" s="188">
        <f t="shared" si="1"/>
        <v>0</v>
      </c>
      <c r="Y6" s="188">
        <f t="shared" si="1"/>
        <v>20</v>
      </c>
      <c r="Z6" s="188">
        <f t="shared" si="1"/>
        <v>0</v>
      </c>
      <c r="AA6" s="188">
        <f t="shared" si="1"/>
        <v>0</v>
      </c>
      <c r="AB6" s="188">
        <f t="shared" si="1"/>
        <v>165</v>
      </c>
      <c r="AC6" s="188">
        <f t="shared" si="1"/>
        <v>1</v>
      </c>
      <c r="AD6" s="188">
        <f t="shared" si="1"/>
        <v>6</v>
      </c>
      <c r="AE6" s="188">
        <f t="shared" si="1"/>
        <v>30</v>
      </c>
      <c r="AF6" s="188">
        <f t="shared" si="1"/>
        <v>3</v>
      </c>
      <c r="AG6" s="188">
        <f t="shared" si="1"/>
        <v>12</v>
      </c>
      <c r="AH6" s="188">
        <f t="shared" si="1"/>
        <v>3</v>
      </c>
      <c r="AI6" s="189">
        <f>SUM(AI7:AI17)</f>
        <v>180</v>
      </c>
      <c r="AJ6" s="189">
        <f>SUM(AJ7:AJ17)</f>
        <v>23</v>
      </c>
      <c r="AK6" s="189">
        <f>SUM(AK7:AK17)</f>
        <v>72</v>
      </c>
      <c r="AL6" s="189">
        <f>SUM(AL7:AL17)</f>
        <v>23</v>
      </c>
    </row>
    <row r="7" spans="1:38" ht="36" customHeight="1" thickBot="1" x14ac:dyDescent="0.3">
      <c r="A7" s="305" t="s">
        <v>2</v>
      </c>
      <c r="B7" s="279" t="s">
        <v>3</v>
      </c>
      <c r="C7" s="235" t="s">
        <v>119</v>
      </c>
      <c r="D7" s="152" t="s">
        <v>32</v>
      </c>
      <c r="E7" s="153" t="s">
        <v>41</v>
      </c>
      <c r="F7" s="298"/>
      <c r="G7" s="73">
        <v>1</v>
      </c>
      <c r="H7" s="159"/>
      <c r="I7" s="159"/>
      <c r="J7" s="28"/>
      <c r="K7" s="28"/>
      <c r="L7" s="28"/>
      <c r="M7" s="28">
        <v>20</v>
      </c>
      <c r="N7" s="28"/>
      <c r="O7" s="158"/>
      <c r="P7" s="4">
        <f>SUM(H7:O7)</f>
        <v>20</v>
      </c>
      <c r="Q7" s="72"/>
      <c r="R7" s="175"/>
      <c r="S7" s="73">
        <v>1</v>
      </c>
      <c r="T7" s="159"/>
      <c r="U7" s="159"/>
      <c r="V7" s="28"/>
      <c r="W7" s="28"/>
      <c r="X7" s="28"/>
      <c r="Y7" s="28">
        <v>20</v>
      </c>
      <c r="Z7" s="28"/>
      <c r="AA7" s="158"/>
      <c r="AB7" s="3">
        <f>SUM(T7:AA7)</f>
        <v>20</v>
      </c>
      <c r="AC7" s="72"/>
      <c r="AD7" s="175"/>
      <c r="AE7" s="88" t="b">
        <f>IF(Q7=1,SUM(H7:O7))</f>
        <v>0</v>
      </c>
      <c r="AF7" s="17" t="b">
        <f t="shared" ref="AF7:AF18" si="2">IF(Q7=1,G7)</f>
        <v>0</v>
      </c>
      <c r="AG7" s="18" t="b">
        <f>IF(AC7=1,SUM(T7:AA7))</f>
        <v>0</v>
      </c>
      <c r="AH7" s="19" t="b">
        <f>IF(AC7=1,S7)</f>
        <v>0</v>
      </c>
      <c r="AI7" s="173" t="b">
        <f>IF(R7=1,SUM(H7:O7))</f>
        <v>0</v>
      </c>
      <c r="AJ7" s="173" t="b">
        <f t="shared" ref="AJ7:AJ18" si="3">IF(R7=1,G7)</f>
        <v>0</v>
      </c>
      <c r="AK7" s="173" t="b">
        <f>IF(AD7=1,SUM(T7:AA7))</f>
        <v>0</v>
      </c>
      <c r="AL7" s="173" t="b">
        <f>IF(AD7=1,S7)</f>
        <v>0</v>
      </c>
    </row>
    <row r="8" spans="1:38" ht="36" customHeight="1" thickBot="1" x14ac:dyDescent="0.3">
      <c r="A8" s="306"/>
      <c r="B8" s="280"/>
      <c r="C8" s="100" t="s">
        <v>4</v>
      </c>
      <c r="D8" s="117" t="s">
        <v>34</v>
      </c>
      <c r="E8" s="118" t="s">
        <v>41</v>
      </c>
      <c r="F8" s="298"/>
      <c r="G8" s="76">
        <v>0</v>
      </c>
      <c r="H8" s="256">
        <v>1</v>
      </c>
      <c r="I8" s="27">
        <v>4</v>
      </c>
      <c r="J8" s="27"/>
      <c r="K8" s="27"/>
      <c r="L8" s="27"/>
      <c r="M8" s="27"/>
      <c r="N8" s="27"/>
      <c r="O8" s="64"/>
      <c r="P8" s="53">
        <f t="shared" ref="P8:P18" si="4">SUM(H8:O8)</f>
        <v>5</v>
      </c>
      <c r="Q8" s="78"/>
      <c r="R8" s="177"/>
      <c r="S8" s="76">
        <v>0</v>
      </c>
      <c r="T8" s="101">
        <v>1</v>
      </c>
      <c r="U8" s="101">
        <v>4</v>
      </c>
      <c r="V8" s="27"/>
      <c r="W8" s="27"/>
      <c r="X8" s="27"/>
      <c r="Y8" s="27"/>
      <c r="Z8" s="27"/>
      <c r="AA8" s="100"/>
      <c r="AB8" s="3">
        <f t="shared" ref="AB8:AB18" si="5">SUM(T8:AA8)</f>
        <v>5</v>
      </c>
      <c r="AC8" s="78"/>
      <c r="AD8" s="177"/>
      <c r="AE8" s="88" t="b">
        <f t="shared" ref="AE8:AE18" si="6">IF(Q8=1,SUM(H8:O8))</f>
        <v>0</v>
      </c>
      <c r="AF8" s="17" t="b">
        <f t="shared" si="2"/>
        <v>0</v>
      </c>
      <c r="AG8" s="18" t="b">
        <f t="shared" ref="AG8:AG18" si="7">IF(AC8=1,SUM(T8:AA8))</f>
        <v>0</v>
      </c>
      <c r="AH8" s="19" t="b">
        <f t="shared" ref="AH8:AH18" si="8">IF(AC8=1,S8)</f>
        <v>0</v>
      </c>
      <c r="AI8" s="173" t="b">
        <f t="shared" ref="AI8:AI68" si="9">IF(R8=1,SUM(H8:O8))</f>
        <v>0</v>
      </c>
      <c r="AJ8" s="173" t="b">
        <f t="shared" si="3"/>
        <v>0</v>
      </c>
      <c r="AK8" s="173" t="b">
        <f t="shared" ref="AK8:AK68" si="10">IF(AD8=1,SUM(T8:AA8))</f>
        <v>0</v>
      </c>
      <c r="AL8" s="173" t="b">
        <f t="shared" ref="AL8:AL68" si="11">IF(AD8=1,S8)</f>
        <v>0</v>
      </c>
    </row>
    <row r="9" spans="1:38" ht="36" customHeight="1" thickBot="1" x14ac:dyDescent="0.3">
      <c r="A9" s="307" t="s">
        <v>113</v>
      </c>
      <c r="B9" s="294" t="s">
        <v>112</v>
      </c>
      <c r="C9" s="126" t="s">
        <v>5</v>
      </c>
      <c r="D9" s="156" t="s">
        <v>32</v>
      </c>
      <c r="E9" s="157" t="s">
        <v>41</v>
      </c>
      <c r="F9" s="298"/>
      <c r="G9" s="73">
        <v>0</v>
      </c>
      <c r="H9" s="257"/>
      <c r="I9" s="25"/>
      <c r="J9" s="25">
        <v>30</v>
      </c>
      <c r="K9" s="25"/>
      <c r="L9" s="25"/>
      <c r="M9" s="25"/>
      <c r="N9" s="25"/>
      <c r="O9" s="119"/>
      <c r="P9" s="1">
        <f t="shared" si="4"/>
        <v>30</v>
      </c>
      <c r="Q9" s="80"/>
      <c r="R9" s="178"/>
      <c r="S9" s="73">
        <v>0</v>
      </c>
      <c r="T9" s="127"/>
      <c r="U9" s="127"/>
      <c r="V9" s="25">
        <v>30</v>
      </c>
      <c r="W9" s="25"/>
      <c r="X9" s="25"/>
      <c r="Y9" s="25"/>
      <c r="Z9" s="25"/>
      <c r="AA9" s="126"/>
      <c r="AB9" s="3">
        <f t="shared" si="5"/>
        <v>30</v>
      </c>
      <c r="AC9" s="80"/>
      <c r="AD9" s="178"/>
      <c r="AE9" s="88" t="b">
        <f t="shared" si="6"/>
        <v>0</v>
      </c>
      <c r="AF9" s="17" t="b">
        <f t="shared" si="2"/>
        <v>0</v>
      </c>
      <c r="AG9" s="18" t="b">
        <f t="shared" si="7"/>
        <v>0</v>
      </c>
      <c r="AH9" s="19" t="b">
        <f t="shared" si="8"/>
        <v>0</v>
      </c>
      <c r="AI9" s="173" t="b">
        <f t="shared" si="9"/>
        <v>0</v>
      </c>
      <c r="AJ9" s="173" t="b">
        <f t="shared" si="3"/>
        <v>0</v>
      </c>
      <c r="AK9" s="173" t="b">
        <f t="shared" si="10"/>
        <v>0</v>
      </c>
      <c r="AL9" s="173" t="b">
        <f t="shared" si="11"/>
        <v>0</v>
      </c>
    </row>
    <row r="10" spans="1:38" ht="36" customHeight="1" thickBot="1" x14ac:dyDescent="0.3">
      <c r="A10" s="306"/>
      <c r="B10" s="280"/>
      <c r="C10" s="100" t="s">
        <v>38</v>
      </c>
      <c r="D10" s="117" t="s">
        <v>32</v>
      </c>
      <c r="E10" s="118" t="s">
        <v>41</v>
      </c>
      <c r="F10" s="298"/>
      <c r="G10" s="79">
        <v>1</v>
      </c>
      <c r="H10" s="258"/>
      <c r="I10" s="44"/>
      <c r="J10" s="44"/>
      <c r="K10" s="44">
        <v>15</v>
      </c>
      <c r="L10" s="44"/>
      <c r="M10" s="44"/>
      <c r="N10" s="44"/>
      <c r="O10" s="100"/>
      <c r="P10" s="41">
        <f t="shared" si="4"/>
        <v>15</v>
      </c>
      <c r="Q10" s="75"/>
      <c r="R10" s="179"/>
      <c r="S10" s="79">
        <v>1</v>
      </c>
      <c r="T10" s="70"/>
      <c r="U10" s="70"/>
      <c r="V10" s="44"/>
      <c r="W10" s="44">
        <v>15</v>
      </c>
      <c r="X10" s="44"/>
      <c r="Y10" s="44"/>
      <c r="Z10" s="44"/>
      <c r="AA10" s="64"/>
      <c r="AB10" s="3">
        <f t="shared" si="5"/>
        <v>15</v>
      </c>
      <c r="AC10" s="75"/>
      <c r="AD10" s="179"/>
      <c r="AE10" s="88" t="b">
        <f t="shared" si="6"/>
        <v>0</v>
      </c>
      <c r="AF10" s="17" t="b">
        <f t="shared" si="2"/>
        <v>0</v>
      </c>
      <c r="AG10" s="18" t="b">
        <f t="shared" si="7"/>
        <v>0</v>
      </c>
      <c r="AH10" s="19" t="b">
        <f t="shared" si="8"/>
        <v>0</v>
      </c>
      <c r="AI10" s="173" t="b">
        <f t="shared" si="9"/>
        <v>0</v>
      </c>
      <c r="AJ10" s="173" t="b">
        <f t="shared" si="3"/>
        <v>0</v>
      </c>
      <c r="AK10" s="173" t="b">
        <f t="shared" si="10"/>
        <v>0</v>
      </c>
      <c r="AL10" s="173" t="b">
        <f t="shared" si="11"/>
        <v>0</v>
      </c>
    </row>
    <row r="11" spans="1:38" ht="36" customHeight="1" thickBot="1" x14ac:dyDescent="0.3">
      <c r="A11" s="289" t="s">
        <v>111</v>
      </c>
      <c r="B11" s="287" t="s">
        <v>93</v>
      </c>
      <c r="C11" s="32" t="s">
        <v>48</v>
      </c>
      <c r="D11" s="115" t="s">
        <v>32</v>
      </c>
      <c r="E11" s="116" t="s">
        <v>100</v>
      </c>
      <c r="F11" s="298"/>
      <c r="G11" s="81">
        <v>4</v>
      </c>
      <c r="H11" s="112"/>
      <c r="I11" s="11"/>
      <c r="J11" s="22">
        <v>30</v>
      </c>
      <c r="K11" s="22"/>
      <c r="L11" s="22"/>
      <c r="M11" s="22"/>
      <c r="N11" s="22"/>
      <c r="O11" s="29"/>
      <c r="P11" s="4">
        <f t="shared" si="4"/>
        <v>30</v>
      </c>
      <c r="Q11" s="72"/>
      <c r="R11" s="175">
        <v>1</v>
      </c>
      <c r="S11" s="81">
        <v>4</v>
      </c>
      <c r="T11" s="67"/>
      <c r="U11" s="67"/>
      <c r="V11" s="11">
        <v>12</v>
      </c>
      <c r="W11" s="11"/>
      <c r="X11" s="11"/>
      <c r="Y11" s="11"/>
      <c r="Z11" s="11"/>
      <c r="AA11" s="23"/>
      <c r="AB11" s="3">
        <f t="shared" si="5"/>
        <v>12</v>
      </c>
      <c r="AC11" s="72"/>
      <c r="AD11" s="175">
        <v>1</v>
      </c>
      <c r="AE11" s="88" t="b">
        <f t="shared" si="6"/>
        <v>0</v>
      </c>
      <c r="AF11" s="17" t="b">
        <f t="shared" si="2"/>
        <v>0</v>
      </c>
      <c r="AG11" s="18" t="b">
        <f t="shared" si="7"/>
        <v>0</v>
      </c>
      <c r="AH11" s="19" t="b">
        <f t="shared" si="8"/>
        <v>0</v>
      </c>
      <c r="AI11" s="173">
        <f t="shared" si="9"/>
        <v>30</v>
      </c>
      <c r="AJ11" s="173">
        <f t="shared" si="3"/>
        <v>4</v>
      </c>
      <c r="AK11" s="173">
        <f t="shared" si="10"/>
        <v>12</v>
      </c>
      <c r="AL11" s="173">
        <f t="shared" si="11"/>
        <v>4</v>
      </c>
    </row>
    <row r="12" spans="1:38" ht="36" customHeight="1" thickBot="1" x14ac:dyDescent="0.3">
      <c r="A12" s="300"/>
      <c r="B12" s="301"/>
      <c r="C12" s="34" t="s">
        <v>49</v>
      </c>
      <c r="D12" s="156" t="s">
        <v>32</v>
      </c>
      <c r="E12" s="157" t="s">
        <v>100</v>
      </c>
      <c r="F12" s="298"/>
      <c r="G12" s="82">
        <v>4</v>
      </c>
      <c r="H12" s="113"/>
      <c r="I12" s="12"/>
      <c r="J12" s="25">
        <v>30</v>
      </c>
      <c r="K12" s="25"/>
      <c r="L12" s="25"/>
      <c r="M12" s="25"/>
      <c r="N12" s="25"/>
      <c r="O12" s="26"/>
      <c r="P12" s="4">
        <f t="shared" si="4"/>
        <v>30</v>
      </c>
      <c r="Q12" s="77"/>
      <c r="R12" s="180">
        <v>1</v>
      </c>
      <c r="S12" s="82">
        <v>4</v>
      </c>
      <c r="T12" s="68"/>
      <c r="U12" s="68"/>
      <c r="V12" s="12">
        <v>12</v>
      </c>
      <c r="W12" s="12"/>
      <c r="X12" s="12"/>
      <c r="Y12" s="12"/>
      <c r="Z12" s="12"/>
      <c r="AA12" s="26"/>
      <c r="AB12" s="3">
        <f t="shared" si="5"/>
        <v>12</v>
      </c>
      <c r="AC12" s="77"/>
      <c r="AD12" s="180">
        <v>1</v>
      </c>
      <c r="AE12" s="88" t="b">
        <f t="shared" si="6"/>
        <v>0</v>
      </c>
      <c r="AF12" s="17" t="b">
        <f t="shared" si="2"/>
        <v>0</v>
      </c>
      <c r="AG12" s="18" t="b">
        <f t="shared" si="7"/>
        <v>0</v>
      </c>
      <c r="AH12" s="19" t="b">
        <f t="shared" si="8"/>
        <v>0</v>
      </c>
      <c r="AI12" s="173">
        <f t="shared" si="9"/>
        <v>30</v>
      </c>
      <c r="AJ12" s="173">
        <f t="shared" si="3"/>
        <v>4</v>
      </c>
      <c r="AK12" s="173">
        <f t="shared" si="10"/>
        <v>12</v>
      </c>
      <c r="AL12" s="173">
        <f t="shared" si="11"/>
        <v>4</v>
      </c>
    </row>
    <row r="13" spans="1:38" ht="36" customHeight="1" thickBot="1" x14ac:dyDescent="0.3">
      <c r="A13" s="300"/>
      <c r="B13" s="301"/>
      <c r="C13" s="34" t="s">
        <v>50</v>
      </c>
      <c r="D13" s="156" t="s">
        <v>32</v>
      </c>
      <c r="E13" s="157" t="s">
        <v>100</v>
      </c>
      <c r="F13" s="298"/>
      <c r="G13" s="82">
        <v>4</v>
      </c>
      <c r="H13" s="257"/>
      <c r="I13" s="25"/>
      <c r="J13" s="25">
        <v>30</v>
      </c>
      <c r="K13" s="25"/>
      <c r="L13" s="25"/>
      <c r="M13" s="25"/>
      <c r="N13" s="25"/>
      <c r="O13" s="26"/>
      <c r="P13" s="4">
        <f t="shared" si="4"/>
        <v>30</v>
      </c>
      <c r="Q13" s="77"/>
      <c r="R13" s="180">
        <v>1</v>
      </c>
      <c r="S13" s="82">
        <v>4</v>
      </c>
      <c r="T13" s="68"/>
      <c r="U13" s="68"/>
      <c r="V13" s="12">
        <v>12</v>
      </c>
      <c r="W13" s="12"/>
      <c r="X13" s="12"/>
      <c r="Y13" s="12"/>
      <c r="Z13" s="12"/>
      <c r="AA13" s="26"/>
      <c r="AB13" s="3">
        <f t="shared" si="5"/>
        <v>12</v>
      </c>
      <c r="AC13" s="77"/>
      <c r="AD13" s="180">
        <v>1</v>
      </c>
      <c r="AE13" s="88" t="b">
        <f t="shared" si="6"/>
        <v>0</v>
      </c>
      <c r="AF13" s="17" t="b">
        <f t="shared" si="2"/>
        <v>0</v>
      </c>
      <c r="AG13" s="18" t="b">
        <f t="shared" si="7"/>
        <v>0</v>
      </c>
      <c r="AH13" s="19" t="b">
        <f t="shared" si="8"/>
        <v>0</v>
      </c>
      <c r="AI13" s="173">
        <f t="shared" si="9"/>
        <v>30</v>
      </c>
      <c r="AJ13" s="173">
        <f t="shared" si="3"/>
        <v>4</v>
      </c>
      <c r="AK13" s="173">
        <f t="shared" si="10"/>
        <v>12</v>
      </c>
      <c r="AL13" s="173">
        <f t="shared" si="11"/>
        <v>4</v>
      </c>
    </row>
    <row r="14" spans="1:38" ht="36" customHeight="1" thickBot="1" x14ac:dyDescent="0.3">
      <c r="A14" s="300"/>
      <c r="B14" s="301"/>
      <c r="C14" s="34" t="s">
        <v>51</v>
      </c>
      <c r="D14" s="156" t="s">
        <v>32</v>
      </c>
      <c r="E14" s="157" t="s">
        <v>100</v>
      </c>
      <c r="F14" s="298"/>
      <c r="G14" s="82">
        <v>4</v>
      </c>
      <c r="H14" s="113"/>
      <c r="I14" s="12"/>
      <c r="J14" s="25"/>
      <c r="K14" s="25">
        <v>30</v>
      </c>
      <c r="L14" s="25"/>
      <c r="M14" s="25"/>
      <c r="N14" s="25"/>
      <c r="O14" s="26"/>
      <c r="P14" s="4">
        <f t="shared" si="4"/>
        <v>30</v>
      </c>
      <c r="Q14" s="77"/>
      <c r="R14" s="180">
        <v>1</v>
      </c>
      <c r="S14" s="82">
        <v>4</v>
      </c>
      <c r="T14" s="68"/>
      <c r="U14" s="68"/>
      <c r="V14" s="12"/>
      <c r="W14" s="12">
        <v>12</v>
      </c>
      <c r="X14" s="12"/>
      <c r="Y14" s="12"/>
      <c r="Z14" s="12"/>
      <c r="AA14" s="26"/>
      <c r="AB14" s="3">
        <f t="shared" si="5"/>
        <v>12</v>
      </c>
      <c r="AC14" s="77"/>
      <c r="AD14" s="180">
        <v>1</v>
      </c>
      <c r="AE14" s="88" t="b">
        <f t="shared" si="6"/>
        <v>0</v>
      </c>
      <c r="AF14" s="17" t="b">
        <f t="shared" si="2"/>
        <v>0</v>
      </c>
      <c r="AG14" s="18" t="b">
        <f t="shared" si="7"/>
        <v>0</v>
      </c>
      <c r="AH14" s="19" t="b">
        <f t="shared" si="8"/>
        <v>0</v>
      </c>
      <c r="AI14" s="173">
        <f t="shared" si="9"/>
        <v>30</v>
      </c>
      <c r="AJ14" s="173">
        <f t="shared" si="3"/>
        <v>4</v>
      </c>
      <c r="AK14" s="173">
        <f t="shared" si="10"/>
        <v>12</v>
      </c>
      <c r="AL14" s="173">
        <f t="shared" si="11"/>
        <v>4</v>
      </c>
    </row>
    <row r="15" spans="1:38" ht="36" customHeight="1" thickBot="1" x14ac:dyDescent="0.3">
      <c r="A15" s="300"/>
      <c r="B15" s="301"/>
      <c r="C15" s="34" t="s">
        <v>69</v>
      </c>
      <c r="D15" s="156" t="s">
        <v>32</v>
      </c>
      <c r="E15" s="157" t="s">
        <v>100</v>
      </c>
      <c r="F15" s="298"/>
      <c r="G15" s="82">
        <v>3</v>
      </c>
      <c r="H15" s="113"/>
      <c r="I15" s="12"/>
      <c r="J15" s="25"/>
      <c r="K15" s="25">
        <v>30</v>
      </c>
      <c r="L15" s="25"/>
      <c r="M15" s="25"/>
      <c r="N15" s="25"/>
      <c r="O15" s="26"/>
      <c r="P15" s="4">
        <f t="shared" si="4"/>
        <v>30</v>
      </c>
      <c r="Q15" s="77">
        <v>1</v>
      </c>
      <c r="R15" s="180">
        <v>1</v>
      </c>
      <c r="S15" s="82">
        <v>3</v>
      </c>
      <c r="T15" s="68"/>
      <c r="U15" s="68"/>
      <c r="V15" s="12"/>
      <c r="W15" s="12">
        <v>12</v>
      </c>
      <c r="X15" s="12"/>
      <c r="Y15" s="12"/>
      <c r="Z15" s="12"/>
      <c r="AA15" s="26"/>
      <c r="AB15" s="3">
        <f t="shared" si="5"/>
        <v>12</v>
      </c>
      <c r="AC15" s="77">
        <v>1</v>
      </c>
      <c r="AD15" s="180">
        <v>1</v>
      </c>
      <c r="AE15" s="88">
        <f t="shared" si="6"/>
        <v>30</v>
      </c>
      <c r="AF15" s="17">
        <f t="shared" si="2"/>
        <v>3</v>
      </c>
      <c r="AG15" s="18">
        <f t="shared" si="7"/>
        <v>12</v>
      </c>
      <c r="AH15" s="19">
        <f t="shared" si="8"/>
        <v>3</v>
      </c>
      <c r="AI15" s="173">
        <f t="shared" si="9"/>
        <v>30</v>
      </c>
      <c r="AJ15" s="173">
        <f t="shared" si="3"/>
        <v>3</v>
      </c>
      <c r="AK15" s="173">
        <f t="shared" si="10"/>
        <v>12</v>
      </c>
      <c r="AL15" s="173">
        <f t="shared" si="11"/>
        <v>3</v>
      </c>
    </row>
    <row r="16" spans="1:38" ht="36" customHeight="1" thickBot="1" x14ac:dyDescent="0.3">
      <c r="A16" s="290"/>
      <c r="B16" s="288"/>
      <c r="C16" s="52" t="s">
        <v>52</v>
      </c>
      <c r="D16" s="117" t="s">
        <v>32</v>
      </c>
      <c r="E16" s="117" t="s">
        <v>100</v>
      </c>
      <c r="F16" s="298"/>
      <c r="G16" s="76">
        <v>4</v>
      </c>
      <c r="H16" s="114"/>
      <c r="I16" s="20"/>
      <c r="J16" s="27">
        <v>30</v>
      </c>
      <c r="K16" s="27"/>
      <c r="L16" s="27"/>
      <c r="M16" s="27"/>
      <c r="N16" s="27"/>
      <c r="O16" s="21"/>
      <c r="P16" s="53">
        <f t="shared" si="4"/>
        <v>30</v>
      </c>
      <c r="Q16" s="78"/>
      <c r="R16" s="177">
        <v>1</v>
      </c>
      <c r="S16" s="76">
        <v>4</v>
      </c>
      <c r="T16" s="69"/>
      <c r="U16" s="69"/>
      <c r="V16" s="20">
        <v>12</v>
      </c>
      <c r="W16" s="20"/>
      <c r="X16" s="20"/>
      <c r="Y16" s="20"/>
      <c r="Z16" s="20"/>
      <c r="AA16" s="21"/>
      <c r="AB16" s="3">
        <f t="shared" si="5"/>
        <v>12</v>
      </c>
      <c r="AC16" s="78"/>
      <c r="AD16" s="177">
        <v>1</v>
      </c>
      <c r="AE16" s="88" t="b">
        <f t="shared" si="6"/>
        <v>0</v>
      </c>
      <c r="AF16" s="17" t="b">
        <f t="shared" si="2"/>
        <v>0</v>
      </c>
      <c r="AG16" s="18" t="b">
        <f t="shared" si="7"/>
        <v>0</v>
      </c>
      <c r="AH16" s="19" t="b">
        <f t="shared" si="8"/>
        <v>0</v>
      </c>
      <c r="AI16" s="173">
        <f t="shared" si="9"/>
        <v>30</v>
      </c>
      <c r="AJ16" s="173">
        <f t="shared" si="3"/>
        <v>4</v>
      </c>
      <c r="AK16" s="173">
        <f t="shared" si="10"/>
        <v>12</v>
      </c>
      <c r="AL16" s="173">
        <f t="shared" si="11"/>
        <v>4</v>
      </c>
    </row>
    <row r="17" spans="1:38" ht="36" customHeight="1" thickBot="1" x14ac:dyDescent="0.3">
      <c r="A17" s="90" t="s">
        <v>72</v>
      </c>
      <c r="B17" s="212" t="s">
        <v>94</v>
      </c>
      <c r="C17" s="91" t="s">
        <v>53</v>
      </c>
      <c r="D17" s="121" t="s">
        <v>32</v>
      </c>
      <c r="E17" s="46" t="s">
        <v>97</v>
      </c>
      <c r="F17" s="204"/>
      <c r="G17" s="6">
        <v>4</v>
      </c>
      <c r="H17" s="259">
        <v>15</v>
      </c>
      <c r="I17" s="47"/>
      <c r="J17" s="47">
        <v>30</v>
      </c>
      <c r="K17" s="47"/>
      <c r="L17" s="47"/>
      <c r="M17" s="47"/>
      <c r="N17" s="47"/>
      <c r="O17" s="93"/>
      <c r="P17" s="7">
        <f t="shared" si="4"/>
        <v>45</v>
      </c>
      <c r="Q17" s="85"/>
      <c r="R17" s="181"/>
      <c r="S17" s="6">
        <v>4</v>
      </c>
      <c r="T17" s="94">
        <v>5</v>
      </c>
      <c r="U17" s="233"/>
      <c r="V17" s="95">
        <v>10</v>
      </c>
      <c r="W17" s="95"/>
      <c r="X17" s="95"/>
      <c r="Y17" s="95"/>
      <c r="Z17" s="95"/>
      <c r="AA17" s="168"/>
      <c r="AB17" s="3">
        <f t="shared" si="5"/>
        <v>15</v>
      </c>
      <c r="AC17" s="85"/>
      <c r="AD17" s="181"/>
      <c r="AE17" s="88" t="b">
        <f t="shared" si="6"/>
        <v>0</v>
      </c>
      <c r="AF17" s="17" t="b">
        <f t="shared" si="2"/>
        <v>0</v>
      </c>
      <c r="AG17" s="18" t="b">
        <f t="shared" si="7"/>
        <v>0</v>
      </c>
      <c r="AH17" s="19" t="b">
        <f t="shared" si="8"/>
        <v>0</v>
      </c>
      <c r="AI17" s="173" t="b">
        <f t="shared" si="9"/>
        <v>0</v>
      </c>
      <c r="AJ17" s="173" t="b">
        <f t="shared" si="3"/>
        <v>0</v>
      </c>
      <c r="AK17" s="173" t="b">
        <f t="shared" si="10"/>
        <v>0</v>
      </c>
      <c r="AL17" s="173" t="b">
        <f t="shared" si="11"/>
        <v>0</v>
      </c>
    </row>
    <row r="18" spans="1:38" ht="36" customHeight="1" thickBot="1" x14ac:dyDescent="0.3">
      <c r="A18" s="163" t="s">
        <v>73</v>
      </c>
      <c r="B18" s="213" t="s">
        <v>95</v>
      </c>
      <c r="C18" s="91" t="s">
        <v>57</v>
      </c>
      <c r="D18" s="121" t="s">
        <v>34</v>
      </c>
      <c r="E18" s="46" t="s">
        <v>98</v>
      </c>
      <c r="F18" s="43"/>
      <c r="G18" s="49">
        <v>1</v>
      </c>
      <c r="H18" s="128">
        <v>15</v>
      </c>
      <c r="I18" s="128"/>
      <c r="J18" s="92"/>
      <c r="K18" s="92"/>
      <c r="L18" s="92"/>
      <c r="M18" s="92"/>
      <c r="N18" s="92"/>
      <c r="O18" s="96"/>
      <c r="P18" s="4">
        <f t="shared" si="4"/>
        <v>15</v>
      </c>
      <c r="Q18" s="84"/>
      <c r="R18" s="182"/>
      <c r="S18" s="49">
        <v>1</v>
      </c>
      <c r="T18" s="97">
        <v>8</v>
      </c>
      <c r="U18" s="234"/>
      <c r="V18" s="98"/>
      <c r="W18" s="98"/>
      <c r="X18" s="98"/>
      <c r="Y18" s="98"/>
      <c r="Z18" s="98"/>
      <c r="AA18" s="169"/>
      <c r="AB18" s="3">
        <f t="shared" si="5"/>
        <v>8</v>
      </c>
      <c r="AC18" s="84"/>
      <c r="AD18" s="182"/>
      <c r="AE18" s="88" t="b">
        <f t="shared" si="6"/>
        <v>0</v>
      </c>
      <c r="AF18" s="17" t="b">
        <f t="shared" si="2"/>
        <v>0</v>
      </c>
      <c r="AG18" s="18" t="b">
        <f t="shared" si="7"/>
        <v>0</v>
      </c>
      <c r="AH18" s="19" t="b">
        <f t="shared" si="8"/>
        <v>0</v>
      </c>
      <c r="AI18" s="173" t="b">
        <f t="shared" si="9"/>
        <v>0</v>
      </c>
      <c r="AJ18" s="173" t="b">
        <f t="shared" si="3"/>
        <v>0</v>
      </c>
      <c r="AK18" s="173" t="b">
        <f t="shared" si="10"/>
        <v>0</v>
      </c>
      <c r="AL18" s="173" t="b">
        <f t="shared" si="11"/>
        <v>0</v>
      </c>
    </row>
    <row r="19" spans="1:38" ht="36" customHeight="1" thickBot="1" x14ac:dyDescent="0.3">
      <c r="A19" s="311" t="s">
        <v>12</v>
      </c>
      <c r="B19" s="312"/>
      <c r="C19" s="312"/>
      <c r="D19" s="312"/>
      <c r="E19" s="313"/>
      <c r="F19" s="304" t="s">
        <v>12</v>
      </c>
      <c r="G19" s="49">
        <f>SUM(G20:G32)</f>
        <v>31</v>
      </c>
      <c r="H19" s="49">
        <f t="shared" ref="H19:AG19" si="12">SUM(H20:H32)</f>
        <v>69</v>
      </c>
      <c r="I19" s="49">
        <f>SUM(I20:I32)</f>
        <v>0</v>
      </c>
      <c r="J19" s="49">
        <f t="shared" si="12"/>
        <v>240</v>
      </c>
      <c r="K19" s="49">
        <f t="shared" si="12"/>
        <v>30</v>
      </c>
      <c r="L19" s="49">
        <f t="shared" si="12"/>
        <v>9</v>
      </c>
      <c r="M19" s="49">
        <f t="shared" si="12"/>
        <v>0</v>
      </c>
      <c r="N19" s="49">
        <f t="shared" si="12"/>
        <v>0</v>
      </c>
      <c r="O19" s="49">
        <f t="shared" si="12"/>
        <v>0</v>
      </c>
      <c r="P19" s="49">
        <f t="shared" si="12"/>
        <v>303</v>
      </c>
      <c r="Q19" s="49">
        <f t="shared" si="12"/>
        <v>1</v>
      </c>
      <c r="R19" s="49"/>
      <c r="S19" s="49">
        <f t="shared" si="12"/>
        <v>31</v>
      </c>
      <c r="T19" s="49">
        <f t="shared" si="12"/>
        <v>34</v>
      </c>
      <c r="U19" s="49">
        <f>SUM(U20:U32)</f>
        <v>0</v>
      </c>
      <c r="V19" s="49">
        <f t="shared" si="12"/>
        <v>114</v>
      </c>
      <c r="W19" s="49">
        <f t="shared" si="12"/>
        <v>12</v>
      </c>
      <c r="X19" s="49">
        <f t="shared" si="12"/>
        <v>9</v>
      </c>
      <c r="Y19" s="49">
        <f t="shared" si="12"/>
        <v>0</v>
      </c>
      <c r="Z19" s="49">
        <f t="shared" si="12"/>
        <v>0</v>
      </c>
      <c r="AA19" s="49">
        <f t="shared" si="12"/>
        <v>0</v>
      </c>
      <c r="AB19" s="49">
        <f t="shared" si="12"/>
        <v>145</v>
      </c>
      <c r="AC19" s="49">
        <f t="shared" si="12"/>
        <v>1</v>
      </c>
      <c r="AD19" s="49">
        <f t="shared" si="12"/>
        <v>5</v>
      </c>
      <c r="AE19" s="49">
        <f>SUM(AE20:AE32)</f>
        <v>30</v>
      </c>
      <c r="AF19" s="49">
        <f t="shared" si="12"/>
        <v>3</v>
      </c>
      <c r="AG19" s="49">
        <f t="shared" si="12"/>
        <v>12</v>
      </c>
      <c r="AH19" s="49">
        <f>SUM(AH20:AH32)</f>
        <v>3</v>
      </c>
      <c r="AI19" s="49">
        <f t="shared" ref="AI19:AL19" si="13">SUM(AI20:AI32)</f>
        <v>150</v>
      </c>
      <c r="AJ19" s="49">
        <f t="shared" si="13"/>
        <v>18</v>
      </c>
      <c r="AK19" s="49">
        <f t="shared" si="13"/>
        <v>60</v>
      </c>
      <c r="AL19" s="49">
        <f t="shared" si="13"/>
        <v>18</v>
      </c>
    </row>
    <row r="20" spans="1:38" ht="36" customHeight="1" thickBot="1" x14ac:dyDescent="0.3">
      <c r="A20" s="314" t="s">
        <v>74</v>
      </c>
      <c r="B20" s="316" t="s">
        <v>114</v>
      </c>
      <c r="C20" s="230" t="s">
        <v>43</v>
      </c>
      <c r="D20" s="216" t="s">
        <v>32</v>
      </c>
      <c r="E20" s="231" t="s">
        <v>42</v>
      </c>
      <c r="F20" s="304"/>
      <c r="G20" s="82">
        <v>1</v>
      </c>
      <c r="H20" s="127">
        <v>9</v>
      </c>
      <c r="I20" s="127"/>
      <c r="J20" s="25"/>
      <c r="K20" s="25"/>
      <c r="L20" s="25"/>
      <c r="M20" s="25"/>
      <c r="N20" s="25"/>
      <c r="O20" s="126"/>
      <c r="P20" s="3">
        <f>SUM(H20:O20)</f>
        <v>9</v>
      </c>
      <c r="Q20" s="77"/>
      <c r="R20" s="180"/>
      <c r="S20" s="82">
        <v>1</v>
      </c>
      <c r="T20" s="127">
        <v>9</v>
      </c>
      <c r="U20" s="127"/>
      <c r="V20" s="25"/>
      <c r="W20" s="25"/>
      <c r="X20" s="25"/>
      <c r="Y20" s="25"/>
      <c r="Z20" s="25"/>
      <c r="AA20" s="126"/>
      <c r="AB20" s="3">
        <f>SUM(T20:AA20)</f>
        <v>9</v>
      </c>
      <c r="AC20" s="77"/>
      <c r="AD20" s="180"/>
      <c r="AE20" s="89" t="b">
        <f t="shared" ref="AE20:AE32" si="14">IF(Q20=1,SUM(H20:O20))</f>
        <v>0</v>
      </c>
      <c r="AF20" s="30" t="b">
        <f t="shared" ref="AF20:AF32" si="15">IF(Q20=1,G20)</f>
        <v>0</v>
      </c>
      <c r="AG20" s="31" t="b">
        <f t="shared" ref="AG20:AG32" si="16">IF(AC20=1,SUM(T20:AA20))</f>
        <v>0</v>
      </c>
      <c r="AH20" s="24" t="b">
        <f t="shared" ref="AH20:AH32" si="17">IF(AC20=1,S20)</f>
        <v>0</v>
      </c>
      <c r="AI20" s="173" t="b">
        <f t="shared" si="9"/>
        <v>0</v>
      </c>
      <c r="AJ20" s="173" t="b">
        <f t="shared" ref="AJ20:AJ32" si="18">IF(R20=1,G20)</f>
        <v>0</v>
      </c>
      <c r="AK20" s="173" t="b">
        <f t="shared" si="10"/>
        <v>0</v>
      </c>
      <c r="AL20" s="173" t="b">
        <f t="shared" si="11"/>
        <v>0</v>
      </c>
    </row>
    <row r="21" spans="1:38" ht="36" customHeight="1" thickBot="1" x14ac:dyDescent="0.3">
      <c r="A21" s="292"/>
      <c r="B21" s="294"/>
      <c r="C21" s="34" t="s">
        <v>44</v>
      </c>
      <c r="D21" s="156" t="s">
        <v>32</v>
      </c>
      <c r="E21" s="160" t="s">
        <v>42</v>
      </c>
      <c r="F21" s="304"/>
      <c r="G21" s="82">
        <v>1</v>
      </c>
      <c r="H21" s="127"/>
      <c r="I21" s="127"/>
      <c r="J21" s="25"/>
      <c r="K21" s="25"/>
      <c r="L21" s="25">
        <v>9</v>
      </c>
      <c r="M21" s="25"/>
      <c r="N21" s="25"/>
      <c r="O21" s="126"/>
      <c r="P21" s="3">
        <f t="shared" ref="P21:P32" si="19">SUM(H21:O21)</f>
        <v>9</v>
      </c>
      <c r="Q21" s="77"/>
      <c r="R21" s="180"/>
      <c r="S21" s="82">
        <v>1</v>
      </c>
      <c r="T21" s="127"/>
      <c r="U21" s="127"/>
      <c r="V21" s="25"/>
      <c r="W21" s="25"/>
      <c r="X21" s="25">
        <v>9</v>
      </c>
      <c r="Y21" s="25"/>
      <c r="Z21" s="25"/>
      <c r="AA21" s="126"/>
      <c r="AB21" s="3">
        <f t="shared" ref="AB21:AB32" si="20">SUM(T21:AA21)</f>
        <v>9</v>
      </c>
      <c r="AC21" s="77"/>
      <c r="AD21" s="180"/>
      <c r="AE21" s="89" t="b">
        <f t="shared" si="14"/>
        <v>0</v>
      </c>
      <c r="AF21" s="30" t="b">
        <f t="shared" si="15"/>
        <v>0</v>
      </c>
      <c r="AG21" s="31" t="b">
        <f t="shared" si="16"/>
        <v>0</v>
      </c>
      <c r="AH21" s="24" t="b">
        <f t="shared" si="17"/>
        <v>0</v>
      </c>
      <c r="AI21" s="173" t="b">
        <f t="shared" si="9"/>
        <v>0</v>
      </c>
      <c r="AJ21" s="173" t="b">
        <f t="shared" si="18"/>
        <v>0</v>
      </c>
      <c r="AK21" s="173" t="b">
        <f t="shared" si="10"/>
        <v>0</v>
      </c>
      <c r="AL21" s="173" t="b">
        <f t="shared" si="11"/>
        <v>0</v>
      </c>
    </row>
    <row r="22" spans="1:38" ht="36" customHeight="1" thickBot="1" x14ac:dyDescent="0.3">
      <c r="A22" s="315"/>
      <c r="B22" s="317"/>
      <c r="C22" s="236" t="s">
        <v>120</v>
      </c>
      <c r="D22" s="218" t="s">
        <v>68</v>
      </c>
      <c r="E22" s="219" t="s">
        <v>41</v>
      </c>
      <c r="F22" s="304"/>
      <c r="G22" s="79">
        <v>1</v>
      </c>
      <c r="H22" s="70">
        <v>15</v>
      </c>
      <c r="I22" s="70"/>
      <c r="J22" s="44"/>
      <c r="K22" s="44"/>
      <c r="L22" s="44"/>
      <c r="M22" s="44"/>
      <c r="N22" s="44"/>
      <c r="O22" s="64"/>
      <c r="P22" s="5"/>
      <c r="Q22" s="78"/>
      <c r="R22" s="177"/>
      <c r="S22" s="79">
        <v>1</v>
      </c>
      <c r="T22" s="70">
        <v>8</v>
      </c>
      <c r="U22" s="70"/>
      <c r="V22" s="44"/>
      <c r="W22" s="44"/>
      <c r="X22" s="44"/>
      <c r="Y22" s="44"/>
      <c r="Z22" s="44"/>
      <c r="AA22" s="64"/>
      <c r="AB22" s="3"/>
      <c r="AC22" s="78"/>
      <c r="AD22" s="177"/>
      <c r="AE22" s="89"/>
      <c r="AF22" s="30" t="b">
        <f t="shared" si="15"/>
        <v>0</v>
      </c>
      <c r="AG22" s="31"/>
      <c r="AH22" s="24" t="b">
        <f t="shared" si="17"/>
        <v>0</v>
      </c>
      <c r="AI22" s="173"/>
      <c r="AJ22" s="173" t="b">
        <f t="shared" si="18"/>
        <v>0</v>
      </c>
      <c r="AK22" s="173"/>
      <c r="AL22" s="173" t="b">
        <f t="shared" si="11"/>
        <v>0</v>
      </c>
    </row>
    <row r="23" spans="1:38" ht="36" customHeight="1" thickBot="1" x14ac:dyDescent="0.3">
      <c r="A23" s="315"/>
      <c r="B23" s="317"/>
      <c r="C23" s="236" t="s">
        <v>121</v>
      </c>
      <c r="D23" s="218" t="s">
        <v>32</v>
      </c>
      <c r="E23" s="219" t="s">
        <v>41</v>
      </c>
      <c r="F23" s="304"/>
      <c r="G23" s="79">
        <v>1</v>
      </c>
      <c r="H23" s="70"/>
      <c r="I23" s="70"/>
      <c r="J23" s="44">
        <v>30</v>
      </c>
      <c r="K23" s="44"/>
      <c r="L23" s="44"/>
      <c r="M23" s="44"/>
      <c r="N23" s="44"/>
      <c r="O23" s="64"/>
      <c r="P23" s="5"/>
      <c r="Q23" s="78"/>
      <c r="R23" s="177"/>
      <c r="S23" s="79">
        <v>1</v>
      </c>
      <c r="T23" s="70"/>
      <c r="U23" s="70"/>
      <c r="V23" s="44">
        <v>16</v>
      </c>
      <c r="W23" s="44"/>
      <c r="X23" s="44"/>
      <c r="Y23" s="44"/>
      <c r="Z23" s="44"/>
      <c r="AA23" s="64"/>
      <c r="AB23" s="3"/>
      <c r="AC23" s="78"/>
      <c r="AD23" s="177"/>
      <c r="AE23" s="89"/>
      <c r="AF23" s="30" t="b">
        <f t="shared" si="15"/>
        <v>0</v>
      </c>
      <c r="AG23" s="31"/>
      <c r="AH23" s="24" t="b">
        <f t="shared" si="17"/>
        <v>0</v>
      </c>
      <c r="AI23" s="173"/>
      <c r="AJ23" s="173" t="b">
        <f t="shared" si="18"/>
        <v>0</v>
      </c>
      <c r="AK23" s="173"/>
      <c r="AL23" s="173" t="b">
        <f t="shared" si="11"/>
        <v>0</v>
      </c>
    </row>
    <row r="24" spans="1:38" ht="36" customHeight="1" thickBot="1" x14ac:dyDescent="0.3">
      <c r="A24" s="293"/>
      <c r="B24" s="280"/>
      <c r="C24" s="100" t="s">
        <v>5</v>
      </c>
      <c r="D24" s="117" t="s">
        <v>32</v>
      </c>
      <c r="E24" s="161" t="s">
        <v>41</v>
      </c>
      <c r="F24" s="304"/>
      <c r="G24" s="79">
        <v>0</v>
      </c>
      <c r="H24" s="258"/>
      <c r="I24" s="44"/>
      <c r="J24" s="44">
        <v>30</v>
      </c>
      <c r="K24" s="44"/>
      <c r="L24" s="44"/>
      <c r="M24" s="44"/>
      <c r="N24" s="44"/>
      <c r="O24" s="64"/>
      <c r="P24" s="5">
        <f t="shared" si="19"/>
        <v>30</v>
      </c>
      <c r="Q24" s="78"/>
      <c r="R24" s="177"/>
      <c r="S24" s="79">
        <v>0</v>
      </c>
      <c r="T24" s="70"/>
      <c r="U24" s="70"/>
      <c r="V24" s="44">
        <v>30</v>
      </c>
      <c r="W24" s="44"/>
      <c r="X24" s="44"/>
      <c r="Y24" s="44"/>
      <c r="Z24" s="44"/>
      <c r="AA24" s="64"/>
      <c r="AB24" s="3">
        <f t="shared" si="20"/>
        <v>30</v>
      </c>
      <c r="AC24" s="78"/>
      <c r="AD24" s="177"/>
      <c r="AE24" s="89" t="b">
        <f t="shared" si="14"/>
        <v>0</v>
      </c>
      <c r="AF24" s="30" t="b">
        <f t="shared" si="15"/>
        <v>0</v>
      </c>
      <c r="AG24" s="31" t="b">
        <f t="shared" si="16"/>
        <v>0</v>
      </c>
      <c r="AH24" s="24" t="b">
        <f t="shared" si="17"/>
        <v>0</v>
      </c>
      <c r="AI24" s="173" t="b">
        <f t="shared" si="9"/>
        <v>0</v>
      </c>
      <c r="AJ24" s="173" t="b">
        <f t="shared" si="18"/>
        <v>0</v>
      </c>
      <c r="AK24" s="173" t="b">
        <f t="shared" si="10"/>
        <v>0</v>
      </c>
      <c r="AL24" s="173" t="b">
        <f t="shared" si="11"/>
        <v>0</v>
      </c>
    </row>
    <row r="25" spans="1:38" ht="36" customHeight="1" thickBot="1" x14ac:dyDescent="0.3">
      <c r="A25" s="318" t="s">
        <v>75</v>
      </c>
      <c r="B25" s="279" t="s">
        <v>93</v>
      </c>
      <c r="C25" s="61" t="s">
        <v>48</v>
      </c>
      <c r="D25" s="115" t="s">
        <v>68</v>
      </c>
      <c r="E25" s="108" t="s">
        <v>100</v>
      </c>
      <c r="F25" s="304"/>
      <c r="G25" s="81">
        <v>4</v>
      </c>
      <c r="H25" s="112"/>
      <c r="I25" s="11"/>
      <c r="J25" s="22">
        <v>30</v>
      </c>
      <c r="K25" s="11"/>
      <c r="L25" s="11"/>
      <c r="M25" s="11"/>
      <c r="N25" s="11"/>
      <c r="O25" s="23"/>
      <c r="P25" s="1">
        <f t="shared" si="19"/>
        <v>30</v>
      </c>
      <c r="Q25" s="80"/>
      <c r="R25" s="178">
        <v>1</v>
      </c>
      <c r="S25" s="81">
        <v>4</v>
      </c>
      <c r="T25" s="67"/>
      <c r="U25" s="67"/>
      <c r="V25" s="11">
        <v>12</v>
      </c>
      <c r="W25" s="11"/>
      <c r="X25" s="11"/>
      <c r="Y25" s="11"/>
      <c r="Z25" s="11"/>
      <c r="AA25" s="23"/>
      <c r="AB25" s="3">
        <f t="shared" si="20"/>
        <v>12</v>
      </c>
      <c r="AC25" s="80"/>
      <c r="AD25" s="178">
        <v>1</v>
      </c>
      <c r="AE25" s="89" t="b">
        <f t="shared" si="14"/>
        <v>0</v>
      </c>
      <c r="AF25" s="30" t="b">
        <f t="shared" si="15"/>
        <v>0</v>
      </c>
      <c r="AG25" s="31" t="b">
        <f t="shared" si="16"/>
        <v>0</v>
      </c>
      <c r="AH25" s="24" t="b">
        <f t="shared" si="17"/>
        <v>0</v>
      </c>
      <c r="AI25" s="173">
        <f t="shared" si="9"/>
        <v>30</v>
      </c>
      <c r="AJ25" s="173">
        <f t="shared" si="18"/>
        <v>4</v>
      </c>
      <c r="AK25" s="173">
        <f t="shared" si="10"/>
        <v>12</v>
      </c>
      <c r="AL25" s="173">
        <f t="shared" si="11"/>
        <v>4</v>
      </c>
    </row>
    <row r="26" spans="1:38" ht="36" customHeight="1" thickBot="1" x14ac:dyDescent="0.3">
      <c r="A26" s="319"/>
      <c r="B26" s="294"/>
      <c r="C26" s="102" t="s">
        <v>49</v>
      </c>
      <c r="D26" s="156" t="s">
        <v>68</v>
      </c>
      <c r="E26" s="195" t="s">
        <v>100</v>
      </c>
      <c r="F26" s="304"/>
      <c r="G26" s="82">
        <v>4</v>
      </c>
      <c r="H26" s="113"/>
      <c r="I26" s="12"/>
      <c r="J26" s="25">
        <v>30</v>
      </c>
      <c r="K26" s="12"/>
      <c r="L26" s="12"/>
      <c r="M26" s="12"/>
      <c r="N26" s="12"/>
      <c r="O26" s="26"/>
      <c r="P26" s="3">
        <f t="shared" si="19"/>
        <v>30</v>
      </c>
      <c r="Q26" s="77"/>
      <c r="R26" s="180">
        <v>1</v>
      </c>
      <c r="S26" s="82">
        <v>4</v>
      </c>
      <c r="T26" s="68"/>
      <c r="U26" s="68"/>
      <c r="V26" s="12">
        <v>12</v>
      </c>
      <c r="W26" s="12"/>
      <c r="X26" s="12"/>
      <c r="Y26" s="12"/>
      <c r="Z26" s="12"/>
      <c r="AA26" s="26"/>
      <c r="AB26" s="3">
        <f t="shared" si="20"/>
        <v>12</v>
      </c>
      <c r="AC26" s="77"/>
      <c r="AD26" s="180">
        <v>1</v>
      </c>
      <c r="AE26" s="89" t="b">
        <f t="shared" si="14"/>
        <v>0</v>
      </c>
      <c r="AF26" s="30" t="b">
        <f t="shared" si="15"/>
        <v>0</v>
      </c>
      <c r="AG26" s="31" t="b">
        <f t="shared" si="16"/>
        <v>0</v>
      </c>
      <c r="AH26" s="24" t="b">
        <f t="shared" si="17"/>
        <v>0</v>
      </c>
      <c r="AI26" s="173">
        <f t="shared" si="9"/>
        <v>30</v>
      </c>
      <c r="AJ26" s="173">
        <f t="shared" si="18"/>
        <v>4</v>
      </c>
      <c r="AK26" s="173">
        <f t="shared" si="10"/>
        <v>12</v>
      </c>
      <c r="AL26" s="173">
        <f t="shared" si="11"/>
        <v>4</v>
      </c>
    </row>
    <row r="27" spans="1:38" ht="36" customHeight="1" thickBot="1" x14ac:dyDescent="0.3">
      <c r="A27" s="319"/>
      <c r="B27" s="294"/>
      <c r="C27" s="102" t="s">
        <v>50</v>
      </c>
      <c r="D27" s="156" t="s">
        <v>68</v>
      </c>
      <c r="E27" s="195" t="s">
        <v>100</v>
      </c>
      <c r="F27" s="304"/>
      <c r="G27" s="82">
        <v>4</v>
      </c>
      <c r="H27" s="113"/>
      <c r="I27" s="12"/>
      <c r="J27" s="12">
        <v>30</v>
      </c>
      <c r="K27" s="12"/>
      <c r="L27" s="12"/>
      <c r="M27" s="12"/>
      <c r="N27" s="12"/>
      <c r="O27" s="26"/>
      <c r="P27" s="3">
        <f t="shared" si="19"/>
        <v>30</v>
      </c>
      <c r="Q27" s="77"/>
      <c r="R27" s="180">
        <v>1</v>
      </c>
      <c r="S27" s="82">
        <v>4</v>
      </c>
      <c r="T27" s="68"/>
      <c r="U27" s="68"/>
      <c r="V27" s="12">
        <v>12</v>
      </c>
      <c r="W27" s="12"/>
      <c r="X27" s="12"/>
      <c r="Y27" s="12"/>
      <c r="Z27" s="12"/>
      <c r="AA27" s="26"/>
      <c r="AB27" s="3">
        <f t="shared" si="20"/>
        <v>12</v>
      </c>
      <c r="AC27" s="77"/>
      <c r="AD27" s="180">
        <v>1</v>
      </c>
      <c r="AE27" s="89" t="b">
        <f t="shared" si="14"/>
        <v>0</v>
      </c>
      <c r="AF27" s="30" t="b">
        <f t="shared" si="15"/>
        <v>0</v>
      </c>
      <c r="AG27" s="31" t="b">
        <f t="shared" si="16"/>
        <v>0</v>
      </c>
      <c r="AH27" s="24" t="b">
        <f t="shared" si="17"/>
        <v>0</v>
      </c>
      <c r="AI27" s="173">
        <f t="shared" si="9"/>
        <v>30</v>
      </c>
      <c r="AJ27" s="173">
        <f t="shared" si="18"/>
        <v>4</v>
      </c>
      <c r="AK27" s="173">
        <f t="shared" si="10"/>
        <v>12</v>
      </c>
      <c r="AL27" s="173">
        <f t="shared" si="11"/>
        <v>4</v>
      </c>
    </row>
    <row r="28" spans="1:38" ht="36" customHeight="1" thickBot="1" x14ac:dyDescent="0.3">
      <c r="A28" s="319"/>
      <c r="B28" s="294"/>
      <c r="C28" s="102" t="s">
        <v>69</v>
      </c>
      <c r="D28" s="156" t="s">
        <v>68</v>
      </c>
      <c r="E28" s="195" t="s">
        <v>100</v>
      </c>
      <c r="F28" s="304"/>
      <c r="G28" s="82">
        <v>3</v>
      </c>
      <c r="H28" s="113"/>
      <c r="I28" s="12"/>
      <c r="J28" s="12"/>
      <c r="K28" s="25">
        <v>30</v>
      </c>
      <c r="L28" s="12"/>
      <c r="M28" s="12"/>
      <c r="N28" s="12"/>
      <c r="O28" s="26"/>
      <c r="P28" s="3">
        <f t="shared" si="19"/>
        <v>30</v>
      </c>
      <c r="Q28" s="77">
        <v>1</v>
      </c>
      <c r="R28" s="180">
        <v>1</v>
      </c>
      <c r="S28" s="82">
        <v>3</v>
      </c>
      <c r="T28" s="68"/>
      <c r="U28" s="68"/>
      <c r="V28" s="12"/>
      <c r="W28" s="12">
        <v>12</v>
      </c>
      <c r="X28" s="12"/>
      <c r="Y28" s="12"/>
      <c r="Z28" s="12"/>
      <c r="AA28" s="26"/>
      <c r="AB28" s="3">
        <f t="shared" si="20"/>
        <v>12</v>
      </c>
      <c r="AC28" s="77">
        <v>1</v>
      </c>
      <c r="AD28" s="180">
        <v>1</v>
      </c>
      <c r="AE28" s="89">
        <f t="shared" si="14"/>
        <v>30</v>
      </c>
      <c r="AF28" s="30">
        <f t="shared" si="15"/>
        <v>3</v>
      </c>
      <c r="AG28" s="31">
        <f t="shared" si="16"/>
        <v>12</v>
      </c>
      <c r="AH28" s="24">
        <f t="shared" si="17"/>
        <v>3</v>
      </c>
      <c r="AI28" s="173">
        <f t="shared" si="9"/>
        <v>30</v>
      </c>
      <c r="AJ28" s="173">
        <f t="shared" si="18"/>
        <v>3</v>
      </c>
      <c r="AK28" s="173">
        <f t="shared" si="10"/>
        <v>12</v>
      </c>
      <c r="AL28" s="173">
        <f t="shared" si="11"/>
        <v>3</v>
      </c>
    </row>
    <row r="29" spans="1:38" ht="36" customHeight="1" thickBot="1" x14ac:dyDescent="0.3">
      <c r="A29" s="320"/>
      <c r="B29" s="280"/>
      <c r="C29" s="103" t="s">
        <v>52</v>
      </c>
      <c r="D29" s="117" t="s">
        <v>68</v>
      </c>
      <c r="E29" s="52" t="s">
        <v>100</v>
      </c>
      <c r="F29" s="304"/>
      <c r="G29" s="76">
        <v>3</v>
      </c>
      <c r="H29" s="114"/>
      <c r="I29" s="20"/>
      <c r="J29" s="27">
        <v>30</v>
      </c>
      <c r="K29" s="20"/>
      <c r="L29" s="20"/>
      <c r="M29" s="20"/>
      <c r="N29" s="20"/>
      <c r="O29" s="21"/>
      <c r="P29" s="2">
        <f t="shared" si="19"/>
        <v>30</v>
      </c>
      <c r="Q29" s="75"/>
      <c r="R29" s="179">
        <v>1</v>
      </c>
      <c r="S29" s="76">
        <v>3</v>
      </c>
      <c r="T29" s="69"/>
      <c r="U29" s="69"/>
      <c r="V29" s="20">
        <v>12</v>
      </c>
      <c r="W29" s="20"/>
      <c r="X29" s="20"/>
      <c r="Y29" s="20"/>
      <c r="Z29" s="20"/>
      <c r="AA29" s="21"/>
      <c r="AB29" s="3">
        <f t="shared" si="20"/>
        <v>12</v>
      </c>
      <c r="AC29" s="75"/>
      <c r="AD29" s="179">
        <v>1</v>
      </c>
      <c r="AE29" s="89" t="b">
        <f t="shared" si="14"/>
        <v>0</v>
      </c>
      <c r="AF29" s="30" t="b">
        <f t="shared" si="15"/>
        <v>0</v>
      </c>
      <c r="AG29" s="31" t="b">
        <f t="shared" si="16"/>
        <v>0</v>
      </c>
      <c r="AH29" s="24" t="b">
        <f t="shared" si="17"/>
        <v>0</v>
      </c>
      <c r="AI29" s="173">
        <f t="shared" si="9"/>
        <v>30</v>
      </c>
      <c r="AJ29" s="173">
        <f t="shared" si="18"/>
        <v>3</v>
      </c>
      <c r="AK29" s="173">
        <f t="shared" si="10"/>
        <v>12</v>
      </c>
      <c r="AL29" s="173">
        <f t="shared" si="11"/>
        <v>3</v>
      </c>
    </row>
    <row r="30" spans="1:38" ht="36" customHeight="1" thickBot="1" x14ac:dyDescent="0.3">
      <c r="A30" s="321" t="s">
        <v>76</v>
      </c>
      <c r="B30" s="316" t="s">
        <v>94</v>
      </c>
      <c r="C30" s="104" t="s">
        <v>53</v>
      </c>
      <c r="D30" s="216" t="s">
        <v>96</v>
      </c>
      <c r="E30" s="217" t="s">
        <v>98</v>
      </c>
      <c r="F30" s="304"/>
      <c r="G30" s="81">
        <v>4</v>
      </c>
      <c r="H30" s="112">
        <v>15</v>
      </c>
      <c r="I30" s="11"/>
      <c r="J30" s="11">
        <v>30</v>
      </c>
      <c r="K30" s="11"/>
      <c r="L30" s="11"/>
      <c r="M30" s="11"/>
      <c r="N30" s="11"/>
      <c r="O30" s="29"/>
      <c r="P30" s="4">
        <f t="shared" si="19"/>
        <v>45</v>
      </c>
      <c r="Q30" s="72"/>
      <c r="R30" s="175"/>
      <c r="S30" s="83">
        <v>4</v>
      </c>
      <c r="T30" s="67">
        <v>5</v>
      </c>
      <c r="U30" s="67"/>
      <c r="V30" s="11">
        <v>10</v>
      </c>
      <c r="W30" s="11"/>
      <c r="X30" s="11"/>
      <c r="Y30" s="11"/>
      <c r="Z30" s="11"/>
      <c r="AA30" s="23"/>
      <c r="AB30" s="3">
        <f t="shared" si="20"/>
        <v>15</v>
      </c>
      <c r="AC30" s="72"/>
      <c r="AD30" s="175"/>
      <c r="AE30" s="89" t="b">
        <f t="shared" si="14"/>
        <v>0</v>
      </c>
      <c r="AF30" s="30" t="b">
        <f t="shared" si="15"/>
        <v>0</v>
      </c>
      <c r="AG30" s="31" t="b">
        <f t="shared" si="16"/>
        <v>0</v>
      </c>
      <c r="AH30" s="24" t="b">
        <f t="shared" si="17"/>
        <v>0</v>
      </c>
      <c r="AI30" s="173" t="b">
        <f t="shared" si="9"/>
        <v>0</v>
      </c>
      <c r="AJ30" s="173" t="b">
        <f t="shared" si="18"/>
        <v>0</v>
      </c>
      <c r="AK30" s="173" t="b">
        <f t="shared" si="10"/>
        <v>0</v>
      </c>
      <c r="AL30" s="173" t="b">
        <f t="shared" si="11"/>
        <v>0</v>
      </c>
    </row>
    <row r="31" spans="1:38" ht="36" customHeight="1" thickBot="1" x14ac:dyDescent="0.3">
      <c r="A31" s="322"/>
      <c r="B31" s="317"/>
      <c r="C31" s="105" t="s">
        <v>54</v>
      </c>
      <c r="D31" s="218" t="s">
        <v>68</v>
      </c>
      <c r="E31" s="219" t="s">
        <v>98</v>
      </c>
      <c r="F31" s="304"/>
      <c r="G31" s="76">
        <v>4</v>
      </c>
      <c r="H31" s="256">
        <v>15</v>
      </c>
      <c r="I31" s="27"/>
      <c r="J31" s="27">
        <v>30</v>
      </c>
      <c r="K31" s="27"/>
      <c r="L31" s="27"/>
      <c r="M31" s="27"/>
      <c r="N31" s="27"/>
      <c r="O31" s="100"/>
      <c r="P31" s="3">
        <f t="shared" si="19"/>
        <v>45</v>
      </c>
      <c r="Q31" s="75"/>
      <c r="R31" s="179"/>
      <c r="S31" s="76">
        <v>4</v>
      </c>
      <c r="T31" s="101">
        <v>5</v>
      </c>
      <c r="U31" s="101"/>
      <c r="V31" s="27">
        <v>10</v>
      </c>
      <c r="W31" s="27"/>
      <c r="X31" s="27"/>
      <c r="Y31" s="27"/>
      <c r="Z31" s="27"/>
      <c r="AA31" s="100"/>
      <c r="AB31" s="3">
        <f t="shared" si="20"/>
        <v>15</v>
      </c>
      <c r="AC31" s="75"/>
      <c r="AD31" s="179"/>
      <c r="AE31" s="89" t="b">
        <f t="shared" si="14"/>
        <v>0</v>
      </c>
      <c r="AF31" s="30" t="b">
        <f t="shared" si="15"/>
        <v>0</v>
      </c>
      <c r="AG31" s="31" t="b">
        <f t="shared" si="16"/>
        <v>0</v>
      </c>
      <c r="AH31" s="24" t="b">
        <f t="shared" si="17"/>
        <v>0</v>
      </c>
      <c r="AI31" s="173" t="b">
        <f t="shared" si="9"/>
        <v>0</v>
      </c>
      <c r="AJ31" s="173" t="b">
        <f t="shared" si="18"/>
        <v>0</v>
      </c>
      <c r="AK31" s="173" t="b">
        <f t="shared" si="10"/>
        <v>0</v>
      </c>
      <c r="AL31" s="173" t="b">
        <f t="shared" si="11"/>
        <v>0</v>
      </c>
    </row>
    <row r="32" spans="1:38" ht="36" customHeight="1" thickBot="1" x14ac:dyDescent="0.3">
      <c r="A32" s="164" t="s">
        <v>77</v>
      </c>
      <c r="B32" s="107" t="s">
        <v>95</v>
      </c>
      <c r="C32" s="106" t="s">
        <v>56</v>
      </c>
      <c r="D32" s="121" t="s">
        <v>68</v>
      </c>
      <c r="E32" s="121" t="s">
        <v>98</v>
      </c>
      <c r="F32" s="45"/>
      <c r="G32" s="49">
        <v>1</v>
      </c>
      <c r="H32" s="48">
        <v>15</v>
      </c>
      <c r="I32" s="92"/>
      <c r="J32" s="99"/>
      <c r="K32" s="92"/>
      <c r="L32" s="48"/>
      <c r="M32" s="92"/>
      <c r="N32" s="92"/>
      <c r="O32" s="48"/>
      <c r="P32" s="3">
        <f t="shared" si="19"/>
        <v>15</v>
      </c>
      <c r="Q32" s="84"/>
      <c r="R32" s="182"/>
      <c r="S32" s="49">
        <v>1</v>
      </c>
      <c r="T32" s="132">
        <v>7</v>
      </c>
      <c r="U32" s="132"/>
      <c r="V32" s="47"/>
      <c r="W32" s="47"/>
      <c r="X32" s="47"/>
      <c r="Y32" s="47"/>
      <c r="Z32" s="47"/>
      <c r="AA32" s="170"/>
      <c r="AB32" s="3">
        <f t="shared" si="20"/>
        <v>7</v>
      </c>
      <c r="AC32" s="84"/>
      <c r="AD32" s="182"/>
      <c r="AE32" s="89" t="b">
        <f t="shared" si="14"/>
        <v>0</v>
      </c>
      <c r="AF32" s="30" t="b">
        <f t="shared" si="15"/>
        <v>0</v>
      </c>
      <c r="AG32" s="31" t="b">
        <f t="shared" si="16"/>
        <v>0</v>
      </c>
      <c r="AH32" s="24" t="b">
        <f t="shared" si="17"/>
        <v>0</v>
      </c>
      <c r="AI32" s="173" t="b">
        <f t="shared" si="9"/>
        <v>0</v>
      </c>
      <c r="AJ32" s="173" t="b">
        <f t="shared" si="18"/>
        <v>0</v>
      </c>
      <c r="AK32" s="173" t="b">
        <f t="shared" si="10"/>
        <v>0</v>
      </c>
      <c r="AL32" s="173" t="b">
        <f t="shared" si="11"/>
        <v>0</v>
      </c>
    </row>
    <row r="33" spans="1:38" ht="36" customHeight="1" thickBot="1" x14ac:dyDescent="0.3">
      <c r="A33" s="261" t="s">
        <v>13</v>
      </c>
      <c r="B33" s="262"/>
      <c r="C33" s="262"/>
      <c r="D33" s="262"/>
      <c r="E33" s="263"/>
      <c r="F33" s="303" t="s">
        <v>13</v>
      </c>
      <c r="G33" s="16">
        <f>SUM(G34:G46)</f>
        <v>30</v>
      </c>
      <c r="H33" s="16">
        <f t="shared" ref="H33:AG33" si="21">SUM(H34:H46)</f>
        <v>15</v>
      </c>
      <c r="I33" s="16">
        <f>SUM(I34:I46)</f>
        <v>0</v>
      </c>
      <c r="J33" s="16">
        <f t="shared" si="21"/>
        <v>255</v>
      </c>
      <c r="K33" s="16">
        <f t="shared" si="21"/>
        <v>60</v>
      </c>
      <c r="L33" s="16">
        <f t="shared" si="21"/>
        <v>36</v>
      </c>
      <c r="M33" s="16">
        <f t="shared" si="21"/>
        <v>30</v>
      </c>
      <c r="N33" s="16">
        <f t="shared" si="21"/>
        <v>0</v>
      </c>
      <c r="O33" s="16">
        <f t="shared" si="21"/>
        <v>0</v>
      </c>
      <c r="P33" s="16">
        <f t="shared" si="21"/>
        <v>396</v>
      </c>
      <c r="Q33" s="16">
        <f t="shared" si="21"/>
        <v>4</v>
      </c>
      <c r="R33" s="16"/>
      <c r="S33" s="16">
        <f t="shared" si="21"/>
        <v>30</v>
      </c>
      <c r="T33" s="16">
        <f t="shared" si="21"/>
        <v>5</v>
      </c>
      <c r="U33" s="16">
        <f>SUM(U34:U46)</f>
        <v>0</v>
      </c>
      <c r="V33" s="16">
        <f t="shared" si="21"/>
        <v>82</v>
      </c>
      <c r="W33" s="16">
        <f t="shared" si="21"/>
        <v>18</v>
      </c>
      <c r="X33" s="16">
        <f t="shared" si="21"/>
        <v>21</v>
      </c>
      <c r="Y33" s="16">
        <f t="shared" si="21"/>
        <v>5</v>
      </c>
      <c r="Z33" s="16">
        <f t="shared" si="21"/>
        <v>0</v>
      </c>
      <c r="AA33" s="16">
        <f t="shared" si="21"/>
        <v>0</v>
      </c>
      <c r="AB33" s="16">
        <f t="shared" si="21"/>
        <v>131</v>
      </c>
      <c r="AC33" s="16">
        <f t="shared" si="21"/>
        <v>4</v>
      </c>
      <c r="AD33" s="16">
        <f t="shared" si="21"/>
        <v>8</v>
      </c>
      <c r="AE33" s="16">
        <f>SUM(AE34:AE46)</f>
        <v>147</v>
      </c>
      <c r="AF33" s="16">
        <f t="shared" si="21"/>
        <v>11</v>
      </c>
      <c r="AG33" s="16">
        <f t="shared" si="21"/>
        <v>46</v>
      </c>
      <c r="AH33" s="16">
        <f>SUM(AH34:AH46)</f>
        <v>11</v>
      </c>
      <c r="AI33" s="16">
        <f t="shared" ref="AI33:AL33" si="22">SUM(AI34:AI46)</f>
        <v>267</v>
      </c>
      <c r="AJ33" s="16">
        <f t="shared" si="22"/>
        <v>20</v>
      </c>
      <c r="AK33" s="16">
        <f t="shared" si="22"/>
        <v>83</v>
      </c>
      <c r="AL33" s="16">
        <f t="shared" si="22"/>
        <v>20</v>
      </c>
    </row>
    <row r="34" spans="1:38" ht="36" customHeight="1" thickBot="1" x14ac:dyDescent="0.3">
      <c r="A34" s="305" t="s">
        <v>78</v>
      </c>
      <c r="B34" s="279" t="s">
        <v>47</v>
      </c>
      <c r="C34" s="235" t="s">
        <v>122</v>
      </c>
      <c r="D34" s="115" t="s">
        <v>32</v>
      </c>
      <c r="E34" s="162" t="s">
        <v>41</v>
      </c>
      <c r="F34" s="304"/>
      <c r="G34" s="81">
        <v>1</v>
      </c>
      <c r="H34" s="120"/>
      <c r="I34" s="120"/>
      <c r="J34" s="22">
        <v>15</v>
      </c>
      <c r="K34" s="22"/>
      <c r="L34" s="22"/>
      <c r="M34" s="22"/>
      <c r="N34" s="22"/>
      <c r="O34" s="119"/>
      <c r="P34" s="1">
        <f>SUM(H34:O34)</f>
        <v>15</v>
      </c>
      <c r="Q34" s="80"/>
      <c r="R34" s="178"/>
      <c r="S34" s="81">
        <v>1</v>
      </c>
      <c r="T34" s="120"/>
      <c r="U34" s="120"/>
      <c r="V34" s="22">
        <v>8</v>
      </c>
      <c r="W34" s="22"/>
      <c r="X34" s="22"/>
      <c r="Y34" s="22"/>
      <c r="Z34" s="22"/>
      <c r="AA34" s="119"/>
      <c r="AB34" s="1">
        <f>SUM(T34:AA34)</f>
        <v>8</v>
      </c>
      <c r="AC34" s="80"/>
      <c r="AD34" s="178"/>
      <c r="AE34" s="89" t="b">
        <f t="shared" ref="AE34:AE46" si="23">IF(Q34=1,SUM(H34:O34))</f>
        <v>0</v>
      </c>
      <c r="AF34" s="30" t="b">
        <f t="shared" ref="AF34:AF46" si="24">IF(Q34=1,G34)</f>
        <v>0</v>
      </c>
      <c r="AG34" s="31" t="b">
        <f t="shared" ref="AG34:AG46" si="25">IF(AC34=1,SUM(T34:AA34))</f>
        <v>0</v>
      </c>
      <c r="AH34" s="24" t="b">
        <f t="shared" ref="AH34:AH46" si="26">IF(AC34=1,S34)</f>
        <v>0</v>
      </c>
      <c r="AI34" s="173" t="b">
        <f t="shared" si="9"/>
        <v>0</v>
      </c>
      <c r="AJ34" s="173" t="b">
        <f t="shared" ref="AJ34:AJ46" si="27">IF(R34=1,G34)</f>
        <v>0</v>
      </c>
      <c r="AK34" s="173" t="b">
        <f t="shared" si="10"/>
        <v>0</v>
      </c>
      <c r="AL34" s="173" t="b">
        <f t="shared" si="11"/>
        <v>0</v>
      </c>
    </row>
    <row r="35" spans="1:38" ht="36" customHeight="1" thickBot="1" x14ac:dyDescent="0.3">
      <c r="A35" s="306"/>
      <c r="B35" s="280"/>
      <c r="C35" s="100" t="s">
        <v>6</v>
      </c>
      <c r="D35" s="117" t="s">
        <v>32</v>
      </c>
      <c r="E35" s="118" t="s">
        <v>41</v>
      </c>
      <c r="F35" s="304"/>
      <c r="G35" s="76">
        <v>1</v>
      </c>
      <c r="H35" s="101"/>
      <c r="I35" s="101"/>
      <c r="J35" s="27"/>
      <c r="K35" s="27"/>
      <c r="L35" s="27">
        <v>9</v>
      </c>
      <c r="M35" s="27"/>
      <c r="N35" s="27"/>
      <c r="O35" s="100"/>
      <c r="P35" s="1">
        <f t="shared" ref="P35:P46" si="28">SUM(H35:O35)</f>
        <v>9</v>
      </c>
      <c r="Q35" s="75"/>
      <c r="R35" s="179"/>
      <c r="S35" s="76">
        <v>1</v>
      </c>
      <c r="T35" s="101"/>
      <c r="U35" s="101"/>
      <c r="V35" s="27"/>
      <c r="W35" s="27"/>
      <c r="X35" s="27">
        <v>9</v>
      </c>
      <c r="Y35" s="27"/>
      <c r="Z35" s="27"/>
      <c r="AA35" s="100"/>
      <c r="AB35" s="1">
        <f t="shared" ref="AB35:AB46" si="29">SUM(T35:AA35)</f>
        <v>9</v>
      </c>
      <c r="AC35" s="75"/>
      <c r="AD35" s="179"/>
      <c r="AE35" s="89" t="b">
        <f t="shared" si="23"/>
        <v>0</v>
      </c>
      <c r="AF35" s="30" t="b">
        <f t="shared" si="24"/>
        <v>0</v>
      </c>
      <c r="AG35" s="31" t="b">
        <f t="shared" si="25"/>
        <v>0</v>
      </c>
      <c r="AH35" s="24" t="b">
        <f t="shared" si="26"/>
        <v>0</v>
      </c>
      <c r="AI35" s="173" t="b">
        <f t="shared" si="9"/>
        <v>0</v>
      </c>
      <c r="AJ35" s="173" t="b">
        <f t="shared" si="27"/>
        <v>0</v>
      </c>
      <c r="AK35" s="173" t="b">
        <f t="shared" si="10"/>
        <v>0</v>
      </c>
      <c r="AL35" s="173" t="b">
        <f t="shared" si="11"/>
        <v>0</v>
      </c>
    </row>
    <row r="36" spans="1:38" ht="36" customHeight="1" thickBot="1" x14ac:dyDescent="0.3">
      <c r="A36" s="305" t="s">
        <v>79</v>
      </c>
      <c r="B36" s="279" t="s">
        <v>93</v>
      </c>
      <c r="C36" s="165" t="s">
        <v>48</v>
      </c>
      <c r="D36" s="220" t="s">
        <v>32</v>
      </c>
      <c r="E36" s="221" t="s">
        <v>100</v>
      </c>
      <c r="F36" s="304"/>
      <c r="G36" s="81">
        <v>3</v>
      </c>
      <c r="H36" s="112"/>
      <c r="I36" s="23"/>
      <c r="J36" s="11">
        <v>30</v>
      </c>
      <c r="K36" s="11"/>
      <c r="L36" s="11"/>
      <c r="M36" s="11"/>
      <c r="N36" s="11"/>
      <c r="O36" s="23"/>
      <c r="P36" s="1">
        <f t="shared" si="28"/>
        <v>30</v>
      </c>
      <c r="Q36" s="80"/>
      <c r="R36" s="178">
        <v>1</v>
      </c>
      <c r="S36" s="81">
        <v>3</v>
      </c>
      <c r="T36" s="67"/>
      <c r="U36" s="67"/>
      <c r="V36" s="11">
        <v>10</v>
      </c>
      <c r="W36" s="11"/>
      <c r="X36" s="11"/>
      <c r="Y36" s="11"/>
      <c r="Z36" s="11"/>
      <c r="AA36" s="23"/>
      <c r="AB36" s="1">
        <f t="shared" si="29"/>
        <v>10</v>
      </c>
      <c r="AC36" s="80"/>
      <c r="AD36" s="178">
        <v>1</v>
      </c>
      <c r="AE36" s="89" t="b">
        <f t="shared" si="23"/>
        <v>0</v>
      </c>
      <c r="AF36" s="30" t="b">
        <f t="shared" si="24"/>
        <v>0</v>
      </c>
      <c r="AG36" s="31" t="b">
        <f t="shared" si="25"/>
        <v>0</v>
      </c>
      <c r="AH36" s="24" t="b">
        <f t="shared" si="26"/>
        <v>0</v>
      </c>
      <c r="AI36" s="173">
        <f t="shared" si="9"/>
        <v>30</v>
      </c>
      <c r="AJ36" s="173">
        <f t="shared" si="27"/>
        <v>3</v>
      </c>
      <c r="AK36" s="173">
        <f t="shared" si="10"/>
        <v>10</v>
      </c>
      <c r="AL36" s="173">
        <f t="shared" si="11"/>
        <v>3</v>
      </c>
    </row>
    <row r="37" spans="1:38" ht="36" customHeight="1" thickBot="1" x14ac:dyDescent="0.3">
      <c r="A37" s="307"/>
      <c r="B37" s="294"/>
      <c r="C37" s="34" t="s">
        <v>58</v>
      </c>
      <c r="D37" s="155" t="s">
        <v>32</v>
      </c>
      <c r="E37" s="38" t="s">
        <v>100</v>
      </c>
      <c r="F37" s="304"/>
      <c r="G37" s="82">
        <v>2</v>
      </c>
      <c r="H37" s="113"/>
      <c r="I37" s="26"/>
      <c r="J37" s="12">
        <v>30</v>
      </c>
      <c r="K37" s="12"/>
      <c r="L37" s="12"/>
      <c r="M37" s="12"/>
      <c r="N37" s="12"/>
      <c r="O37" s="26"/>
      <c r="P37" s="1">
        <f t="shared" si="28"/>
        <v>30</v>
      </c>
      <c r="Q37" s="77"/>
      <c r="R37" s="180">
        <v>1</v>
      </c>
      <c r="S37" s="82">
        <v>2</v>
      </c>
      <c r="T37" s="68"/>
      <c r="U37" s="68"/>
      <c r="V37" s="12">
        <v>10</v>
      </c>
      <c r="W37" s="12"/>
      <c r="X37" s="12"/>
      <c r="Y37" s="12"/>
      <c r="Z37" s="12"/>
      <c r="AA37" s="26"/>
      <c r="AB37" s="1">
        <f t="shared" si="29"/>
        <v>10</v>
      </c>
      <c r="AC37" s="77"/>
      <c r="AD37" s="180">
        <v>1</v>
      </c>
      <c r="AE37" s="89" t="b">
        <f t="shared" si="23"/>
        <v>0</v>
      </c>
      <c r="AF37" s="30" t="b">
        <f t="shared" si="24"/>
        <v>0</v>
      </c>
      <c r="AG37" s="31" t="b">
        <f t="shared" si="25"/>
        <v>0</v>
      </c>
      <c r="AH37" s="24" t="b">
        <f t="shared" si="26"/>
        <v>0</v>
      </c>
      <c r="AI37" s="173">
        <f t="shared" si="9"/>
        <v>30</v>
      </c>
      <c r="AJ37" s="173">
        <f t="shared" si="27"/>
        <v>2</v>
      </c>
      <c r="AK37" s="173">
        <f t="shared" si="10"/>
        <v>10</v>
      </c>
      <c r="AL37" s="173">
        <f t="shared" si="11"/>
        <v>2</v>
      </c>
    </row>
    <row r="38" spans="1:38" ht="36" customHeight="1" thickBot="1" x14ac:dyDescent="0.3">
      <c r="A38" s="307"/>
      <c r="B38" s="294"/>
      <c r="C38" s="34" t="s">
        <v>50</v>
      </c>
      <c r="D38" s="155" t="s">
        <v>32</v>
      </c>
      <c r="E38" s="38" t="s">
        <v>100</v>
      </c>
      <c r="F38" s="304"/>
      <c r="G38" s="82">
        <v>2</v>
      </c>
      <c r="H38" s="113"/>
      <c r="I38" s="26"/>
      <c r="J38" s="12">
        <v>30</v>
      </c>
      <c r="K38" s="12"/>
      <c r="L38" s="12"/>
      <c r="M38" s="12"/>
      <c r="N38" s="12"/>
      <c r="O38" s="26"/>
      <c r="P38" s="1">
        <f t="shared" si="28"/>
        <v>30</v>
      </c>
      <c r="Q38" s="77"/>
      <c r="R38" s="180">
        <v>1</v>
      </c>
      <c r="S38" s="82">
        <v>2</v>
      </c>
      <c r="T38" s="68"/>
      <c r="U38" s="68"/>
      <c r="V38" s="12">
        <v>10</v>
      </c>
      <c r="W38" s="12"/>
      <c r="X38" s="12"/>
      <c r="Y38" s="12"/>
      <c r="Z38" s="12"/>
      <c r="AA38" s="26"/>
      <c r="AB38" s="1">
        <f t="shared" si="29"/>
        <v>10</v>
      </c>
      <c r="AC38" s="77"/>
      <c r="AD38" s="180">
        <v>1</v>
      </c>
      <c r="AE38" s="89" t="b">
        <f t="shared" si="23"/>
        <v>0</v>
      </c>
      <c r="AF38" s="30" t="b">
        <f t="shared" si="24"/>
        <v>0</v>
      </c>
      <c r="AG38" s="31" t="b">
        <f t="shared" si="25"/>
        <v>0</v>
      </c>
      <c r="AH38" s="24" t="b">
        <f t="shared" si="26"/>
        <v>0</v>
      </c>
      <c r="AI38" s="173">
        <f t="shared" si="9"/>
        <v>30</v>
      </c>
      <c r="AJ38" s="173">
        <f t="shared" si="27"/>
        <v>2</v>
      </c>
      <c r="AK38" s="173">
        <f t="shared" si="10"/>
        <v>10</v>
      </c>
      <c r="AL38" s="173">
        <f t="shared" si="11"/>
        <v>2</v>
      </c>
    </row>
    <row r="39" spans="1:38" ht="36" customHeight="1" thickBot="1" x14ac:dyDescent="0.3">
      <c r="A39" s="306"/>
      <c r="B39" s="280"/>
      <c r="C39" s="33" t="s">
        <v>63</v>
      </c>
      <c r="D39" s="222" t="s">
        <v>32</v>
      </c>
      <c r="E39" s="223" t="s">
        <v>100</v>
      </c>
      <c r="F39" s="304"/>
      <c r="G39" s="76">
        <v>2</v>
      </c>
      <c r="H39" s="114"/>
      <c r="I39" s="260"/>
      <c r="J39" s="20"/>
      <c r="K39" s="20"/>
      <c r="L39" s="20"/>
      <c r="M39" s="20">
        <v>30</v>
      </c>
      <c r="N39" s="20"/>
      <c r="O39" s="21"/>
      <c r="P39" s="1">
        <f t="shared" si="28"/>
        <v>30</v>
      </c>
      <c r="Q39" s="75"/>
      <c r="R39" s="179">
        <v>1</v>
      </c>
      <c r="S39" s="76">
        <v>2</v>
      </c>
      <c r="T39" s="69"/>
      <c r="U39" s="69"/>
      <c r="V39" s="20"/>
      <c r="W39" s="20"/>
      <c r="X39" s="20"/>
      <c r="Y39" s="20">
        <v>5</v>
      </c>
      <c r="Z39" s="20"/>
      <c r="AA39" s="21"/>
      <c r="AB39" s="1">
        <f t="shared" si="29"/>
        <v>5</v>
      </c>
      <c r="AC39" s="75"/>
      <c r="AD39" s="179">
        <v>1</v>
      </c>
      <c r="AE39" s="89" t="b">
        <f t="shared" si="23"/>
        <v>0</v>
      </c>
      <c r="AF39" s="30" t="b">
        <f t="shared" si="24"/>
        <v>0</v>
      </c>
      <c r="AG39" s="31" t="b">
        <f t="shared" si="25"/>
        <v>0</v>
      </c>
      <c r="AH39" s="24" t="b">
        <f t="shared" si="26"/>
        <v>0</v>
      </c>
      <c r="AI39" s="173">
        <f t="shared" si="9"/>
        <v>30</v>
      </c>
      <c r="AJ39" s="173">
        <f t="shared" si="27"/>
        <v>2</v>
      </c>
      <c r="AK39" s="173">
        <f t="shared" si="10"/>
        <v>5</v>
      </c>
      <c r="AL39" s="173">
        <f t="shared" si="11"/>
        <v>2</v>
      </c>
    </row>
    <row r="40" spans="1:38" ht="36" customHeight="1" thickBot="1" x14ac:dyDescent="0.3">
      <c r="A40" s="291" t="s">
        <v>80</v>
      </c>
      <c r="B40" s="308" t="s">
        <v>94</v>
      </c>
      <c r="C40" s="108" t="s">
        <v>70</v>
      </c>
      <c r="D40" s="220" t="s">
        <v>32</v>
      </c>
      <c r="E40" s="221" t="s">
        <v>98</v>
      </c>
      <c r="F40" s="304"/>
      <c r="G40" s="81">
        <v>2</v>
      </c>
      <c r="H40" s="112"/>
      <c r="I40" s="23"/>
      <c r="J40" s="11">
        <v>30</v>
      </c>
      <c r="K40" s="11"/>
      <c r="L40" s="11"/>
      <c r="M40" s="11"/>
      <c r="N40" s="11"/>
      <c r="O40" s="23"/>
      <c r="P40" s="1">
        <f t="shared" si="28"/>
        <v>30</v>
      </c>
      <c r="Q40" s="80">
        <v>1</v>
      </c>
      <c r="R40" s="178"/>
      <c r="S40" s="81">
        <v>2</v>
      </c>
      <c r="T40" s="67"/>
      <c r="U40" s="67"/>
      <c r="V40" s="11">
        <v>7</v>
      </c>
      <c r="W40" s="11"/>
      <c r="X40" s="11"/>
      <c r="Y40" s="11"/>
      <c r="Z40" s="11"/>
      <c r="AA40" s="23"/>
      <c r="AB40" s="1">
        <f t="shared" si="29"/>
        <v>7</v>
      </c>
      <c r="AC40" s="80">
        <v>1</v>
      </c>
      <c r="AD40" s="178"/>
      <c r="AE40" s="89">
        <f t="shared" si="23"/>
        <v>30</v>
      </c>
      <c r="AF40" s="30">
        <f t="shared" si="24"/>
        <v>2</v>
      </c>
      <c r="AG40" s="31">
        <f t="shared" si="25"/>
        <v>7</v>
      </c>
      <c r="AH40" s="24">
        <f t="shared" si="26"/>
        <v>2</v>
      </c>
      <c r="AI40" s="173" t="b">
        <f t="shared" si="9"/>
        <v>0</v>
      </c>
      <c r="AJ40" s="173" t="b">
        <f t="shared" si="27"/>
        <v>0</v>
      </c>
      <c r="AK40" s="173" t="b">
        <f t="shared" si="10"/>
        <v>0</v>
      </c>
      <c r="AL40" s="173" t="b">
        <f t="shared" si="11"/>
        <v>0</v>
      </c>
    </row>
    <row r="41" spans="1:38" ht="36" customHeight="1" thickBot="1" x14ac:dyDescent="0.3">
      <c r="A41" s="292"/>
      <c r="B41" s="309"/>
      <c r="C41" s="195" t="s">
        <v>55</v>
      </c>
      <c r="D41" s="155" t="s">
        <v>32</v>
      </c>
      <c r="E41" s="38" t="s">
        <v>98</v>
      </c>
      <c r="F41" s="304"/>
      <c r="G41" s="82">
        <v>4</v>
      </c>
      <c r="H41" s="113">
        <v>15</v>
      </c>
      <c r="I41" s="12"/>
      <c r="J41" s="12">
        <v>30</v>
      </c>
      <c r="K41" s="12"/>
      <c r="L41" s="12"/>
      <c r="M41" s="12"/>
      <c r="N41" s="12"/>
      <c r="O41" s="26"/>
      <c r="P41" s="1">
        <f t="shared" si="28"/>
        <v>45</v>
      </c>
      <c r="Q41" s="77"/>
      <c r="R41" s="180"/>
      <c r="S41" s="82">
        <v>4</v>
      </c>
      <c r="T41" s="68">
        <v>5</v>
      </c>
      <c r="U41" s="68"/>
      <c r="V41" s="12">
        <v>10</v>
      </c>
      <c r="W41" s="12"/>
      <c r="X41" s="12"/>
      <c r="Y41" s="12"/>
      <c r="Z41" s="12"/>
      <c r="AA41" s="26"/>
      <c r="AB41" s="1">
        <f t="shared" si="29"/>
        <v>15</v>
      </c>
      <c r="AC41" s="77"/>
      <c r="AD41" s="180"/>
      <c r="AE41" s="89" t="b">
        <f t="shared" si="23"/>
        <v>0</v>
      </c>
      <c r="AF41" s="30" t="b">
        <f t="shared" si="24"/>
        <v>0</v>
      </c>
      <c r="AG41" s="31" t="b">
        <f t="shared" si="25"/>
        <v>0</v>
      </c>
      <c r="AH41" s="24" t="b">
        <f t="shared" si="26"/>
        <v>0</v>
      </c>
      <c r="AI41" s="173" t="b">
        <f t="shared" si="9"/>
        <v>0</v>
      </c>
      <c r="AJ41" s="173" t="b">
        <f t="shared" si="27"/>
        <v>0</v>
      </c>
      <c r="AK41" s="173" t="b">
        <f t="shared" si="10"/>
        <v>0</v>
      </c>
      <c r="AL41" s="173" t="b">
        <f t="shared" si="11"/>
        <v>0</v>
      </c>
    </row>
    <row r="42" spans="1:38" ht="36" customHeight="1" thickBot="1" x14ac:dyDescent="0.3">
      <c r="A42" s="293"/>
      <c r="B42" s="310"/>
      <c r="C42" s="52" t="s">
        <v>64</v>
      </c>
      <c r="D42" s="222" t="s">
        <v>32</v>
      </c>
      <c r="E42" s="223" t="s">
        <v>98</v>
      </c>
      <c r="F42" s="207"/>
      <c r="G42" s="76">
        <v>2</v>
      </c>
      <c r="H42" s="114"/>
      <c r="I42" s="20"/>
      <c r="J42" s="20"/>
      <c r="K42" s="20">
        <v>30</v>
      </c>
      <c r="L42" s="20"/>
      <c r="M42" s="20"/>
      <c r="N42" s="20"/>
      <c r="O42" s="21"/>
      <c r="P42" s="1">
        <f t="shared" si="28"/>
        <v>30</v>
      </c>
      <c r="Q42" s="75"/>
      <c r="R42" s="179"/>
      <c r="S42" s="76">
        <v>2</v>
      </c>
      <c r="T42" s="69"/>
      <c r="U42" s="69"/>
      <c r="V42" s="20"/>
      <c r="W42" s="20">
        <v>9</v>
      </c>
      <c r="X42" s="20"/>
      <c r="Y42" s="20"/>
      <c r="Z42" s="20"/>
      <c r="AA42" s="21"/>
      <c r="AB42" s="1">
        <f t="shared" si="29"/>
        <v>9</v>
      </c>
      <c r="AC42" s="75"/>
      <c r="AD42" s="179"/>
      <c r="AE42" s="89" t="b">
        <f t="shared" si="23"/>
        <v>0</v>
      </c>
      <c r="AF42" s="30" t="b">
        <f t="shared" si="24"/>
        <v>0</v>
      </c>
      <c r="AG42" s="31" t="b">
        <f t="shared" si="25"/>
        <v>0</v>
      </c>
      <c r="AH42" s="24" t="b">
        <f t="shared" si="26"/>
        <v>0</v>
      </c>
      <c r="AI42" s="173" t="b">
        <f t="shared" si="9"/>
        <v>0</v>
      </c>
      <c r="AJ42" s="173" t="b">
        <f t="shared" si="27"/>
        <v>0</v>
      </c>
      <c r="AK42" s="173" t="b">
        <f t="shared" si="10"/>
        <v>0</v>
      </c>
      <c r="AL42" s="173" t="b">
        <f t="shared" si="11"/>
        <v>0</v>
      </c>
    </row>
    <row r="43" spans="1:38" ht="36" customHeight="1" thickBot="1" x14ac:dyDescent="0.3">
      <c r="A43" s="291" t="s">
        <v>81</v>
      </c>
      <c r="B43" s="279" t="s">
        <v>95</v>
      </c>
      <c r="C43" s="110" t="s">
        <v>110</v>
      </c>
      <c r="D43" s="220" t="s">
        <v>32</v>
      </c>
      <c r="E43" s="108" t="s">
        <v>99</v>
      </c>
      <c r="F43" s="50"/>
      <c r="G43" s="81">
        <v>2</v>
      </c>
      <c r="H43" s="112"/>
      <c r="I43" s="11"/>
      <c r="J43" s="11"/>
      <c r="K43" s="11">
        <v>30</v>
      </c>
      <c r="L43" s="11"/>
      <c r="M43" s="11"/>
      <c r="N43" s="11"/>
      <c r="O43" s="23"/>
      <c r="P43" s="1">
        <f t="shared" si="28"/>
        <v>30</v>
      </c>
      <c r="Q43" s="80"/>
      <c r="R43" s="178">
        <v>1</v>
      </c>
      <c r="S43" s="81">
        <v>2</v>
      </c>
      <c r="T43" s="67"/>
      <c r="U43" s="67"/>
      <c r="V43" s="11"/>
      <c r="W43" s="11">
        <v>9</v>
      </c>
      <c r="X43" s="11"/>
      <c r="Y43" s="11"/>
      <c r="Z43" s="11"/>
      <c r="AA43" s="23"/>
      <c r="AB43" s="1">
        <f t="shared" si="29"/>
        <v>9</v>
      </c>
      <c r="AC43" s="80"/>
      <c r="AD43" s="178">
        <v>1</v>
      </c>
      <c r="AE43" s="89" t="b">
        <f t="shared" si="23"/>
        <v>0</v>
      </c>
      <c r="AF43" s="30" t="b">
        <f t="shared" si="24"/>
        <v>0</v>
      </c>
      <c r="AG43" s="31" t="b">
        <f t="shared" si="25"/>
        <v>0</v>
      </c>
      <c r="AH43" s="24" t="b">
        <f t="shared" si="26"/>
        <v>0</v>
      </c>
      <c r="AI43" s="173">
        <f t="shared" si="9"/>
        <v>30</v>
      </c>
      <c r="AJ43" s="173">
        <f t="shared" si="27"/>
        <v>2</v>
      </c>
      <c r="AK43" s="173">
        <f t="shared" si="10"/>
        <v>9</v>
      </c>
      <c r="AL43" s="173">
        <f t="shared" si="11"/>
        <v>2</v>
      </c>
    </row>
    <row r="44" spans="1:38" ht="36" customHeight="1" thickBot="1" x14ac:dyDescent="0.3">
      <c r="A44" s="292"/>
      <c r="B44" s="294"/>
      <c r="C44" s="51" t="s">
        <v>59</v>
      </c>
      <c r="D44" s="155" t="s">
        <v>32</v>
      </c>
      <c r="E44" s="38" t="s">
        <v>99</v>
      </c>
      <c r="F44" s="207"/>
      <c r="G44" s="82">
        <v>3</v>
      </c>
      <c r="H44" s="113"/>
      <c r="I44" s="26"/>
      <c r="J44" s="12">
        <v>30</v>
      </c>
      <c r="K44" s="12"/>
      <c r="L44" s="12">
        <v>9</v>
      </c>
      <c r="M44" s="12"/>
      <c r="N44" s="12"/>
      <c r="O44" s="26"/>
      <c r="P44" s="1">
        <f t="shared" si="28"/>
        <v>39</v>
      </c>
      <c r="Q44" s="77">
        <v>1</v>
      </c>
      <c r="R44" s="180">
        <v>1</v>
      </c>
      <c r="S44" s="82">
        <v>3</v>
      </c>
      <c r="T44" s="68"/>
      <c r="U44" s="68"/>
      <c r="V44" s="12">
        <v>9</v>
      </c>
      <c r="W44" s="12"/>
      <c r="X44" s="12">
        <v>4</v>
      </c>
      <c r="Y44" s="12"/>
      <c r="Z44" s="12"/>
      <c r="AA44" s="26"/>
      <c r="AB44" s="1">
        <f t="shared" si="29"/>
        <v>13</v>
      </c>
      <c r="AC44" s="77">
        <v>1</v>
      </c>
      <c r="AD44" s="180">
        <v>1</v>
      </c>
      <c r="AE44" s="89">
        <f t="shared" si="23"/>
        <v>39</v>
      </c>
      <c r="AF44" s="30">
        <f t="shared" si="24"/>
        <v>3</v>
      </c>
      <c r="AG44" s="31">
        <f t="shared" si="25"/>
        <v>13</v>
      </c>
      <c r="AH44" s="24">
        <f t="shared" si="26"/>
        <v>3</v>
      </c>
      <c r="AI44" s="173">
        <f t="shared" si="9"/>
        <v>39</v>
      </c>
      <c r="AJ44" s="173">
        <f t="shared" si="27"/>
        <v>3</v>
      </c>
      <c r="AK44" s="173">
        <f t="shared" si="10"/>
        <v>13</v>
      </c>
      <c r="AL44" s="173">
        <f t="shared" si="11"/>
        <v>3</v>
      </c>
    </row>
    <row r="45" spans="1:38" ht="36" customHeight="1" thickBot="1" x14ac:dyDescent="0.3">
      <c r="A45" s="292"/>
      <c r="B45" s="294"/>
      <c r="C45" s="51" t="s">
        <v>60</v>
      </c>
      <c r="D45" s="155" t="s">
        <v>32</v>
      </c>
      <c r="E45" s="38" t="s">
        <v>99</v>
      </c>
      <c r="F45" s="207"/>
      <c r="G45" s="82">
        <v>3</v>
      </c>
      <c r="H45" s="113"/>
      <c r="I45" s="26"/>
      <c r="J45" s="12">
        <v>30</v>
      </c>
      <c r="K45" s="12"/>
      <c r="L45" s="12">
        <v>9</v>
      </c>
      <c r="M45" s="12"/>
      <c r="N45" s="12"/>
      <c r="O45" s="26"/>
      <c r="P45" s="1">
        <f t="shared" si="28"/>
        <v>39</v>
      </c>
      <c r="Q45" s="77">
        <v>1</v>
      </c>
      <c r="R45" s="180">
        <v>1</v>
      </c>
      <c r="S45" s="82">
        <v>3</v>
      </c>
      <c r="T45" s="68"/>
      <c r="U45" s="68"/>
      <c r="V45" s="12">
        <v>9</v>
      </c>
      <c r="W45" s="12"/>
      <c r="X45" s="12">
        <v>4</v>
      </c>
      <c r="Y45" s="12"/>
      <c r="Z45" s="12"/>
      <c r="AA45" s="26"/>
      <c r="AB45" s="1">
        <f t="shared" si="29"/>
        <v>13</v>
      </c>
      <c r="AC45" s="77">
        <v>1</v>
      </c>
      <c r="AD45" s="180">
        <v>1</v>
      </c>
      <c r="AE45" s="89">
        <f t="shared" si="23"/>
        <v>39</v>
      </c>
      <c r="AF45" s="30">
        <f t="shared" si="24"/>
        <v>3</v>
      </c>
      <c r="AG45" s="31">
        <f t="shared" si="25"/>
        <v>13</v>
      </c>
      <c r="AH45" s="24">
        <f t="shared" si="26"/>
        <v>3</v>
      </c>
      <c r="AI45" s="173">
        <f t="shared" si="9"/>
        <v>39</v>
      </c>
      <c r="AJ45" s="173">
        <f t="shared" si="27"/>
        <v>3</v>
      </c>
      <c r="AK45" s="173">
        <f t="shared" si="10"/>
        <v>13</v>
      </c>
      <c r="AL45" s="173">
        <f t="shared" si="11"/>
        <v>3</v>
      </c>
    </row>
    <row r="46" spans="1:38" ht="36" customHeight="1" thickBot="1" x14ac:dyDescent="0.3">
      <c r="A46" s="293"/>
      <c r="B46" s="280"/>
      <c r="C46" s="111" t="s">
        <v>61</v>
      </c>
      <c r="D46" s="222" t="s">
        <v>32</v>
      </c>
      <c r="E46" s="223" t="s">
        <v>99</v>
      </c>
      <c r="F46" s="207"/>
      <c r="G46" s="76">
        <v>3</v>
      </c>
      <c r="H46" s="114"/>
      <c r="I46" s="21"/>
      <c r="J46" s="20">
        <v>30</v>
      </c>
      <c r="K46" s="20"/>
      <c r="L46" s="20">
        <v>9</v>
      </c>
      <c r="M46" s="20"/>
      <c r="N46" s="20"/>
      <c r="O46" s="21"/>
      <c r="P46" s="1">
        <f t="shared" si="28"/>
        <v>39</v>
      </c>
      <c r="Q46" s="75">
        <v>1</v>
      </c>
      <c r="R46" s="179">
        <v>1</v>
      </c>
      <c r="S46" s="76">
        <v>3</v>
      </c>
      <c r="T46" s="69"/>
      <c r="U46" s="69"/>
      <c r="V46" s="20">
        <v>9</v>
      </c>
      <c r="W46" s="20"/>
      <c r="X46" s="20">
        <v>4</v>
      </c>
      <c r="Y46" s="20"/>
      <c r="Z46" s="20"/>
      <c r="AA46" s="21"/>
      <c r="AB46" s="1">
        <f t="shared" si="29"/>
        <v>13</v>
      </c>
      <c r="AC46" s="75">
        <v>1</v>
      </c>
      <c r="AD46" s="179">
        <v>1</v>
      </c>
      <c r="AE46" s="89">
        <f t="shared" si="23"/>
        <v>39</v>
      </c>
      <c r="AF46" s="30">
        <f t="shared" si="24"/>
        <v>3</v>
      </c>
      <c r="AG46" s="31">
        <f t="shared" si="25"/>
        <v>13</v>
      </c>
      <c r="AH46" s="24">
        <f t="shared" si="26"/>
        <v>3</v>
      </c>
      <c r="AI46" s="173">
        <f t="shared" si="9"/>
        <v>39</v>
      </c>
      <c r="AJ46" s="173">
        <f t="shared" si="27"/>
        <v>3</v>
      </c>
      <c r="AK46" s="173">
        <f t="shared" si="10"/>
        <v>13</v>
      </c>
      <c r="AL46" s="173">
        <f t="shared" si="11"/>
        <v>3</v>
      </c>
    </row>
    <row r="47" spans="1:38" ht="36" customHeight="1" thickBot="1" x14ac:dyDescent="0.3">
      <c r="A47" s="295" t="s">
        <v>14</v>
      </c>
      <c r="B47" s="296"/>
      <c r="C47" s="296"/>
      <c r="D47" s="296"/>
      <c r="E47" s="297"/>
      <c r="F47" s="298" t="s">
        <v>28</v>
      </c>
      <c r="G47" s="73">
        <f t="shared" ref="G47:Q47" si="30">SUM(G48:G60)</f>
        <v>30</v>
      </c>
      <c r="H47" s="73">
        <f t="shared" si="30"/>
        <v>39</v>
      </c>
      <c r="I47" s="73">
        <f t="shared" si="30"/>
        <v>0</v>
      </c>
      <c r="J47" s="73">
        <f t="shared" si="30"/>
        <v>240</v>
      </c>
      <c r="K47" s="73">
        <f t="shared" si="30"/>
        <v>30</v>
      </c>
      <c r="L47" s="73">
        <f t="shared" si="30"/>
        <v>27</v>
      </c>
      <c r="M47" s="73">
        <f t="shared" si="30"/>
        <v>50</v>
      </c>
      <c r="N47" s="73">
        <f t="shared" si="30"/>
        <v>0</v>
      </c>
      <c r="O47" s="73">
        <f t="shared" si="30"/>
        <v>0</v>
      </c>
      <c r="P47" s="73">
        <f t="shared" si="30"/>
        <v>386</v>
      </c>
      <c r="Q47" s="73">
        <f t="shared" si="30"/>
        <v>4</v>
      </c>
      <c r="R47" s="73"/>
      <c r="S47" s="73">
        <f t="shared" ref="S47:AL47" si="31">SUM(S48:S60)</f>
        <v>30</v>
      </c>
      <c r="T47" s="73">
        <f t="shared" si="31"/>
        <v>29</v>
      </c>
      <c r="U47" s="73">
        <f t="shared" si="31"/>
        <v>0</v>
      </c>
      <c r="V47" s="73">
        <f t="shared" si="31"/>
        <v>75</v>
      </c>
      <c r="W47" s="73">
        <f t="shared" si="31"/>
        <v>9</v>
      </c>
      <c r="X47" s="73">
        <f t="shared" si="31"/>
        <v>12</v>
      </c>
      <c r="Y47" s="73">
        <f t="shared" si="31"/>
        <v>25</v>
      </c>
      <c r="Z47" s="73">
        <f t="shared" si="31"/>
        <v>0</v>
      </c>
      <c r="AA47" s="73">
        <f t="shared" si="31"/>
        <v>0</v>
      </c>
      <c r="AB47" s="73">
        <f t="shared" si="31"/>
        <v>150</v>
      </c>
      <c r="AC47" s="73">
        <f t="shared" si="31"/>
        <v>4</v>
      </c>
      <c r="AD47" s="73">
        <f t="shared" si="31"/>
        <v>7</v>
      </c>
      <c r="AE47" s="73">
        <f t="shared" si="31"/>
        <v>147</v>
      </c>
      <c r="AF47" s="73">
        <f t="shared" si="31"/>
        <v>11</v>
      </c>
      <c r="AG47" s="73">
        <f t="shared" si="31"/>
        <v>47</v>
      </c>
      <c r="AH47" s="73">
        <f t="shared" si="31"/>
        <v>11</v>
      </c>
      <c r="AI47" s="73">
        <f t="shared" si="31"/>
        <v>237</v>
      </c>
      <c r="AJ47" s="73">
        <f t="shared" si="31"/>
        <v>19</v>
      </c>
      <c r="AK47" s="73">
        <f t="shared" si="31"/>
        <v>74</v>
      </c>
      <c r="AL47" s="73">
        <f t="shared" si="31"/>
        <v>19</v>
      </c>
    </row>
    <row r="48" spans="1:38" ht="36" customHeight="1" thickBot="1" x14ac:dyDescent="0.3">
      <c r="A48" s="291" t="s">
        <v>82</v>
      </c>
      <c r="B48" s="279" t="s">
        <v>124</v>
      </c>
      <c r="C48" s="32" t="s">
        <v>71</v>
      </c>
      <c r="D48" s="115" t="s">
        <v>32</v>
      </c>
      <c r="E48" s="116" t="s">
        <v>45</v>
      </c>
      <c r="F48" s="298"/>
      <c r="G48" s="81">
        <v>1</v>
      </c>
      <c r="H48" s="120">
        <v>15</v>
      </c>
      <c r="I48" s="120"/>
      <c r="J48" s="22"/>
      <c r="K48" s="22"/>
      <c r="L48" s="22"/>
      <c r="M48" s="22"/>
      <c r="N48" s="22"/>
      <c r="O48" s="119"/>
      <c r="P48" s="2">
        <f>SUM(H48:O48)</f>
        <v>15</v>
      </c>
      <c r="Q48" s="80"/>
      <c r="R48" s="178"/>
      <c r="S48" s="81">
        <v>1</v>
      </c>
      <c r="T48" s="120">
        <v>15</v>
      </c>
      <c r="U48" s="120"/>
      <c r="V48" s="22"/>
      <c r="W48" s="22"/>
      <c r="X48" s="22"/>
      <c r="Y48" s="22"/>
      <c r="Z48" s="22"/>
      <c r="AA48" s="119"/>
      <c r="AB48" s="2">
        <f t="shared" ref="AB48:AB60" si="32">SUM(T48:AA48)</f>
        <v>15</v>
      </c>
      <c r="AC48" s="80"/>
      <c r="AD48" s="178"/>
      <c r="AE48" s="89" t="b">
        <f t="shared" ref="AE48:AE60" si="33">IF(Q48=1,SUM(H48:O48))</f>
        <v>0</v>
      </c>
      <c r="AF48" s="30" t="b">
        <f t="shared" ref="AF48:AF60" si="34">IF(Q48=1,G48)</f>
        <v>0</v>
      </c>
      <c r="AG48" s="31" t="b">
        <f t="shared" ref="AG48:AG60" si="35">IF(AC48=1,SUM(T48:AA48))</f>
        <v>0</v>
      </c>
      <c r="AH48" s="24" t="b">
        <f t="shared" ref="AH48:AH60" si="36">IF(AC48=1,S48)</f>
        <v>0</v>
      </c>
      <c r="AI48" s="173" t="b">
        <f t="shared" si="9"/>
        <v>0</v>
      </c>
      <c r="AJ48" s="173" t="b">
        <f t="shared" ref="AJ48:AJ60" si="37">IF(R48=1,G48)</f>
        <v>0</v>
      </c>
      <c r="AK48" s="173" t="b">
        <f t="shared" si="10"/>
        <v>0</v>
      </c>
      <c r="AL48" s="173" t="b">
        <f t="shared" si="11"/>
        <v>0</v>
      </c>
    </row>
    <row r="49" spans="1:38" ht="36" customHeight="1" thickBot="1" x14ac:dyDescent="0.3">
      <c r="A49" s="300"/>
      <c r="B49" s="301"/>
      <c r="C49" s="154" t="s">
        <v>46</v>
      </c>
      <c r="D49" s="237" t="s">
        <v>32</v>
      </c>
      <c r="E49" s="238" t="s">
        <v>45</v>
      </c>
      <c r="F49" s="298"/>
      <c r="G49" s="73">
        <v>1</v>
      </c>
      <c r="H49" s="131">
        <v>9</v>
      </c>
      <c r="I49" s="131"/>
      <c r="J49" s="129"/>
      <c r="K49" s="129"/>
      <c r="L49" s="129"/>
      <c r="M49" s="129"/>
      <c r="N49" s="129"/>
      <c r="O49" s="130"/>
      <c r="P49" s="2">
        <f>SUM(H49:O49)</f>
        <v>9</v>
      </c>
      <c r="Q49" s="74"/>
      <c r="R49" s="176"/>
      <c r="S49" s="73">
        <v>1</v>
      </c>
      <c r="T49" s="131">
        <v>9</v>
      </c>
      <c r="U49" s="131"/>
      <c r="V49" s="129"/>
      <c r="W49" s="129"/>
      <c r="X49" s="129"/>
      <c r="Y49" s="129"/>
      <c r="Z49" s="129"/>
      <c r="AA49" s="130"/>
      <c r="AB49" s="2">
        <f>SUM(T49:AA49)</f>
        <v>9</v>
      </c>
      <c r="AC49" s="74"/>
      <c r="AD49" s="176"/>
      <c r="AE49" s="89"/>
      <c r="AF49" s="30" t="b">
        <f t="shared" si="34"/>
        <v>0</v>
      </c>
      <c r="AG49" s="31"/>
      <c r="AH49" s="24" t="b">
        <f t="shared" si="36"/>
        <v>0</v>
      </c>
      <c r="AI49" s="173"/>
      <c r="AJ49" s="173" t="b">
        <f t="shared" si="37"/>
        <v>0</v>
      </c>
      <c r="AK49" s="173"/>
      <c r="AL49" s="173" t="b">
        <f t="shared" si="11"/>
        <v>0</v>
      </c>
    </row>
    <row r="50" spans="1:38" ht="36" customHeight="1" thickBot="1" x14ac:dyDescent="0.3">
      <c r="A50" s="293"/>
      <c r="B50" s="280"/>
      <c r="C50" s="239" t="s">
        <v>123</v>
      </c>
      <c r="D50" s="117" t="s">
        <v>32</v>
      </c>
      <c r="E50" s="118" t="s">
        <v>41</v>
      </c>
      <c r="F50" s="298"/>
      <c r="G50" s="76">
        <v>1</v>
      </c>
      <c r="H50" s="101"/>
      <c r="I50" s="101"/>
      <c r="J50" s="27"/>
      <c r="K50" s="27"/>
      <c r="L50" s="27"/>
      <c r="M50" s="27">
        <v>20</v>
      </c>
      <c r="N50" s="27"/>
      <c r="O50" s="100"/>
      <c r="P50" s="2">
        <f>SUM(H50:O50)</f>
        <v>20</v>
      </c>
      <c r="Q50" s="75"/>
      <c r="R50" s="179"/>
      <c r="S50" s="76">
        <v>1</v>
      </c>
      <c r="T50" s="101"/>
      <c r="U50" s="101"/>
      <c r="V50" s="27"/>
      <c r="W50" s="27"/>
      <c r="X50" s="27"/>
      <c r="Y50" s="27">
        <v>20</v>
      </c>
      <c r="Z50" s="27"/>
      <c r="AA50" s="100"/>
      <c r="AB50" s="2">
        <f t="shared" si="32"/>
        <v>20</v>
      </c>
      <c r="AC50" s="75"/>
      <c r="AD50" s="179"/>
      <c r="AE50" s="89" t="b">
        <f t="shared" si="33"/>
        <v>0</v>
      </c>
      <c r="AF50" s="30" t="b">
        <f t="shared" si="34"/>
        <v>0</v>
      </c>
      <c r="AG50" s="31" t="b">
        <f t="shared" si="35"/>
        <v>0</v>
      </c>
      <c r="AH50" s="24" t="b">
        <f t="shared" si="36"/>
        <v>0</v>
      </c>
      <c r="AI50" s="173" t="b">
        <f t="shared" si="9"/>
        <v>0</v>
      </c>
      <c r="AJ50" s="173" t="b">
        <f t="shared" si="37"/>
        <v>0</v>
      </c>
      <c r="AK50" s="173" t="b">
        <f t="shared" si="10"/>
        <v>0</v>
      </c>
      <c r="AL50" s="173" t="b">
        <f t="shared" si="11"/>
        <v>0</v>
      </c>
    </row>
    <row r="51" spans="1:38" ht="36" customHeight="1" thickBot="1" x14ac:dyDescent="0.3">
      <c r="A51" s="291" t="s">
        <v>83</v>
      </c>
      <c r="B51" s="279" t="s">
        <v>93</v>
      </c>
      <c r="C51" s="32" t="s">
        <v>48</v>
      </c>
      <c r="D51" s="115" t="s">
        <v>68</v>
      </c>
      <c r="E51" s="221" t="s">
        <v>100</v>
      </c>
      <c r="F51" s="299"/>
      <c r="G51" s="81">
        <v>3</v>
      </c>
      <c r="H51" s="67"/>
      <c r="I51" s="67"/>
      <c r="J51" s="11">
        <v>30</v>
      </c>
      <c r="K51" s="11"/>
      <c r="L51" s="11"/>
      <c r="M51" s="11"/>
      <c r="N51" s="11"/>
      <c r="O51" s="23"/>
      <c r="P51" s="2">
        <f t="shared" ref="P51:P60" si="38">SUM(H51:O51)</f>
        <v>30</v>
      </c>
      <c r="Q51" s="80"/>
      <c r="R51" s="178">
        <v>1</v>
      </c>
      <c r="S51" s="81">
        <v>3</v>
      </c>
      <c r="T51" s="67"/>
      <c r="U51" s="67"/>
      <c r="V51" s="11">
        <v>10</v>
      </c>
      <c r="W51" s="11"/>
      <c r="X51" s="11"/>
      <c r="Y51" s="11"/>
      <c r="Z51" s="11"/>
      <c r="AA51" s="23"/>
      <c r="AB51" s="2">
        <f t="shared" si="32"/>
        <v>10</v>
      </c>
      <c r="AC51" s="80"/>
      <c r="AD51" s="178">
        <v>1</v>
      </c>
      <c r="AE51" s="89" t="b">
        <f t="shared" si="33"/>
        <v>0</v>
      </c>
      <c r="AF51" s="30" t="b">
        <f t="shared" si="34"/>
        <v>0</v>
      </c>
      <c r="AG51" s="31" t="b">
        <f t="shared" si="35"/>
        <v>0</v>
      </c>
      <c r="AH51" s="24" t="b">
        <f t="shared" si="36"/>
        <v>0</v>
      </c>
      <c r="AI51" s="173">
        <f t="shared" si="9"/>
        <v>30</v>
      </c>
      <c r="AJ51" s="173">
        <f t="shared" si="37"/>
        <v>3</v>
      </c>
      <c r="AK51" s="173">
        <f t="shared" si="10"/>
        <v>10</v>
      </c>
      <c r="AL51" s="173">
        <f t="shared" si="11"/>
        <v>3</v>
      </c>
    </row>
    <row r="52" spans="1:38" ht="36" customHeight="1" thickBot="1" x14ac:dyDescent="0.3">
      <c r="A52" s="292"/>
      <c r="B52" s="294"/>
      <c r="C52" s="34" t="s">
        <v>58</v>
      </c>
      <c r="D52" s="156" t="s">
        <v>68</v>
      </c>
      <c r="E52" s="38" t="s">
        <v>100</v>
      </c>
      <c r="F52" s="299"/>
      <c r="G52" s="82">
        <v>2</v>
      </c>
      <c r="H52" s="68"/>
      <c r="I52" s="68"/>
      <c r="J52" s="12">
        <v>30</v>
      </c>
      <c r="K52" s="12"/>
      <c r="L52" s="12"/>
      <c r="M52" s="12"/>
      <c r="N52" s="12"/>
      <c r="O52" s="26"/>
      <c r="P52" s="2">
        <f t="shared" si="38"/>
        <v>30</v>
      </c>
      <c r="Q52" s="77"/>
      <c r="R52" s="180">
        <v>1</v>
      </c>
      <c r="S52" s="82">
        <v>2</v>
      </c>
      <c r="T52" s="68"/>
      <c r="U52" s="68"/>
      <c r="V52" s="12">
        <v>10</v>
      </c>
      <c r="W52" s="12"/>
      <c r="X52" s="12"/>
      <c r="Y52" s="12"/>
      <c r="Z52" s="12"/>
      <c r="AA52" s="26"/>
      <c r="AB52" s="2">
        <f t="shared" si="32"/>
        <v>10</v>
      </c>
      <c r="AC52" s="77"/>
      <c r="AD52" s="180">
        <v>1</v>
      </c>
      <c r="AE52" s="89" t="b">
        <f t="shared" si="33"/>
        <v>0</v>
      </c>
      <c r="AF52" s="30" t="b">
        <f t="shared" si="34"/>
        <v>0</v>
      </c>
      <c r="AG52" s="31" t="b">
        <f t="shared" si="35"/>
        <v>0</v>
      </c>
      <c r="AH52" s="24" t="b">
        <f t="shared" si="36"/>
        <v>0</v>
      </c>
      <c r="AI52" s="173">
        <f t="shared" si="9"/>
        <v>30</v>
      </c>
      <c r="AJ52" s="173">
        <f t="shared" si="37"/>
        <v>2</v>
      </c>
      <c r="AK52" s="173">
        <f t="shared" si="10"/>
        <v>10</v>
      </c>
      <c r="AL52" s="173">
        <f t="shared" si="11"/>
        <v>2</v>
      </c>
    </row>
    <row r="53" spans="1:38" ht="36" customHeight="1" thickBot="1" x14ac:dyDescent="0.3">
      <c r="A53" s="292"/>
      <c r="B53" s="294"/>
      <c r="C53" s="34" t="s">
        <v>62</v>
      </c>
      <c r="D53" s="155" t="s">
        <v>32</v>
      </c>
      <c r="E53" s="38" t="s">
        <v>100</v>
      </c>
      <c r="F53" s="299"/>
      <c r="G53" s="82">
        <v>3</v>
      </c>
      <c r="H53" s="68"/>
      <c r="I53" s="68"/>
      <c r="J53" s="12">
        <v>30</v>
      </c>
      <c r="K53" s="12"/>
      <c r="L53" s="12"/>
      <c r="M53" s="12"/>
      <c r="N53" s="12"/>
      <c r="O53" s="26"/>
      <c r="P53" s="2">
        <f t="shared" si="38"/>
        <v>30</v>
      </c>
      <c r="Q53" s="77"/>
      <c r="R53" s="180">
        <v>1</v>
      </c>
      <c r="S53" s="82">
        <v>3</v>
      </c>
      <c r="T53" s="68"/>
      <c r="U53" s="68"/>
      <c r="V53" s="12">
        <v>10</v>
      </c>
      <c r="W53" s="12"/>
      <c r="X53" s="12"/>
      <c r="Y53" s="12"/>
      <c r="Z53" s="12"/>
      <c r="AA53" s="26"/>
      <c r="AB53" s="2">
        <f t="shared" si="32"/>
        <v>10</v>
      </c>
      <c r="AC53" s="77"/>
      <c r="AD53" s="180">
        <v>1</v>
      </c>
      <c r="AE53" s="89" t="b">
        <f t="shared" si="33"/>
        <v>0</v>
      </c>
      <c r="AF53" s="30" t="b">
        <f t="shared" si="34"/>
        <v>0</v>
      </c>
      <c r="AG53" s="31" t="b">
        <f t="shared" si="35"/>
        <v>0</v>
      </c>
      <c r="AH53" s="24" t="b">
        <f t="shared" si="36"/>
        <v>0</v>
      </c>
      <c r="AI53" s="173">
        <f t="shared" si="9"/>
        <v>30</v>
      </c>
      <c r="AJ53" s="173">
        <f t="shared" si="37"/>
        <v>3</v>
      </c>
      <c r="AK53" s="173">
        <f t="shared" si="10"/>
        <v>10</v>
      </c>
      <c r="AL53" s="173">
        <f t="shared" si="11"/>
        <v>3</v>
      </c>
    </row>
    <row r="54" spans="1:38" ht="36" customHeight="1" thickBot="1" x14ac:dyDescent="0.3">
      <c r="A54" s="302"/>
      <c r="B54" s="280"/>
      <c r="C54" s="33" t="s">
        <v>63</v>
      </c>
      <c r="D54" s="117" t="s">
        <v>68</v>
      </c>
      <c r="E54" s="223" t="s">
        <v>100</v>
      </c>
      <c r="F54" s="299"/>
      <c r="G54" s="76">
        <v>2</v>
      </c>
      <c r="I54" s="20"/>
      <c r="J54" s="20"/>
      <c r="K54" s="20"/>
      <c r="L54" s="20"/>
      <c r="M54" s="69">
        <v>30</v>
      </c>
      <c r="N54" s="20"/>
      <c r="O54" s="21"/>
      <c r="P54" s="2">
        <f>SUM(J54:O54)</f>
        <v>30</v>
      </c>
      <c r="Q54" s="75"/>
      <c r="R54" s="179">
        <v>1</v>
      </c>
      <c r="S54" s="76">
        <v>2</v>
      </c>
      <c r="T54" s="69"/>
      <c r="U54" s="69"/>
      <c r="V54" s="20"/>
      <c r="W54" s="20"/>
      <c r="X54" s="20"/>
      <c r="Y54" s="20">
        <v>5</v>
      </c>
      <c r="Z54" s="20"/>
      <c r="AA54" s="21"/>
      <c r="AB54" s="2">
        <f t="shared" si="32"/>
        <v>5</v>
      </c>
      <c r="AC54" s="75"/>
      <c r="AD54" s="179">
        <v>1</v>
      </c>
      <c r="AE54" s="89" t="b">
        <f>IF(Q54=1,SUM(J54:O54))</f>
        <v>0</v>
      </c>
      <c r="AF54" s="30" t="b">
        <f t="shared" si="34"/>
        <v>0</v>
      </c>
      <c r="AG54" s="31" t="b">
        <f t="shared" si="35"/>
        <v>0</v>
      </c>
      <c r="AH54" s="24" t="b">
        <f t="shared" si="36"/>
        <v>0</v>
      </c>
      <c r="AI54" s="173">
        <f t="shared" si="9"/>
        <v>30</v>
      </c>
      <c r="AJ54" s="173">
        <f t="shared" si="37"/>
        <v>2</v>
      </c>
      <c r="AK54" s="173">
        <f t="shared" si="10"/>
        <v>5</v>
      </c>
      <c r="AL54" s="173">
        <f t="shared" si="11"/>
        <v>2</v>
      </c>
    </row>
    <row r="55" spans="1:38" ht="36" customHeight="1" thickBot="1" x14ac:dyDescent="0.3">
      <c r="A55" s="291" t="s">
        <v>84</v>
      </c>
      <c r="B55" s="279" t="s">
        <v>94</v>
      </c>
      <c r="C55" s="61" t="s">
        <v>70</v>
      </c>
      <c r="D55" s="220" t="s">
        <v>68</v>
      </c>
      <c r="E55" s="221" t="s">
        <v>98</v>
      </c>
      <c r="F55" s="299"/>
      <c r="G55" s="81">
        <v>2</v>
      </c>
      <c r="H55" s="67"/>
      <c r="I55" s="67"/>
      <c r="J55" s="11">
        <v>30</v>
      </c>
      <c r="K55" s="11"/>
      <c r="L55" s="11"/>
      <c r="M55" s="11"/>
      <c r="N55" s="11"/>
      <c r="O55" s="112"/>
      <c r="P55" s="2">
        <f t="shared" si="38"/>
        <v>30</v>
      </c>
      <c r="Q55" s="80">
        <v>1</v>
      </c>
      <c r="R55" s="178"/>
      <c r="S55" s="81">
        <v>2</v>
      </c>
      <c r="T55" s="67"/>
      <c r="U55" s="67"/>
      <c r="V55" s="11">
        <v>8</v>
      </c>
      <c r="W55" s="11"/>
      <c r="X55" s="11"/>
      <c r="Y55" s="11"/>
      <c r="Z55" s="11"/>
      <c r="AA55" s="23"/>
      <c r="AB55" s="2">
        <f t="shared" si="32"/>
        <v>8</v>
      </c>
      <c r="AC55" s="80">
        <v>1</v>
      </c>
      <c r="AD55" s="178"/>
      <c r="AE55" s="89">
        <f t="shared" si="33"/>
        <v>30</v>
      </c>
      <c r="AF55" s="30">
        <f t="shared" si="34"/>
        <v>2</v>
      </c>
      <c r="AG55" s="31">
        <f t="shared" si="35"/>
        <v>8</v>
      </c>
      <c r="AH55" s="24">
        <f t="shared" si="36"/>
        <v>2</v>
      </c>
      <c r="AI55" s="173" t="b">
        <f t="shared" si="9"/>
        <v>0</v>
      </c>
      <c r="AJ55" s="173" t="b">
        <f t="shared" si="37"/>
        <v>0</v>
      </c>
      <c r="AK55" s="173" t="b">
        <f t="shared" si="10"/>
        <v>0</v>
      </c>
      <c r="AL55" s="173" t="b">
        <f t="shared" si="11"/>
        <v>0</v>
      </c>
    </row>
    <row r="56" spans="1:38" ht="36" customHeight="1" thickBot="1" x14ac:dyDescent="0.3">
      <c r="A56" s="292"/>
      <c r="B56" s="294"/>
      <c r="C56" s="102" t="s">
        <v>55</v>
      </c>
      <c r="D56" s="155" t="s">
        <v>96</v>
      </c>
      <c r="E56" s="38" t="s">
        <v>98</v>
      </c>
      <c r="F56" s="299"/>
      <c r="G56" s="82">
        <v>4</v>
      </c>
      <c r="H56" s="68">
        <v>15</v>
      </c>
      <c r="I56" s="113"/>
      <c r="J56" s="12">
        <v>30</v>
      </c>
      <c r="K56" s="12"/>
      <c r="L56" s="12"/>
      <c r="M56" s="12"/>
      <c r="N56" s="12"/>
      <c r="O56" s="113"/>
      <c r="P56" s="2">
        <f t="shared" si="38"/>
        <v>45</v>
      </c>
      <c r="Q56" s="77"/>
      <c r="R56" s="180"/>
      <c r="S56" s="82">
        <v>4</v>
      </c>
      <c r="T56" s="68">
        <v>5</v>
      </c>
      <c r="U56" s="68"/>
      <c r="V56" s="12">
        <v>10</v>
      </c>
      <c r="W56" s="12"/>
      <c r="X56" s="12"/>
      <c r="Y56" s="12"/>
      <c r="Z56" s="12"/>
      <c r="AA56" s="26"/>
      <c r="AB56" s="2">
        <f t="shared" si="32"/>
        <v>15</v>
      </c>
      <c r="AC56" s="77"/>
      <c r="AD56" s="180"/>
      <c r="AE56" s="89" t="b">
        <f t="shared" si="33"/>
        <v>0</v>
      </c>
      <c r="AF56" s="30" t="b">
        <f t="shared" si="34"/>
        <v>0</v>
      </c>
      <c r="AG56" s="31" t="b">
        <f t="shared" si="35"/>
        <v>0</v>
      </c>
      <c r="AH56" s="24" t="b">
        <f t="shared" si="36"/>
        <v>0</v>
      </c>
      <c r="AI56" s="173" t="b">
        <f t="shared" si="9"/>
        <v>0</v>
      </c>
      <c r="AJ56" s="173" t="b">
        <f t="shared" si="37"/>
        <v>0</v>
      </c>
      <c r="AK56" s="173" t="b">
        <f t="shared" si="10"/>
        <v>0</v>
      </c>
      <c r="AL56" s="173" t="b">
        <f t="shared" si="11"/>
        <v>0</v>
      </c>
    </row>
    <row r="57" spans="1:38" ht="36" customHeight="1" thickBot="1" x14ac:dyDescent="0.3">
      <c r="A57" s="293"/>
      <c r="B57" s="280"/>
      <c r="C57" s="110" t="s">
        <v>110</v>
      </c>
      <c r="D57" s="222" t="s">
        <v>32</v>
      </c>
      <c r="E57" s="223" t="s">
        <v>98</v>
      </c>
      <c r="F57" s="299"/>
      <c r="G57" s="76">
        <v>2</v>
      </c>
      <c r="H57" s="69"/>
      <c r="I57" s="114"/>
      <c r="J57" s="20"/>
      <c r="K57" s="20">
        <v>30</v>
      </c>
      <c r="L57" s="20"/>
      <c r="M57" s="20"/>
      <c r="N57" s="20"/>
      <c r="O57" s="114"/>
      <c r="P57" s="2">
        <f t="shared" si="38"/>
        <v>30</v>
      </c>
      <c r="Q57" s="75"/>
      <c r="R57" s="179"/>
      <c r="S57" s="76">
        <v>2</v>
      </c>
      <c r="T57" s="69"/>
      <c r="U57" s="69"/>
      <c r="V57" s="20"/>
      <c r="W57" s="20">
        <v>9</v>
      </c>
      <c r="X57" s="20"/>
      <c r="Y57" s="20"/>
      <c r="Z57" s="20"/>
      <c r="AA57" s="21"/>
      <c r="AB57" s="2">
        <f t="shared" si="32"/>
        <v>9</v>
      </c>
      <c r="AC57" s="75"/>
      <c r="AD57" s="179"/>
      <c r="AE57" s="89" t="b">
        <f t="shared" si="33"/>
        <v>0</v>
      </c>
      <c r="AF57" s="30" t="b">
        <f t="shared" si="34"/>
        <v>0</v>
      </c>
      <c r="AG57" s="31" t="b">
        <f t="shared" si="35"/>
        <v>0</v>
      </c>
      <c r="AH57" s="24" t="b">
        <f t="shared" si="36"/>
        <v>0</v>
      </c>
      <c r="AI57" s="173" t="b">
        <f t="shared" si="9"/>
        <v>0</v>
      </c>
      <c r="AJ57" s="173" t="b">
        <f t="shared" si="37"/>
        <v>0</v>
      </c>
      <c r="AK57" s="173" t="b">
        <f t="shared" si="10"/>
        <v>0</v>
      </c>
      <c r="AL57" s="173" t="b">
        <f t="shared" si="11"/>
        <v>0</v>
      </c>
    </row>
    <row r="58" spans="1:38" ht="36" customHeight="1" thickBot="1" x14ac:dyDescent="0.3">
      <c r="A58" s="268" t="s">
        <v>85</v>
      </c>
      <c r="B58" s="271" t="s">
        <v>95</v>
      </c>
      <c r="C58" s="32" t="s">
        <v>59</v>
      </c>
      <c r="D58" s="220" t="s">
        <v>32</v>
      </c>
      <c r="E58" s="221" t="s">
        <v>99</v>
      </c>
      <c r="F58" s="299"/>
      <c r="G58" s="81">
        <v>3</v>
      </c>
      <c r="H58" s="67"/>
      <c r="I58" s="67"/>
      <c r="J58" s="11">
        <v>30</v>
      </c>
      <c r="K58" s="112"/>
      <c r="L58" s="11">
        <v>9</v>
      </c>
      <c r="M58" s="11"/>
      <c r="N58" s="11"/>
      <c r="O58" s="112"/>
      <c r="P58" s="2">
        <f t="shared" si="38"/>
        <v>39</v>
      </c>
      <c r="Q58" s="80">
        <v>1</v>
      </c>
      <c r="R58" s="178">
        <v>1</v>
      </c>
      <c r="S58" s="81">
        <v>3</v>
      </c>
      <c r="T58" s="67"/>
      <c r="U58" s="67"/>
      <c r="V58" s="11">
        <v>9</v>
      </c>
      <c r="W58" s="11"/>
      <c r="X58" s="11">
        <v>4</v>
      </c>
      <c r="Y58" s="11"/>
      <c r="Z58" s="11"/>
      <c r="AA58" s="23"/>
      <c r="AB58" s="2">
        <f t="shared" si="32"/>
        <v>13</v>
      </c>
      <c r="AC58" s="80">
        <v>1</v>
      </c>
      <c r="AD58" s="178">
        <v>1</v>
      </c>
      <c r="AE58" s="89">
        <f t="shared" si="33"/>
        <v>39</v>
      </c>
      <c r="AF58" s="30">
        <f t="shared" si="34"/>
        <v>3</v>
      </c>
      <c r="AG58" s="31">
        <f t="shared" si="35"/>
        <v>13</v>
      </c>
      <c r="AH58" s="24">
        <f t="shared" si="36"/>
        <v>3</v>
      </c>
      <c r="AI58" s="173">
        <f t="shared" si="9"/>
        <v>39</v>
      </c>
      <c r="AJ58" s="173">
        <f t="shared" si="37"/>
        <v>3</v>
      </c>
      <c r="AK58" s="173">
        <f t="shared" si="10"/>
        <v>13</v>
      </c>
      <c r="AL58" s="173">
        <f t="shared" si="11"/>
        <v>3</v>
      </c>
    </row>
    <row r="59" spans="1:38" ht="36" customHeight="1" thickBot="1" x14ac:dyDescent="0.3">
      <c r="A59" s="269"/>
      <c r="B59" s="272"/>
      <c r="C59" s="34" t="s">
        <v>60</v>
      </c>
      <c r="D59" s="155" t="s">
        <v>32</v>
      </c>
      <c r="E59" s="38" t="s">
        <v>99</v>
      </c>
      <c r="F59" s="299"/>
      <c r="G59" s="82">
        <v>3</v>
      </c>
      <c r="H59" s="68"/>
      <c r="I59" s="68"/>
      <c r="J59" s="12">
        <v>30</v>
      </c>
      <c r="K59" s="113"/>
      <c r="L59" s="12">
        <v>9</v>
      </c>
      <c r="M59" s="12"/>
      <c r="N59" s="12"/>
      <c r="O59" s="113"/>
      <c r="P59" s="2">
        <f t="shared" si="38"/>
        <v>39</v>
      </c>
      <c r="Q59" s="77">
        <v>1</v>
      </c>
      <c r="R59" s="180">
        <v>1</v>
      </c>
      <c r="S59" s="82">
        <v>3</v>
      </c>
      <c r="T59" s="68"/>
      <c r="U59" s="68"/>
      <c r="V59" s="12">
        <v>9</v>
      </c>
      <c r="W59" s="12"/>
      <c r="X59" s="12">
        <v>4</v>
      </c>
      <c r="Y59" s="12"/>
      <c r="Z59" s="12"/>
      <c r="AA59" s="26"/>
      <c r="AB59" s="2">
        <f t="shared" si="32"/>
        <v>13</v>
      </c>
      <c r="AC59" s="77">
        <v>1</v>
      </c>
      <c r="AD59" s="180">
        <v>1</v>
      </c>
      <c r="AE59" s="89">
        <f t="shared" si="33"/>
        <v>39</v>
      </c>
      <c r="AF59" s="30">
        <f t="shared" si="34"/>
        <v>3</v>
      </c>
      <c r="AG59" s="31">
        <f t="shared" si="35"/>
        <v>13</v>
      </c>
      <c r="AH59" s="24">
        <f t="shared" si="36"/>
        <v>3</v>
      </c>
      <c r="AI59" s="173">
        <f t="shared" si="9"/>
        <v>39</v>
      </c>
      <c r="AJ59" s="173">
        <f t="shared" si="37"/>
        <v>3</v>
      </c>
      <c r="AK59" s="173">
        <f t="shared" si="10"/>
        <v>13</v>
      </c>
      <c r="AL59" s="173">
        <f t="shared" si="11"/>
        <v>3</v>
      </c>
    </row>
    <row r="60" spans="1:38" ht="36" customHeight="1" thickBot="1" x14ac:dyDescent="0.3">
      <c r="A60" s="270"/>
      <c r="B60" s="273"/>
      <c r="C60" s="33" t="s">
        <v>61</v>
      </c>
      <c r="D60" s="222" t="s">
        <v>32</v>
      </c>
      <c r="E60" s="223" t="s">
        <v>99</v>
      </c>
      <c r="F60" s="299"/>
      <c r="G60" s="76">
        <v>3</v>
      </c>
      <c r="H60" s="69"/>
      <c r="I60" s="69"/>
      <c r="J60" s="20">
        <v>30</v>
      </c>
      <c r="K60" s="114"/>
      <c r="L60" s="20">
        <v>9</v>
      </c>
      <c r="M60" s="20"/>
      <c r="N60" s="20"/>
      <c r="O60" s="114"/>
      <c r="P60" s="2">
        <f t="shared" si="38"/>
        <v>39</v>
      </c>
      <c r="Q60" s="75">
        <v>1</v>
      </c>
      <c r="R60" s="179">
        <v>1</v>
      </c>
      <c r="S60" s="76">
        <v>3</v>
      </c>
      <c r="T60" s="69"/>
      <c r="U60" s="69"/>
      <c r="V60" s="20">
        <v>9</v>
      </c>
      <c r="W60" s="20"/>
      <c r="X60" s="20">
        <v>4</v>
      </c>
      <c r="Y60" s="20"/>
      <c r="Z60" s="20"/>
      <c r="AA60" s="21"/>
      <c r="AB60" s="2">
        <f t="shared" si="32"/>
        <v>13</v>
      </c>
      <c r="AC60" s="75">
        <v>1</v>
      </c>
      <c r="AD60" s="179">
        <v>1</v>
      </c>
      <c r="AE60" s="89">
        <f t="shared" si="33"/>
        <v>39</v>
      </c>
      <c r="AF60" s="30">
        <f t="shared" si="34"/>
        <v>3</v>
      </c>
      <c r="AG60" s="31">
        <f t="shared" si="35"/>
        <v>13</v>
      </c>
      <c r="AH60" s="24">
        <f t="shared" si="36"/>
        <v>3</v>
      </c>
      <c r="AI60" s="173">
        <f t="shared" si="9"/>
        <v>39</v>
      </c>
      <c r="AJ60" s="173">
        <f t="shared" si="37"/>
        <v>3</v>
      </c>
      <c r="AK60" s="173">
        <f t="shared" si="10"/>
        <v>13</v>
      </c>
      <c r="AL60" s="173">
        <f t="shared" si="11"/>
        <v>3</v>
      </c>
    </row>
    <row r="61" spans="1:38" ht="36" customHeight="1" thickBot="1" x14ac:dyDescent="0.3">
      <c r="A61" s="274" t="s">
        <v>15</v>
      </c>
      <c r="B61" s="275"/>
      <c r="C61" s="275"/>
      <c r="D61" s="275"/>
      <c r="E61" s="276"/>
      <c r="F61" s="264" t="s">
        <v>15</v>
      </c>
      <c r="G61" s="16">
        <f t="shared" ref="G61:Q61" si="39">SUM(G62:G69)</f>
        <v>30</v>
      </c>
      <c r="H61" s="229">
        <f t="shared" si="39"/>
        <v>0</v>
      </c>
      <c r="I61" s="229">
        <f>SUM(I62:I69)</f>
        <v>0</v>
      </c>
      <c r="J61" s="73">
        <f t="shared" si="39"/>
        <v>150</v>
      </c>
      <c r="K61" s="73">
        <f t="shared" si="39"/>
        <v>120</v>
      </c>
      <c r="L61" s="73">
        <f t="shared" si="39"/>
        <v>9</v>
      </c>
      <c r="M61" s="73">
        <f t="shared" si="39"/>
        <v>38</v>
      </c>
      <c r="N61" s="73">
        <f t="shared" si="39"/>
        <v>15</v>
      </c>
      <c r="O61" s="73">
        <f t="shared" si="39"/>
        <v>0</v>
      </c>
      <c r="P61" s="73">
        <f t="shared" si="39"/>
        <v>332</v>
      </c>
      <c r="Q61" s="73">
        <f t="shared" si="39"/>
        <v>4</v>
      </c>
      <c r="R61" s="73"/>
      <c r="S61" s="73">
        <f t="shared" ref="S61:AL61" si="40">SUM(S62:S69)</f>
        <v>30</v>
      </c>
      <c r="T61" s="73">
        <f t="shared" si="40"/>
        <v>0</v>
      </c>
      <c r="U61" s="73">
        <f>SUM(U62:U69)</f>
        <v>0</v>
      </c>
      <c r="V61" s="73">
        <f t="shared" si="40"/>
        <v>48</v>
      </c>
      <c r="W61" s="73">
        <f t="shared" si="40"/>
        <v>55</v>
      </c>
      <c r="X61" s="73">
        <f t="shared" si="40"/>
        <v>4</v>
      </c>
      <c r="Y61" s="73">
        <f t="shared" si="40"/>
        <v>34</v>
      </c>
      <c r="Z61" s="73">
        <f t="shared" si="40"/>
        <v>15</v>
      </c>
      <c r="AA61" s="73">
        <f t="shared" si="40"/>
        <v>0</v>
      </c>
      <c r="AB61" s="73">
        <f t="shared" si="40"/>
        <v>156</v>
      </c>
      <c r="AC61" s="73">
        <f t="shared" si="40"/>
        <v>4</v>
      </c>
      <c r="AD61" s="73">
        <f t="shared" si="40"/>
        <v>3</v>
      </c>
      <c r="AE61" s="73">
        <f t="shared" si="40"/>
        <v>243</v>
      </c>
      <c r="AF61" s="73">
        <f t="shared" si="40"/>
        <v>22</v>
      </c>
      <c r="AG61" s="73">
        <f t="shared" si="40"/>
        <v>109</v>
      </c>
      <c r="AH61" s="73">
        <f t="shared" si="40"/>
        <v>22</v>
      </c>
      <c r="AI61" s="73">
        <f t="shared" si="40"/>
        <v>168</v>
      </c>
      <c r="AJ61" s="73">
        <f t="shared" si="40"/>
        <v>14</v>
      </c>
      <c r="AK61" s="73">
        <f t="shared" si="40"/>
        <v>58</v>
      </c>
      <c r="AL61" s="73">
        <f t="shared" si="40"/>
        <v>14</v>
      </c>
    </row>
    <row r="62" spans="1:38" ht="36" customHeight="1" x14ac:dyDescent="0.25">
      <c r="A62" s="285" t="s">
        <v>86</v>
      </c>
      <c r="B62" s="287" t="s">
        <v>126</v>
      </c>
      <c r="C62" s="119" t="s">
        <v>7</v>
      </c>
      <c r="D62" s="115" t="s">
        <v>32</v>
      </c>
      <c r="E62" s="116" t="s">
        <v>41</v>
      </c>
      <c r="F62" s="265"/>
      <c r="G62" s="81">
        <v>1</v>
      </c>
      <c r="H62" s="120"/>
      <c r="I62" s="120"/>
      <c r="J62" s="22"/>
      <c r="K62" s="22"/>
      <c r="L62" s="22"/>
      <c r="M62" s="22">
        <v>9</v>
      </c>
      <c r="N62" s="22"/>
      <c r="O62" s="119"/>
      <c r="P62" s="1">
        <f>SUM(H62:O62)</f>
        <v>9</v>
      </c>
      <c r="Q62" s="80"/>
      <c r="R62" s="178"/>
      <c r="S62" s="81">
        <v>1</v>
      </c>
      <c r="T62" s="120"/>
      <c r="U62" s="120"/>
      <c r="V62" s="22"/>
      <c r="W62" s="22"/>
      <c r="X62" s="22"/>
      <c r="Y62" s="22">
        <v>9</v>
      </c>
      <c r="Z62" s="22"/>
      <c r="AA62" s="119"/>
      <c r="AB62" s="1">
        <f>SUM(T62:AA62)</f>
        <v>9</v>
      </c>
      <c r="AC62" s="80"/>
      <c r="AD62" s="178"/>
      <c r="AE62" s="89" t="b">
        <f t="shared" ref="AE62:AE68" si="41">IF(Q62=1,SUM(H62:O62))</f>
        <v>0</v>
      </c>
      <c r="AF62" s="30" t="b">
        <f t="shared" ref="AF62:AF69" si="42">IF(Q62=1,G62)</f>
        <v>0</v>
      </c>
      <c r="AG62" s="31" t="b">
        <f t="shared" ref="AG62:AG68" si="43">IF(AC62=1,SUM(T62:AA62))</f>
        <v>0</v>
      </c>
      <c r="AH62" s="24" t="b">
        <f t="shared" ref="AH62:AH68" si="44">IF(AC62=1,S62)</f>
        <v>0</v>
      </c>
      <c r="AI62" s="173" t="b">
        <f t="shared" si="9"/>
        <v>0</v>
      </c>
      <c r="AJ62" s="173" t="b">
        <f t="shared" ref="AJ62:AJ69" si="45">IF(R62=1,G62)</f>
        <v>0</v>
      </c>
      <c r="AK62" s="173" t="b">
        <f t="shared" si="10"/>
        <v>0</v>
      </c>
      <c r="AL62" s="173" t="b">
        <f t="shared" si="11"/>
        <v>0</v>
      </c>
    </row>
    <row r="63" spans="1:38" ht="36" customHeight="1" thickBot="1" x14ac:dyDescent="0.3">
      <c r="A63" s="286"/>
      <c r="B63" s="288"/>
      <c r="C63" s="251" t="s">
        <v>125</v>
      </c>
      <c r="D63" s="237" t="s">
        <v>32</v>
      </c>
      <c r="E63" s="238" t="s">
        <v>41</v>
      </c>
      <c r="F63" s="265"/>
      <c r="G63" s="49">
        <v>1</v>
      </c>
      <c r="H63" s="128"/>
      <c r="I63" s="128"/>
      <c r="J63" s="92"/>
      <c r="K63" s="92"/>
      <c r="L63" s="92"/>
      <c r="M63" s="92">
        <v>20</v>
      </c>
      <c r="N63" s="92"/>
      <c r="O63" s="99"/>
      <c r="P63" s="41">
        <f>SUM(H63:O63)</f>
        <v>20</v>
      </c>
      <c r="Q63" s="84"/>
      <c r="R63" s="182"/>
      <c r="S63" s="49">
        <v>1</v>
      </c>
      <c r="T63" s="128"/>
      <c r="U63" s="128"/>
      <c r="V63" s="92"/>
      <c r="W63" s="92"/>
      <c r="X63" s="92"/>
      <c r="Y63" s="92">
        <v>20</v>
      </c>
      <c r="Z63" s="92"/>
      <c r="AA63" s="99"/>
      <c r="AB63" s="41">
        <f>SUM(T63:AA63)</f>
        <v>20</v>
      </c>
      <c r="AC63" s="84"/>
      <c r="AD63" s="182"/>
      <c r="AE63" s="243"/>
      <c r="AF63" s="244" t="b">
        <f t="shared" si="42"/>
        <v>0</v>
      </c>
      <c r="AG63" s="245"/>
      <c r="AH63" s="246" t="b">
        <f t="shared" si="44"/>
        <v>0</v>
      </c>
      <c r="AI63" s="247"/>
      <c r="AJ63" s="247" t="b">
        <f t="shared" si="45"/>
        <v>0</v>
      </c>
      <c r="AK63" s="247"/>
      <c r="AL63" s="247" t="b">
        <f t="shared" si="11"/>
        <v>0</v>
      </c>
    </row>
    <row r="64" spans="1:38" ht="36" customHeight="1" thickBot="1" x14ac:dyDescent="0.3">
      <c r="A64" s="206" t="s">
        <v>87</v>
      </c>
      <c r="B64" s="205" t="s">
        <v>39</v>
      </c>
      <c r="C64" s="122" t="s">
        <v>105</v>
      </c>
      <c r="D64" s="123" t="s">
        <v>34</v>
      </c>
      <c r="E64" s="124" t="s">
        <v>97</v>
      </c>
      <c r="F64" s="265"/>
      <c r="G64" s="73">
        <v>5</v>
      </c>
      <c r="H64" s="131"/>
      <c r="I64" s="131"/>
      <c r="J64" s="129"/>
      <c r="K64" s="129"/>
      <c r="L64" s="129"/>
      <c r="M64" s="129"/>
      <c r="N64" s="129">
        <v>15</v>
      </c>
      <c r="O64" s="130"/>
      <c r="P64" s="41">
        <f t="shared" ref="P64:P68" si="46">SUM(H64:O64)</f>
        <v>15</v>
      </c>
      <c r="Q64" s="74">
        <v>1</v>
      </c>
      <c r="R64" s="176"/>
      <c r="S64" s="73">
        <v>5</v>
      </c>
      <c r="T64" s="131"/>
      <c r="U64" s="131"/>
      <c r="V64" s="129"/>
      <c r="W64" s="129"/>
      <c r="X64" s="129"/>
      <c r="Y64" s="129"/>
      <c r="Z64" s="129">
        <v>15</v>
      </c>
      <c r="AA64" s="130"/>
      <c r="AB64" s="41">
        <f t="shared" ref="AB64:AB68" si="47">SUM(T64:AA64)</f>
        <v>15</v>
      </c>
      <c r="AC64" s="74">
        <v>1</v>
      </c>
      <c r="AD64" s="176"/>
      <c r="AE64" s="88">
        <f t="shared" si="41"/>
        <v>15</v>
      </c>
      <c r="AF64" s="240">
        <f t="shared" si="42"/>
        <v>5</v>
      </c>
      <c r="AG64" s="241">
        <f t="shared" si="43"/>
        <v>15</v>
      </c>
      <c r="AH64" s="19">
        <f t="shared" si="44"/>
        <v>5</v>
      </c>
      <c r="AI64" s="242" t="b">
        <f t="shared" si="9"/>
        <v>0</v>
      </c>
      <c r="AJ64" s="242" t="b">
        <f t="shared" si="45"/>
        <v>0</v>
      </c>
      <c r="AK64" s="242" t="b">
        <f t="shared" si="10"/>
        <v>0</v>
      </c>
      <c r="AL64" s="242" t="b">
        <f t="shared" si="11"/>
        <v>0</v>
      </c>
    </row>
    <row r="65" spans="1:38" ht="36" customHeight="1" thickBot="1" x14ac:dyDescent="0.3">
      <c r="A65" s="277" t="s">
        <v>88</v>
      </c>
      <c r="B65" s="279" t="s">
        <v>93</v>
      </c>
      <c r="C65" s="125" t="s">
        <v>67</v>
      </c>
      <c r="D65" s="123" t="s">
        <v>34</v>
      </c>
      <c r="E65" s="124" t="s">
        <v>97</v>
      </c>
      <c r="F65" s="265"/>
      <c r="G65" s="81">
        <v>3</v>
      </c>
      <c r="H65" s="248"/>
      <c r="I65" s="133"/>
      <c r="J65" s="22">
        <v>30</v>
      </c>
      <c r="K65" s="133"/>
      <c r="L65" s="22"/>
      <c r="M65" s="22"/>
      <c r="N65" s="22"/>
      <c r="O65" s="119"/>
      <c r="P65" s="7">
        <f t="shared" si="46"/>
        <v>30</v>
      </c>
      <c r="Q65" s="80"/>
      <c r="R65" s="178"/>
      <c r="S65" s="81">
        <v>3</v>
      </c>
      <c r="T65" s="120"/>
      <c r="U65" s="120"/>
      <c r="V65" s="22">
        <v>9</v>
      </c>
      <c r="W65" s="22"/>
      <c r="X65" s="22"/>
      <c r="Y65" s="22"/>
      <c r="Z65" s="22"/>
      <c r="AA65" s="119"/>
      <c r="AB65" s="7">
        <f t="shared" si="47"/>
        <v>9</v>
      </c>
      <c r="AC65" s="80"/>
      <c r="AD65" s="178"/>
      <c r="AE65" s="89" t="b">
        <f t="shared" si="41"/>
        <v>0</v>
      </c>
      <c r="AF65" s="30" t="b">
        <f t="shared" si="42"/>
        <v>0</v>
      </c>
      <c r="AG65" s="31" t="b">
        <f t="shared" si="43"/>
        <v>0</v>
      </c>
      <c r="AH65" s="24" t="b">
        <f t="shared" si="44"/>
        <v>0</v>
      </c>
      <c r="AI65" s="173" t="b">
        <f t="shared" si="9"/>
        <v>0</v>
      </c>
      <c r="AJ65" s="173" t="b">
        <f t="shared" si="45"/>
        <v>0</v>
      </c>
      <c r="AK65" s="173" t="b">
        <f t="shared" si="10"/>
        <v>0</v>
      </c>
      <c r="AL65" s="173" t="b">
        <f t="shared" si="11"/>
        <v>0</v>
      </c>
    </row>
    <row r="66" spans="1:38" ht="36" customHeight="1" thickBot="1" x14ac:dyDescent="0.3">
      <c r="A66" s="278"/>
      <c r="B66" s="280"/>
      <c r="C66" s="58" t="s">
        <v>62</v>
      </c>
      <c r="D66" s="59" t="s">
        <v>68</v>
      </c>
      <c r="E66" s="60" t="s">
        <v>100</v>
      </c>
      <c r="F66" s="265"/>
      <c r="G66" s="76">
        <v>3</v>
      </c>
      <c r="H66" s="249"/>
      <c r="I66" s="114"/>
      <c r="J66" s="134">
        <v>30</v>
      </c>
      <c r="K66" s="134"/>
      <c r="L66" s="134"/>
      <c r="M66" s="134"/>
      <c r="N66" s="134"/>
      <c r="O66" s="135"/>
      <c r="P66" s="7">
        <f t="shared" si="46"/>
        <v>30</v>
      </c>
      <c r="Q66" s="75"/>
      <c r="R66" s="179">
        <v>1</v>
      </c>
      <c r="S66" s="76">
        <v>3</v>
      </c>
      <c r="T66" s="101"/>
      <c r="U66" s="101"/>
      <c r="V66" s="27">
        <v>9</v>
      </c>
      <c r="W66" s="27"/>
      <c r="X66" s="27"/>
      <c r="Y66" s="27"/>
      <c r="Z66" s="27"/>
      <c r="AA66" s="100"/>
      <c r="AB66" s="7">
        <f t="shared" si="47"/>
        <v>9</v>
      </c>
      <c r="AC66" s="75"/>
      <c r="AD66" s="179">
        <v>1</v>
      </c>
      <c r="AE66" s="89" t="b">
        <f t="shared" si="41"/>
        <v>0</v>
      </c>
      <c r="AF66" s="30" t="b">
        <f t="shared" si="42"/>
        <v>0</v>
      </c>
      <c r="AG66" s="31" t="b">
        <f t="shared" si="43"/>
        <v>0</v>
      </c>
      <c r="AH66" s="24" t="b">
        <f t="shared" si="44"/>
        <v>0</v>
      </c>
      <c r="AI66" s="173">
        <f t="shared" si="9"/>
        <v>30</v>
      </c>
      <c r="AJ66" s="173">
        <f t="shared" si="45"/>
        <v>3</v>
      </c>
      <c r="AK66" s="173">
        <f t="shared" si="10"/>
        <v>9</v>
      </c>
      <c r="AL66" s="173">
        <f t="shared" si="11"/>
        <v>3</v>
      </c>
    </row>
    <row r="67" spans="1:38" ht="36" customHeight="1" thickBot="1" x14ac:dyDescent="0.3">
      <c r="A67" s="281" t="s">
        <v>89</v>
      </c>
      <c r="B67" s="283" t="s">
        <v>95</v>
      </c>
      <c r="C67" s="54" t="s">
        <v>65</v>
      </c>
      <c r="D67" s="55" t="s">
        <v>32</v>
      </c>
      <c r="E67" s="56" t="s">
        <v>99</v>
      </c>
      <c r="F67" s="265"/>
      <c r="G67" s="81">
        <v>8</v>
      </c>
      <c r="H67" s="250"/>
      <c r="I67" s="112"/>
      <c r="J67" s="141">
        <v>90</v>
      </c>
      <c r="K67" s="141"/>
      <c r="L67" s="141"/>
      <c r="M67" s="141">
        <v>9</v>
      </c>
      <c r="N67" s="141"/>
      <c r="O67" s="142"/>
      <c r="P67" s="7">
        <f t="shared" si="46"/>
        <v>99</v>
      </c>
      <c r="Q67" s="80">
        <v>1</v>
      </c>
      <c r="R67" s="178">
        <v>1</v>
      </c>
      <c r="S67" s="81">
        <v>8</v>
      </c>
      <c r="T67" s="120"/>
      <c r="U67" s="120"/>
      <c r="V67" s="22">
        <v>30</v>
      </c>
      <c r="W67" s="22"/>
      <c r="X67" s="22"/>
      <c r="Y67" s="22">
        <v>5</v>
      </c>
      <c r="Z67" s="22"/>
      <c r="AA67" s="119"/>
      <c r="AB67" s="7">
        <f t="shared" si="47"/>
        <v>35</v>
      </c>
      <c r="AC67" s="80">
        <v>1</v>
      </c>
      <c r="AD67" s="178">
        <v>1</v>
      </c>
      <c r="AE67" s="89">
        <f t="shared" si="41"/>
        <v>99</v>
      </c>
      <c r="AF67" s="30">
        <f t="shared" si="42"/>
        <v>8</v>
      </c>
      <c r="AG67" s="31">
        <f t="shared" si="43"/>
        <v>35</v>
      </c>
      <c r="AH67" s="24">
        <f t="shared" si="44"/>
        <v>8</v>
      </c>
      <c r="AI67" s="173">
        <f t="shared" si="9"/>
        <v>99</v>
      </c>
      <c r="AJ67" s="173">
        <f t="shared" si="45"/>
        <v>8</v>
      </c>
      <c r="AK67" s="173">
        <f t="shared" si="10"/>
        <v>35</v>
      </c>
      <c r="AL67" s="173">
        <f t="shared" si="11"/>
        <v>8</v>
      </c>
    </row>
    <row r="68" spans="1:38" ht="36" customHeight="1" thickBot="1" x14ac:dyDescent="0.3">
      <c r="A68" s="282"/>
      <c r="B68" s="284"/>
      <c r="C68" s="58" t="s">
        <v>66</v>
      </c>
      <c r="D68" s="59" t="s">
        <v>32</v>
      </c>
      <c r="E68" s="60" t="s">
        <v>99</v>
      </c>
      <c r="F68" s="265"/>
      <c r="G68" s="76">
        <v>3</v>
      </c>
      <c r="H68" s="249"/>
      <c r="I68" s="114"/>
      <c r="J68" s="134"/>
      <c r="K68" s="134">
        <v>30</v>
      </c>
      <c r="L68" s="134">
        <v>9</v>
      </c>
      <c r="M68" s="134"/>
      <c r="N68" s="134"/>
      <c r="O68" s="135"/>
      <c r="P68" s="7">
        <f t="shared" si="46"/>
        <v>39</v>
      </c>
      <c r="Q68" s="75">
        <v>1</v>
      </c>
      <c r="R68" s="179">
        <v>1</v>
      </c>
      <c r="S68" s="76">
        <v>3</v>
      </c>
      <c r="T68" s="101"/>
      <c r="U68" s="101"/>
      <c r="V68" s="27"/>
      <c r="W68" s="27">
        <v>10</v>
      </c>
      <c r="X68" s="27">
        <v>4</v>
      </c>
      <c r="Y68" s="27"/>
      <c r="Z68" s="27"/>
      <c r="AA68" s="100"/>
      <c r="AB68" s="7">
        <f t="shared" si="47"/>
        <v>14</v>
      </c>
      <c r="AC68" s="75">
        <v>1</v>
      </c>
      <c r="AD68" s="179">
        <v>1</v>
      </c>
      <c r="AE68" s="89">
        <f t="shared" si="41"/>
        <v>39</v>
      </c>
      <c r="AF68" s="30">
        <f t="shared" si="42"/>
        <v>3</v>
      </c>
      <c r="AG68" s="31">
        <f t="shared" si="43"/>
        <v>14</v>
      </c>
      <c r="AH68" s="24">
        <f t="shared" si="44"/>
        <v>3</v>
      </c>
      <c r="AI68" s="173">
        <f t="shared" si="9"/>
        <v>39</v>
      </c>
      <c r="AJ68" s="173">
        <f t="shared" si="45"/>
        <v>3</v>
      </c>
      <c r="AK68" s="173">
        <f t="shared" si="10"/>
        <v>14</v>
      </c>
      <c r="AL68" s="173">
        <f t="shared" si="11"/>
        <v>3</v>
      </c>
    </row>
    <row r="69" spans="1:38" s="39" customFormat="1" ht="36" customHeight="1" thickBot="1" x14ac:dyDescent="0.3">
      <c r="A69" s="196" t="s">
        <v>107</v>
      </c>
      <c r="B69" s="197" t="s">
        <v>115</v>
      </c>
      <c r="C69" s="224" t="s">
        <v>106</v>
      </c>
      <c r="D69" s="225" t="s">
        <v>32</v>
      </c>
      <c r="E69" s="232" t="s">
        <v>109</v>
      </c>
      <c r="F69" s="265"/>
      <c r="G69" s="139">
        <v>6</v>
      </c>
      <c r="H69" s="167"/>
      <c r="I69" s="167"/>
      <c r="J69" s="136"/>
      <c r="K69" s="136">
        <v>90</v>
      </c>
      <c r="L69" s="136"/>
      <c r="M69" s="136"/>
      <c r="N69" s="136"/>
      <c r="O69" s="137"/>
      <c r="P69" s="7">
        <f t="shared" ref="P69" si="48">SUM(H69:O69)</f>
        <v>90</v>
      </c>
      <c r="Q69" s="138">
        <v>1</v>
      </c>
      <c r="R69" s="183"/>
      <c r="S69" s="139">
        <v>6</v>
      </c>
      <c r="T69" s="109"/>
      <c r="U69" s="109"/>
      <c r="V69" s="208"/>
      <c r="W69" s="208">
        <v>45</v>
      </c>
      <c r="X69" s="208"/>
      <c r="Y69" s="208"/>
      <c r="Z69" s="208"/>
      <c r="AA69" s="140"/>
      <c r="AB69" s="7">
        <f t="shared" ref="AB69" si="49">SUM(T69:AA69)</f>
        <v>45</v>
      </c>
      <c r="AC69" s="138">
        <v>1</v>
      </c>
      <c r="AD69" s="183"/>
      <c r="AE69" s="89">
        <f t="shared" ref="AE69" si="50">IF(Q69=1,SUM(H69:O69))</f>
        <v>90</v>
      </c>
      <c r="AF69" s="30">
        <f t="shared" si="42"/>
        <v>6</v>
      </c>
      <c r="AG69" s="31">
        <f t="shared" ref="AG69" si="51">IF(AC69=1,SUM(T69:AA69))</f>
        <v>45</v>
      </c>
      <c r="AH69" s="24">
        <f t="shared" ref="AH69" si="52">IF(AC69=1,S69)</f>
        <v>6</v>
      </c>
      <c r="AI69" s="173" t="b">
        <f t="shared" ref="AI69" si="53">IF(R69=1,SUM(H69:O69))</f>
        <v>0</v>
      </c>
      <c r="AJ69" s="173" t="b">
        <f t="shared" si="45"/>
        <v>0</v>
      </c>
      <c r="AK69" s="173" t="b">
        <f t="shared" ref="AK69" si="54">IF(AD69=1,SUM(T69:AA69))</f>
        <v>0</v>
      </c>
      <c r="AL69" s="173" t="b">
        <f t="shared" ref="AL69" si="55">IF(AD69=1,S69)</f>
        <v>0</v>
      </c>
    </row>
    <row r="70" spans="1:38" ht="36" customHeight="1" thickBot="1" x14ac:dyDescent="0.3">
      <c r="A70" s="261" t="s">
        <v>16</v>
      </c>
      <c r="B70" s="262"/>
      <c r="C70" s="262"/>
      <c r="D70" s="262"/>
      <c r="E70" s="263"/>
      <c r="F70" s="264" t="s">
        <v>16</v>
      </c>
      <c r="G70" s="6">
        <f t="shared" ref="G70:AL70" si="56">SUM(G71:G76)</f>
        <v>34</v>
      </c>
      <c r="H70" s="201">
        <f t="shared" si="56"/>
        <v>0</v>
      </c>
      <c r="I70" s="211">
        <f>SUM(I71:I76)</f>
        <v>4</v>
      </c>
      <c r="J70" s="6">
        <f t="shared" si="56"/>
        <v>30</v>
      </c>
      <c r="K70" s="6">
        <f t="shared" si="56"/>
        <v>120</v>
      </c>
      <c r="L70" s="6">
        <f t="shared" si="56"/>
        <v>39</v>
      </c>
      <c r="M70" s="6">
        <f t="shared" si="56"/>
        <v>9</v>
      </c>
      <c r="N70" s="6">
        <f t="shared" si="56"/>
        <v>15</v>
      </c>
      <c r="O70" s="6">
        <f t="shared" si="56"/>
        <v>360</v>
      </c>
      <c r="P70" s="6">
        <f t="shared" si="56"/>
        <v>577</v>
      </c>
      <c r="Q70" s="6">
        <f t="shared" si="56"/>
        <v>4</v>
      </c>
      <c r="R70" s="6">
        <f t="shared" si="56"/>
        <v>2</v>
      </c>
      <c r="S70" s="6">
        <f t="shared" si="56"/>
        <v>34</v>
      </c>
      <c r="T70" s="6">
        <f t="shared" si="56"/>
        <v>0</v>
      </c>
      <c r="U70" s="6">
        <f>SUM(U71:U76)</f>
        <v>4</v>
      </c>
      <c r="V70" s="6">
        <f t="shared" si="56"/>
        <v>10</v>
      </c>
      <c r="W70" s="6">
        <f t="shared" si="56"/>
        <v>55</v>
      </c>
      <c r="X70" s="6">
        <f t="shared" si="56"/>
        <v>20</v>
      </c>
      <c r="Y70" s="6">
        <f t="shared" si="56"/>
        <v>4</v>
      </c>
      <c r="Z70" s="6">
        <f t="shared" si="56"/>
        <v>15</v>
      </c>
      <c r="AA70" s="6">
        <f t="shared" si="56"/>
        <v>360</v>
      </c>
      <c r="AB70" s="6">
        <f t="shared" si="56"/>
        <v>468</v>
      </c>
      <c r="AC70" s="6">
        <f t="shared" si="56"/>
        <v>4</v>
      </c>
      <c r="AD70" s="6">
        <f t="shared" si="56"/>
        <v>2</v>
      </c>
      <c r="AE70" s="6">
        <f t="shared" si="56"/>
        <v>183</v>
      </c>
      <c r="AF70" s="6">
        <f t="shared" si="56"/>
        <v>17</v>
      </c>
      <c r="AG70" s="6">
        <f t="shared" si="56"/>
        <v>88</v>
      </c>
      <c r="AH70" s="6">
        <f t="shared" si="56"/>
        <v>17</v>
      </c>
      <c r="AI70" s="6">
        <f t="shared" si="56"/>
        <v>78</v>
      </c>
      <c r="AJ70" s="6">
        <f t="shared" si="56"/>
        <v>6</v>
      </c>
      <c r="AK70" s="6">
        <f t="shared" si="56"/>
        <v>28</v>
      </c>
      <c r="AL70" s="6">
        <f t="shared" si="56"/>
        <v>6</v>
      </c>
    </row>
    <row r="71" spans="1:38" ht="36" customHeight="1" x14ac:dyDescent="0.25">
      <c r="A71" s="289" t="s">
        <v>90</v>
      </c>
      <c r="B71" s="287" t="s">
        <v>127</v>
      </c>
      <c r="C71" s="122" t="s">
        <v>9</v>
      </c>
      <c r="D71" s="123" t="s">
        <v>34</v>
      </c>
      <c r="E71" s="255" t="s">
        <v>97</v>
      </c>
      <c r="F71" s="265"/>
      <c r="G71" s="81">
        <v>5</v>
      </c>
      <c r="H71" s="120"/>
      <c r="I71" s="120"/>
      <c r="J71" s="22"/>
      <c r="K71" s="22"/>
      <c r="L71" s="22"/>
      <c r="M71" s="22"/>
      <c r="N71" s="22">
        <v>15</v>
      </c>
      <c r="O71" s="119"/>
      <c r="P71" s="1">
        <f>SUM(H71:O71)</f>
        <v>15</v>
      </c>
      <c r="Q71" s="80">
        <v>1</v>
      </c>
      <c r="R71" s="178"/>
      <c r="S71" s="81">
        <v>5</v>
      </c>
      <c r="T71" s="120"/>
      <c r="U71" s="120"/>
      <c r="V71" s="22"/>
      <c r="W71" s="22"/>
      <c r="X71" s="22"/>
      <c r="Y71" s="22"/>
      <c r="Z71" s="22">
        <v>15</v>
      </c>
      <c r="AA71" s="119"/>
      <c r="AB71" s="1">
        <f>SUM(T71:AA71)</f>
        <v>15</v>
      </c>
      <c r="AC71" s="80">
        <v>1</v>
      </c>
      <c r="AD71" s="178"/>
      <c r="AE71" s="89">
        <f t="shared" ref="AE71:AE75" si="57">IF(Q71=1,SUM(H71:O71))</f>
        <v>15</v>
      </c>
      <c r="AF71" s="30">
        <f>IF(Q71=1,G71)</f>
        <v>5</v>
      </c>
      <c r="AG71" s="31">
        <f t="shared" ref="AG71:AG75" si="58">IF(AC71=1,SUM(T71:AA71))</f>
        <v>15</v>
      </c>
      <c r="AH71" s="24">
        <f t="shared" ref="AH71:AH75" si="59">IF(AC71=1,S71)</f>
        <v>5</v>
      </c>
      <c r="AI71" s="173" t="b">
        <f t="shared" ref="AI71:AI75" si="60">IF(R71=1,SUM(H71:O71))</f>
        <v>0</v>
      </c>
      <c r="AJ71" s="173" t="b">
        <f t="shared" ref="AJ71:AJ76" si="61">IF(R71=1,G71)</f>
        <v>0</v>
      </c>
      <c r="AK71" s="173" t="b">
        <f t="shared" ref="AK71:AK75" si="62">IF(AD71=1,SUM(T71:AA71))</f>
        <v>0</v>
      </c>
      <c r="AL71" s="173" t="b">
        <f t="shared" ref="AL71:AL75" si="63">IF(AD71=1,S71)</f>
        <v>0</v>
      </c>
    </row>
    <row r="72" spans="1:38" ht="36" customHeight="1" thickBot="1" x14ac:dyDescent="0.3">
      <c r="A72" s="290"/>
      <c r="B72" s="288"/>
      <c r="C72" s="252" t="s">
        <v>6</v>
      </c>
      <c r="D72" s="253" t="s">
        <v>32</v>
      </c>
      <c r="E72" s="254" t="s">
        <v>41</v>
      </c>
      <c r="F72" s="265"/>
      <c r="G72" s="73">
        <v>2</v>
      </c>
      <c r="H72" s="131"/>
      <c r="I72" s="131">
        <v>4</v>
      </c>
      <c r="J72" s="129"/>
      <c r="K72" s="129"/>
      <c r="L72" s="129">
        <v>30</v>
      </c>
      <c r="M72" s="129"/>
      <c r="N72" s="129"/>
      <c r="O72" s="130"/>
      <c r="P72" s="53">
        <f>SUM(H72:O72)</f>
        <v>34</v>
      </c>
      <c r="Q72" s="74"/>
      <c r="R72" s="176"/>
      <c r="S72" s="73">
        <v>2</v>
      </c>
      <c r="T72" s="131"/>
      <c r="U72" s="131">
        <v>4</v>
      </c>
      <c r="V72" s="129"/>
      <c r="W72" s="129"/>
      <c r="X72" s="129">
        <v>16</v>
      </c>
      <c r="Y72" s="129"/>
      <c r="Z72" s="129"/>
      <c r="AA72" s="130"/>
      <c r="AB72" s="53">
        <f>SUM(T72:AA72)</f>
        <v>20</v>
      </c>
      <c r="AC72" s="74"/>
      <c r="AD72" s="176"/>
      <c r="AE72" s="88"/>
      <c r="AF72" s="240"/>
      <c r="AG72" s="241"/>
      <c r="AH72" s="19"/>
      <c r="AI72" s="242"/>
      <c r="AJ72" s="242" t="b">
        <f t="shared" si="61"/>
        <v>0</v>
      </c>
      <c r="AK72" s="242"/>
      <c r="AL72" s="242" t="b">
        <f t="shared" si="63"/>
        <v>0</v>
      </c>
    </row>
    <row r="73" spans="1:38" ht="36" customHeight="1" thickBot="1" x14ac:dyDescent="0.3">
      <c r="A73" s="144" t="s">
        <v>91</v>
      </c>
      <c r="B73" s="166" t="s">
        <v>116</v>
      </c>
      <c r="C73" s="143" t="s">
        <v>8</v>
      </c>
      <c r="D73" s="145" t="s">
        <v>34</v>
      </c>
      <c r="E73" s="146"/>
      <c r="F73" s="265"/>
      <c r="G73" s="16">
        <v>15</v>
      </c>
      <c r="H73" s="149"/>
      <c r="I73" s="149"/>
      <c r="J73" s="147"/>
      <c r="K73" s="147"/>
      <c r="L73" s="147"/>
      <c r="M73" s="147"/>
      <c r="N73" s="147"/>
      <c r="O73" s="148">
        <v>360</v>
      </c>
      <c r="P73" s="40">
        <f t="shared" ref="P73:P75" si="64">SUM(H73:O73)</f>
        <v>360</v>
      </c>
      <c r="Q73" s="87"/>
      <c r="R73" s="185"/>
      <c r="S73" s="16">
        <v>15</v>
      </c>
      <c r="T73" s="149"/>
      <c r="U73" s="149"/>
      <c r="V73" s="147"/>
      <c r="W73" s="147"/>
      <c r="X73" s="147"/>
      <c r="Y73" s="147"/>
      <c r="Z73" s="147"/>
      <c r="AA73" s="148">
        <v>360</v>
      </c>
      <c r="AB73" s="5">
        <f t="shared" ref="AB73:AB75" si="65">SUM(T73:AA73)</f>
        <v>360</v>
      </c>
      <c r="AC73" s="87"/>
      <c r="AD73" s="185"/>
      <c r="AE73" s="89" t="b">
        <f t="shared" si="57"/>
        <v>0</v>
      </c>
      <c r="AF73" s="30" t="b">
        <f>IF(Q73=1,G73)</f>
        <v>0</v>
      </c>
      <c r="AG73" s="31" t="b">
        <f t="shared" si="58"/>
        <v>0</v>
      </c>
      <c r="AH73" s="24" t="b">
        <f t="shared" si="59"/>
        <v>0</v>
      </c>
      <c r="AI73" s="173" t="b">
        <f t="shared" si="60"/>
        <v>0</v>
      </c>
      <c r="AJ73" s="173" t="b">
        <f t="shared" si="61"/>
        <v>0</v>
      </c>
      <c r="AK73" s="173" t="b">
        <f t="shared" si="62"/>
        <v>0</v>
      </c>
      <c r="AL73" s="173" t="b">
        <f t="shared" si="63"/>
        <v>0</v>
      </c>
    </row>
    <row r="74" spans="1:38" ht="36" customHeight="1" thickBot="1" x14ac:dyDescent="0.3">
      <c r="A74" s="266" t="s">
        <v>92</v>
      </c>
      <c r="B74" s="209" t="s">
        <v>95</v>
      </c>
      <c r="C74" s="62" t="s">
        <v>65</v>
      </c>
      <c r="D74" s="214" t="s">
        <v>32</v>
      </c>
      <c r="E74" s="215" t="s">
        <v>99</v>
      </c>
      <c r="F74" s="265"/>
      <c r="G74" s="81">
        <v>3</v>
      </c>
      <c r="H74" s="67"/>
      <c r="I74" s="67"/>
      <c r="J74" s="141">
        <v>30</v>
      </c>
      <c r="K74" s="141"/>
      <c r="L74" s="141"/>
      <c r="M74" s="141">
        <v>9</v>
      </c>
      <c r="N74" s="141"/>
      <c r="O74" s="141"/>
      <c r="P74" s="40">
        <f t="shared" si="64"/>
        <v>39</v>
      </c>
      <c r="Q74" s="80">
        <v>1</v>
      </c>
      <c r="R74" s="178">
        <v>1</v>
      </c>
      <c r="S74" s="81">
        <v>3</v>
      </c>
      <c r="T74" s="150"/>
      <c r="U74" s="150"/>
      <c r="V74" s="141">
        <v>10</v>
      </c>
      <c r="W74" s="141"/>
      <c r="X74" s="141"/>
      <c r="Y74" s="141">
        <v>4</v>
      </c>
      <c r="Z74" s="141"/>
      <c r="AA74" s="142"/>
      <c r="AB74" s="5">
        <f t="shared" si="65"/>
        <v>14</v>
      </c>
      <c r="AC74" s="80">
        <v>1</v>
      </c>
      <c r="AD74" s="178">
        <v>1</v>
      </c>
      <c r="AE74" s="89">
        <f t="shared" si="57"/>
        <v>39</v>
      </c>
      <c r="AF74" s="30">
        <f>IF(Q74=1,G74)</f>
        <v>3</v>
      </c>
      <c r="AG74" s="31">
        <f t="shared" si="58"/>
        <v>14</v>
      </c>
      <c r="AH74" s="24">
        <f t="shared" si="59"/>
        <v>3</v>
      </c>
      <c r="AI74" s="173">
        <f t="shared" si="60"/>
        <v>39</v>
      </c>
      <c r="AJ74" s="173">
        <f t="shared" si="61"/>
        <v>3</v>
      </c>
      <c r="AK74" s="173">
        <f t="shared" si="62"/>
        <v>14</v>
      </c>
      <c r="AL74" s="173">
        <f t="shared" si="63"/>
        <v>3</v>
      </c>
    </row>
    <row r="75" spans="1:38" ht="36" customHeight="1" thickBot="1" x14ac:dyDescent="0.3">
      <c r="A75" s="267"/>
      <c r="B75" s="210"/>
      <c r="C75" s="63" t="s">
        <v>66</v>
      </c>
      <c r="D75" s="59" t="s">
        <v>32</v>
      </c>
      <c r="E75" s="63" t="s">
        <v>99</v>
      </c>
      <c r="F75" s="265"/>
      <c r="G75" s="76">
        <v>3</v>
      </c>
      <c r="H75" s="69"/>
      <c r="I75" s="69"/>
      <c r="J75" s="20"/>
      <c r="K75" s="134">
        <v>30</v>
      </c>
      <c r="L75" s="134">
        <v>9</v>
      </c>
      <c r="M75" s="134"/>
      <c r="N75" s="134"/>
      <c r="O75" s="134"/>
      <c r="P75" s="40">
        <f t="shared" si="64"/>
        <v>39</v>
      </c>
      <c r="Q75" s="84">
        <v>1</v>
      </c>
      <c r="R75" s="182">
        <v>1</v>
      </c>
      <c r="S75" s="49">
        <v>3</v>
      </c>
      <c r="T75" s="151"/>
      <c r="U75" s="151"/>
      <c r="V75" s="57"/>
      <c r="W75" s="57">
        <v>10</v>
      </c>
      <c r="X75" s="57">
        <v>4</v>
      </c>
      <c r="Y75" s="57"/>
      <c r="Z75" s="57"/>
      <c r="AA75" s="65"/>
      <c r="AB75" s="5">
        <f t="shared" si="65"/>
        <v>14</v>
      </c>
      <c r="AC75" s="84">
        <v>1</v>
      </c>
      <c r="AD75" s="182">
        <v>1</v>
      </c>
      <c r="AE75" s="89">
        <f t="shared" si="57"/>
        <v>39</v>
      </c>
      <c r="AF75" s="30">
        <f>IF(Q75=1,G75)</f>
        <v>3</v>
      </c>
      <c r="AG75" s="31">
        <f t="shared" si="58"/>
        <v>14</v>
      </c>
      <c r="AH75" s="24">
        <f t="shared" si="59"/>
        <v>3</v>
      </c>
      <c r="AI75" s="173">
        <f t="shared" si="60"/>
        <v>39</v>
      </c>
      <c r="AJ75" s="173">
        <f t="shared" si="61"/>
        <v>3</v>
      </c>
      <c r="AK75" s="173">
        <f t="shared" si="62"/>
        <v>14</v>
      </c>
      <c r="AL75" s="173">
        <f t="shared" si="63"/>
        <v>3</v>
      </c>
    </row>
    <row r="76" spans="1:38" s="39" customFormat="1" ht="36" customHeight="1" thickBot="1" x14ac:dyDescent="0.3">
      <c r="A76" s="198" t="s">
        <v>108</v>
      </c>
      <c r="B76" s="199" t="s">
        <v>115</v>
      </c>
      <c r="C76" s="226" t="s">
        <v>106</v>
      </c>
      <c r="D76" s="227" t="s">
        <v>32</v>
      </c>
      <c r="E76" s="228" t="s">
        <v>109</v>
      </c>
      <c r="F76" s="265"/>
      <c r="G76" s="86">
        <v>6</v>
      </c>
      <c r="H76" s="71"/>
      <c r="I76" s="71"/>
      <c r="J76" s="36"/>
      <c r="K76" s="36">
        <v>90</v>
      </c>
      <c r="L76" s="36"/>
      <c r="M76" s="36"/>
      <c r="N76" s="36"/>
      <c r="O76" s="66"/>
      <c r="P76" s="40">
        <f t="shared" ref="P76" si="66">SUM(H76:O76)</f>
        <v>90</v>
      </c>
      <c r="Q76" s="35">
        <v>1</v>
      </c>
      <c r="R76" s="184"/>
      <c r="S76" s="86">
        <v>6</v>
      </c>
      <c r="T76" s="71"/>
      <c r="U76" s="71"/>
      <c r="V76" s="36"/>
      <c r="W76" s="36">
        <v>45</v>
      </c>
      <c r="X76" s="36"/>
      <c r="Y76" s="36"/>
      <c r="Z76" s="36"/>
      <c r="AA76" s="66"/>
      <c r="AB76" s="5">
        <f t="shared" ref="AB76" si="67">SUM(T76:AA76)</f>
        <v>45</v>
      </c>
      <c r="AC76" s="35">
        <v>1</v>
      </c>
      <c r="AD76" s="184"/>
      <c r="AE76" s="89">
        <f t="shared" ref="AE76" si="68">IF(Q76=1,SUM(H76:O76))</f>
        <v>90</v>
      </c>
      <c r="AF76" s="30">
        <f>IF(Q76=1,G76)</f>
        <v>6</v>
      </c>
      <c r="AG76" s="31">
        <f t="shared" ref="AG76" si="69">IF(AC76=1,SUM(T76:AA76))</f>
        <v>45</v>
      </c>
      <c r="AH76" s="24">
        <f t="shared" ref="AH76" si="70">IF(AC76=1,S76)</f>
        <v>6</v>
      </c>
      <c r="AI76" s="173" t="b">
        <f t="shared" ref="AI76" si="71">IF(R76=1,SUM(H76:O76))</f>
        <v>0</v>
      </c>
      <c r="AJ76" s="173" t="b">
        <f t="shared" si="61"/>
        <v>0</v>
      </c>
      <c r="AK76" s="173" t="b">
        <f t="shared" ref="AK76" si="72">IF(AD76=1,SUM(T76:AA76))</f>
        <v>0</v>
      </c>
      <c r="AL76" s="173" t="b">
        <f t="shared" ref="AL76" si="73">IF(AD76=1,S76)</f>
        <v>0</v>
      </c>
    </row>
    <row r="77" spans="1:38" ht="17.25" customHeight="1" thickBot="1" x14ac:dyDescent="0.3">
      <c r="G77" s="6">
        <f>G70+G61+G47+G33+G19+G6</f>
        <v>185</v>
      </c>
      <c r="H77" s="201">
        <f>H70+H61+H47+H33+H19+H6</f>
        <v>154</v>
      </c>
      <c r="I77" s="211">
        <f>I6+I19+I33+I47+I61+I70</f>
        <v>8</v>
      </c>
      <c r="J77" s="6">
        <f t="shared" ref="J77:Q77" si="74">J70+J61+J47+J33+J19+J6</f>
        <v>1095</v>
      </c>
      <c r="K77" s="6">
        <f t="shared" si="74"/>
        <v>435</v>
      </c>
      <c r="L77" s="6">
        <f t="shared" si="74"/>
        <v>120</v>
      </c>
      <c r="M77" s="6">
        <f t="shared" si="74"/>
        <v>147</v>
      </c>
      <c r="N77" s="6">
        <f t="shared" si="74"/>
        <v>30</v>
      </c>
      <c r="O77" s="6">
        <f t="shared" si="74"/>
        <v>360</v>
      </c>
      <c r="P77" s="6">
        <f t="shared" si="74"/>
        <v>2304</v>
      </c>
      <c r="Q77" s="6">
        <f t="shared" si="74"/>
        <v>18</v>
      </c>
      <c r="R77" s="6"/>
      <c r="S77" s="6">
        <f>S70+S61+S47+S33+S19+S6</f>
        <v>185</v>
      </c>
      <c r="T77" s="6">
        <f>T70+T61+T47+T33+T19+T6</f>
        <v>82</v>
      </c>
      <c r="U77" s="6">
        <f>U6+U19+U33+U47+U61+U70</f>
        <v>8</v>
      </c>
      <c r="V77" s="6">
        <f t="shared" ref="V77:AH77" si="75">V70+V61+V47+V33+V19+V6</f>
        <v>417</v>
      </c>
      <c r="W77" s="6">
        <f t="shared" si="75"/>
        <v>188</v>
      </c>
      <c r="X77" s="6">
        <f t="shared" si="75"/>
        <v>66</v>
      </c>
      <c r="Y77" s="6">
        <f t="shared" si="75"/>
        <v>88</v>
      </c>
      <c r="Z77" s="6">
        <f t="shared" si="75"/>
        <v>30</v>
      </c>
      <c r="AA77" s="6">
        <f t="shared" si="75"/>
        <v>360</v>
      </c>
      <c r="AB77" s="6">
        <f t="shared" si="75"/>
        <v>1215</v>
      </c>
      <c r="AC77" s="6">
        <f t="shared" si="75"/>
        <v>18</v>
      </c>
      <c r="AD77" s="6">
        <f t="shared" si="75"/>
        <v>31</v>
      </c>
      <c r="AE77" s="6">
        <f t="shared" si="75"/>
        <v>780</v>
      </c>
      <c r="AF77" s="6">
        <f t="shared" si="75"/>
        <v>67</v>
      </c>
      <c r="AG77" s="6">
        <f t="shared" si="75"/>
        <v>314</v>
      </c>
      <c r="AH77" s="6">
        <f t="shared" si="75"/>
        <v>67</v>
      </c>
      <c r="AI77" s="200">
        <f>AI6+AI19+AI33+AI47+AI61+AI70</f>
        <v>1080</v>
      </c>
      <c r="AJ77" s="200">
        <f>AJ6+AJ19+AJ33+AJ47+AJ61+AJ70</f>
        <v>100</v>
      </c>
      <c r="AK77" s="200">
        <f>AK6+AK19+AK33+AK47+AK61+AK70</f>
        <v>375</v>
      </c>
      <c r="AL77" s="200">
        <f>AL6+AL19+AL33+AL47+AL61+AL70</f>
        <v>100</v>
      </c>
    </row>
    <row r="78" spans="1:38" ht="36" customHeight="1" thickBot="1" x14ac:dyDescent="0.3">
      <c r="H78" s="171">
        <f>H77/P77</f>
        <v>6.6840277777777776E-2</v>
      </c>
      <c r="I78" s="171">
        <f>I77/P77</f>
        <v>3.472222222222222E-3</v>
      </c>
      <c r="J78" s="171">
        <f>J77/P77</f>
        <v>0.47526041666666669</v>
      </c>
      <c r="K78" s="171">
        <f>K77/P77</f>
        <v>0.18880208333333334</v>
      </c>
      <c r="L78" s="171">
        <f>L77/P77</f>
        <v>5.2083333333333336E-2</v>
      </c>
      <c r="M78" s="171">
        <f>M77/P77</f>
        <v>6.3802083333333329E-2</v>
      </c>
      <c r="N78" s="171">
        <f>N77/P77</f>
        <v>1.3020833333333334E-2</v>
      </c>
      <c r="O78" s="171">
        <f>O77/P77</f>
        <v>0.15625</v>
      </c>
      <c r="T78" s="171">
        <f>T77/AB77</f>
        <v>6.7489711934156385E-2</v>
      </c>
      <c r="U78" s="171">
        <f>U77/AB77</f>
        <v>6.5843621399176953E-3</v>
      </c>
      <c r="V78" s="171">
        <f>V77/AB77</f>
        <v>0.34320987654320989</v>
      </c>
      <c r="W78" s="171">
        <f>W77/AB77</f>
        <v>0.15473251028806584</v>
      </c>
      <c r="X78" s="171">
        <f>X77/AB77</f>
        <v>5.4320987654320987E-2</v>
      </c>
      <c r="Y78" s="171">
        <f>Y77/AB77</f>
        <v>7.2427983539094645E-2</v>
      </c>
      <c r="Z78" s="171">
        <f>Z77/AB77</f>
        <v>2.4691358024691357E-2</v>
      </c>
      <c r="AA78" s="171">
        <f>AA77/AB77</f>
        <v>0.29629629629629628</v>
      </c>
      <c r="AE78" s="8">
        <f>AE77/P77</f>
        <v>0.33854166666666669</v>
      </c>
      <c r="AF78" s="9">
        <f>AF77/G77</f>
        <v>0.36216216216216218</v>
      </c>
      <c r="AG78" s="8">
        <f>AG77/AB77</f>
        <v>0.25843621399176953</v>
      </c>
      <c r="AH78" s="10">
        <f>AH77/S77</f>
        <v>0.36216216216216218</v>
      </c>
      <c r="AI78" s="174">
        <f>AI77/P77</f>
        <v>0.46875</v>
      </c>
      <c r="AJ78" s="174">
        <f>AJ77/G77</f>
        <v>0.54054054054054057</v>
      </c>
      <c r="AK78" s="174">
        <f>AK77/AB77</f>
        <v>0.30864197530864196</v>
      </c>
      <c r="AL78" s="174">
        <f>AL77/S77</f>
        <v>0.54054054054054057</v>
      </c>
    </row>
  </sheetData>
  <autoFilter ref="A5:E78"/>
  <mergeCells count="56">
    <mergeCell ref="B2:C2"/>
    <mergeCell ref="AK3:AL3"/>
    <mergeCell ref="G3:R3"/>
    <mergeCell ref="S3:AD3"/>
    <mergeCell ref="AE3:AF3"/>
    <mergeCell ref="AG3:AH3"/>
    <mergeCell ref="AI3:AJ3"/>
    <mergeCell ref="A6:E6"/>
    <mergeCell ref="F6:F16"/>
    <mergeCell ref="A7:A8"/>
    <mergeCell ref="B7:B8"/>
    <mergeCell ref="A9:A10"/>
    <mergeCell ref="B9:B10"/>
    <mergeCell ref="A11:A16"/>
    <mergeCell ref="B11:B16"/>
    <mergeCell ref="A19:E19"/>
    <mergeCell ref="F19:F31"/>
    <mergeCell ref="A20:A24"/>
    <mergeCell ref="B20:B24"/>
    <mergeCell ref="A25:A29"/>
    <mergeCell ref="B25:B29"/>
    <mergeCell ref="A30:A31"/>
    <mergeCell ref="B30:B31"/>
    <mergeCell ref="A33:E33"/>
    <mergeCell ref="F33:F41"/>
    <mergeCell ref="A34:A35"/>
    <mergeCell ref="B34:B35"/>
    <mergeCell ref="A36:A39"/>
    <mergeCell ref="B36:B39"/>
    <mergeCell ref="A40:A42"/>
    <mergeCell ref="B40:B42"/>
    <mergeCell ref="A43:A46"/>
    <mergeCell ref="B43:B46"/>
    <mergeCell ref="A47:E47"/>
    <mergeCell ref="F47:F60"/>
    <mergeCell ref="A48:A50"/>
    <mergeCell ref="B48:B50"/>
    <mergeCell ref="A51:A54"/>
    <mergeCell ref="B51:B54"/>
    <mergeCell ref="A55:A57"/>
    <mergeCell ref="B55:B57"/>
    <mergeCell ref="A70:E70"/>
    <mergeCell ref="F70:F76"/>
    <mergeCell ref="A74:A75"/>
    <mergeCell ref="A58:A60"/>
    <mergeCell ref="B58:B60"/>
    <mergeCell ref="A61:E61"/>
    <mergeCell ref="F61:F69"/>
    <mergeCell ref="A65:A66"/>
    <mergeCell ref="B65:B66"/>
    <mergeCell ref="A67:A68"/>
    <mergeCell ref="B67:B68"/>
    <mergeCell ref="A62:A63"/>
    <mergeCell ref="B62:B63"/>
    <mergeCell ref="A71:A72"/>
    <mergeCell ref="B71:B72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  <rowBreaks count="1" manualBreakCount="1">
    <brk id="46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studiów 15.16</vt:lpstr>
      <vt:lpstr>'plan studiów 15.16'!Obszar_wydruku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Apolonia.Walczyna</cp:lastModifiedBy>
  <cp:lastPrinted>2015-07-24T12:36:45Z</cp:lastPrinted>
  <dcterms:created xsi:type="dcterms:W3CDTF">2012-05-30T11:00:56Z</dcterms:created>
  <dcterms:modified xsi:type="dcterms:W3CDTF">2017-07-03T12:11:23Z</dcterms:modified>
</cp:coreProperties>
</file>