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olonia.walczyna.WSPA\Desktop\"/>
    </mc:Choice>
  </mc:AlternateContent>
  <bookViews>
    <workbookView xWindow="0" yWindow="0" windowWidth="21600" windowHeight="9630" firstSheet="1" activeTab="1"/>
  </bookViews>
  <sheets>
    <sheet name="Arkusz1" sheetId="1" state="hidden" r:id="rId1"/>
    <sheet name="Arkusz2" sheetId="2" r:id="rId2"/>
    <sheet name="Arkusz4" sheetId="4" r:id="rId3"/>
    <sheet name="Arkusz5" sheetId="5" r:id="rId4"/>
    <sheet name="Arkusz3" sheetId="6" state="hidden" r:id="rId5"/>
  </sheets>
  <externalReferences>
    <externalReference r:id="rId6"/>
  </externalReferences>
  <definedNames>
    <definedName name="_xlnm._FilterDatabase" localSheetId="0" hidden="1">Arkusz1!$A$9:$D$123</definedName>
    <definedName name="Print_Area" localSheetId="0">Arkusz1!$A$1:$Z$123</definedName>
  </definedNames>
  <calcPr calcId="162913"/>
</workbook>
</file>

<file path=xl/calcChain.xml><?xml version="1.0" encoding="utf-8"?>
<calcChain xmlns="http://schemas.openxmlformats.org/spreadsheetml/2006/main">
  <c r="AB70" i="2" l="1"/>
  <c r="AB81" i="2"/>
  <c r="AB25" i="2"/>
  <c r="AB48" i="2" l="1"/>
  <c r="J101" i="2" l="1"/>
  <c r="E81" i="2"/>
  <c r="E29" i="2"/>
  <c r="E12" i="2"/>
  <c r="E73" i="2"/>
  <c r="E71" i="2"/>
  <c r="E16" i="2"/>
  <c r="E76" i="2"/>
  <c r="E79" i="2"/>
  <c r="E18" i="2"/>
  <c r="E102" i="2"/>
  <c r="E78" i="2"/>
  <c r="E17" i="2"/>
  <c r="E106" i="2"/>
  <c r="E82" i="2"/>
  <c r="E21" i="2"/>
  <c r="E107" i="2"/>
  <c r="E77" i="2"/>
  <c r="E15" i="2"/>
  <c r="E80" i="2"/>
  <c r="E27" i="2"/>
  <c r="E19" i="2"/>
  <c r="E72" i="2"/>
  <c r="E25" i="2"/>
  <c r="E14" i="2"/>
  <c r="E105" i="2"/>
  <c r="E83" i="2"/>
  <c r="E13" i="2"/>
  <c r="E104" i="2"/>
  <c r="E75" i="2"/>
  <c r="E24" i="2"/>
  <c r="E103" i="2"/>
  <c r="E74" i="2"/>
  <c r="E28" i="2"/>
  <c r="E26" i="2"/>
  <c r="R70" i="2" l="1"/>
  <c r="S70" i="2"/>
  <c r="T70" i="2"/>
  <c r="U70" i="2"/>
  <c r="V70" i="2"/>
  <c r="W70" i="2"/>
  <c r="X70" i="2"/>
  <c r="Y70" i="2"/>
  <c r="Z70" i="2"/>
  <c r="AA70" i="2"/>
  <c r="K70" i="2"/>
  <c r="L70" i="2"/>
  <c r="M70" i="2"/>
  <c r="N70" i="2"/>
  <c r="O70" i="2"/>
  <c r="P70" i="2"/>
  <c r="J70" i="2"/>
  <c r="I70" i="2"/>
  <c r="Q84" i="2"/>
  <c r="AB83" i="2"/>
  <c r="AB84" i="2"/>
  <c r="AB50" i="2"/>
  <c r="Q50" i="2"/>
  <c r="J51" i="2"/>
  <c r="K51" i="2"/>
  <c r="L51" i="2"/>
  <c r="M51" i="2"/>
  <c r="N51" i="2"/>
  <c r="O51" i="2"/>
  <c r="P51" i="2"/>
  <c r="R51" i="2"/>
  <c r="S51" i="2"/>
  <c r="T51" i="2"/>
  <c r="U51" i="2"/>
  <c r="V51" i="2"/>
  <c r="W51" i="2"/>
  <c r="X51" i="2"/>
  <c r="Y51" i="2"/>
  <c r="Z51" i="2"/>
  <c r="AA51" i="2"/>
  <c r="I51" i="2"/>
  <c r="AB63" i="2"/>
  <c r="Q63" i="2"/>
  <c r="J40" i="2"/>
  <c r="K40" i="2"/>
  <c r="L40" i="2"/>
  <c r="M40" i="2"/>
  <c r="N40" i="2"/>
  <c r="O40" i="2"/>
  <c r="P40" i="2"/>
  <c r="R40" i="2"/>
  <c r="S40" i="2"/>
  <c r="T40" i="2"/>
  <c r="U40" i="2"/>
  <c r="V40" i="2"/>
  <c r="W40" i="2"/>
  <c r="X40" i="2"/>
  <c r="Y40" i="2"/>
  <c r="Z40" i="2"/>
  <c r="AA40" i="2"/>
  <c r="I40" i="2"/>
  <c r="AB23" i="2"/>
  <c r="Q23" i="2"/>
  <c r="B1" i="5" l="1"/>
  <c r="C1" i="5"/>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2" i="5"/>
  <c r="C2" i="5"/>
  <c r="D2" i="5"/>
  <c r="E2" i="5"/>
  <c r="F2"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3" i="5"/>
  <c r="C3" i="5"/>
  <c r="D3" i="5"/>
  <c r="E3" i="5"/>
  <c r="F3"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4" i="5"/>
  <c r="C4"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5" i="5"/>
  <c r="C5"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6" i="5"/>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7" i="5"/>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BN7" i="5"/>
  <c r="B8"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B9" i="5"/>
  <c r="C9" i="5"/>
  <c r="D9" i="5"/>
  <c r="E9" i="5"/>
  <c r="F9"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B10"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11"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BN11" i="5"/>
  <c r="B12"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13"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B14"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B15"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16"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17"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R17" i="5"/>
  <c r="AS17" i="5"/>
  <c r="AT17" i="5"/>
  <c r="AU17" i="5"/>
  <c r="AV17" i="5"/>
  <c r="AW17" i="5"/>
  <c r="AX17" i="5"/>
  <c r="AY17" i="5"/>
  <c r="AZ17" i="5"/>
  <c r="BA17" i="5"/>
  <c r="BB17" i="5"/>
  <c r="BC17" i="5"/>
  <c r="BD17" i="5"/>
  <c r="BE17" i="5"/>
  <c r="BF17" i="5"/>
  <c r="BG17" i="5"/>
  <c r="BH17" i="5"/>
  <c r="BI17" i="5"/>
  <c r="BJ17" i="5"/>
  <c r="BK17" i="5"/>
  <c r="BL17" i="5"/>
  <c r="BM17" i="5"/>
  <c r="BN17" i="5"/>
  <c r="B18"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M18" i="5"/>
  <c r="BN18" i="5"/>
  <c r="B19"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BN19" i="5"/>
  <c r="B20"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B21"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B22"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BN22" i="5"/>
  <c r="B23" i="5"/>
  <c r="C23"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B24"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25"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26"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28"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29"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30"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31"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I38" i="5" s="1"/>
  <c r="AJ31" i="5"/>
  <c r="AK31" i="5"/>
  <c r="AL31" i="5"/>
  <c r="AM31" i="5"/>
  <c r="AN31" i="5"/>
  <c r="AO31" i="5"/>
  <c r="AP31" i="5"/>
  <c r="AQ31" i="5"/>
  <c r="AQ38" i="5" s="1"/>
  <c r="AR31" i="5"/>
  <c r="AS31" i="5"/>
  <c r="AT31" i="5"/>
  <c r="AU31" i="5"/>
  <c r="AV31" i="5"/>
  <c r="AW31" i="5"/>
  <c r="AX31" i="5"/>
  <c r="AY31" i="5"/>
  <c r="AZ31" i="5"/>
  <c r="BA31" i="5"/>
  <c r="BB31" i="5"/>
  <c r="BC31" i="5"/>
  <c r="BD31" i="5"/>
  <c r="BE31" i="5"/>
  <c r="BF31" i="5"/>
  <c r="BG31" i="5"/>
  <c r="BH31" i="5"/>
  <c r="BI31" i="5"/>
  <c r="BJ31" i="5"/>
  <c r="BK31" i="5"/>
  <c r="BL31" i="5"/>
  <c r="BM31" i="5"/>
  <c r="BN31" i="5"/>
  <c r="B32"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33"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W38" i="5" s="1"/>
  <c r="AX33" i="5"/>
  <c r="AY33" i="5"/>
  <c r="AZ33" i="5"/>
  <c r="BA33" i="5"/>
  <c r="BB33" i="5"/>
  <c r="BC33" i="5"/>
  <c r="BD33" i="5"/>
  <c r="BE33" i="5"/>
  <c r="BF33" i="5"/>
  <c r="BG33" i="5"/>
  <c r="BH33" i="5"/>
  <c r="BI33" i="5"/>
  <c r="BJ33" i="5"/>
  <c r="BK33" i="5"/>
  <c r="BL33" i="5"/>
  <c r="BM33" i="5"/>
  <c r="BN33" i="5"/>
  <c r="B34"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35"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36"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S38" i="5"/>
  <c r="A1" i="5"/>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BJ32" i="6"/>
  <c r="BK32" i="6"/>
  <c r="BL32" i="6"/>
  <c r="BM32" i="6"/>
  <c r="BN32" i="6"/>
  <c r="BP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BJ33" i="6"/>
  <c r="BK33" i="6"/>
  <c r="BL33" i="6"/>
  <c r="BM33" i="6"/>
  <c r="BN33" i="6"/>
  <c r="BP33"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BJ34" i="6"/>
  <c r="BK34" i="6"/>
  <c r="BL34" i="6"/>
  <c r="BM34" i="6"/>
  <c r="BN34" i="6"/>
  <c r="BP34" i="6"/>
  <c r="A2" i="6"/>
  <c r="B2" i="6"/>
  <c r="C2" i="6"/>
  <c r="D2" i="6"/>
  <c r="E2" i="6"/>
  <c r="F2" i="6"/>
  <c r="G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P2"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P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BH4" i="6"/>
  <c r="BI4" i="6"/>
  <c r="BJ4" i="6"/>
  <c r="BK4" i="6"/>
  <c r="BL4" i="6"/>
  <c r="BM4" i="6"/>
  <c r="BN4" i="6"/>
  <c r="BP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J5" i="6"/>
  <c r="BK5" i="6"/>
  <c r="BL5" i="6"/>
  <c r="BM5" i="6"/>
  <c r="BN5" i="6"/>
  <c r="BO5" i="6"/>
  <c r="BP5"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J6" i="6"/>
  <c r="BK6" i="6"/>
  <c r="BL6" i="6"/>
  <c r="BM6" i="6"/>
  <c r="BN6" i="6"/>
  <c r="BO6" i="6"/>
  <c r="BP6"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P7" i="6"/>
  <c r="A8" i="6"/>
  <c r="B8"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AI8" i="6"/>
  <c r="AJ8"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BN8" i="6"/>
  <c r="BP8" i="6"/>
  <c r="A9" i="6"/>
  <c r="B9"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AL9" i="6"/>
  <c r="AM9" i="6"/>
  <c r="AN9" i="6"/>
  <c r="AO9" i="6"/>
  <c r="AP9" i="6"/>
  <c r="AQ9" i="6"/>
  <c r="AR9" i="6"/>
  <c r="AS9" i="6"/>
  <c r="AT9" i="6"/>
  <c r="AU9" i="6"/>
  <c r="AV9" i="6"/>
  <c r="AW9" i="6"/>
  <c r="AX9" i="6"/>
  <c r="AY9" i="6"/>
  <c r="AZ9" i="6"/>
  <c r="BA9" i="6"/>
  <c r="BB9" i="6"/>
  <c r="BC9" i="6"/>
  <c r="BD9" i="6"/>
  <c r="BE9" i="6"/>
  <c r="BF9" i="6"/>
  <c r="BG9" i="6"/>
  <c r="BH9" i="6"/>
  <c r="BI9" i="6"/>
  <c r="BJ9" i="6"/>
  <c r="BK9" i="6"/>
  <c r="BL9" i="6"/>
  <c r="BM9" i="6"/>
  <c r="BN9" i="6"/>
  <c r="BP9" i="6"/>
  <c r="A10" i="6"/>
  <c r="B10"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P10" i="6"/>
  <c r="A11" i="6"/>
  <c r="B11"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J11" i="6"/>
  <c r="AK11" i="6"/>
  <c r="AL11" i="6"/>
  <c r="AM11" i="6"/>
  <c r="AN11" i="6"/>
  <c r="AO11" i="6"/>
  <c r="AP11" i="6"/>
  <c r="AQ11" i="6"/>
  <c r="AR11" i="6"/>
  <c r="AS11" i="6"/>
  <c r="AT11" i="6"/>
  <c r="AU11" i="6"/>
  <c r="AV11" i="6"/>
  <c r="AW11" i="6"/>
  <c r="AX11" i="6"/>
  <c r="AY11" i="6"/>
  <c r="AZ11" i="6"/>
  <c r="BA11" i="6"/>
  <c r="BB11" i="6"/>
  <c r="BC11" i="6"/>
  <c r="BD11" i="6"/>
  <c r="BE11" i="6"/>
  <c r="BF11" i="6"/>
  <c r="BG11" i="6"/>
  <c r="BH11" i="6"/>
  <c r="BI11" i="6"/>
  <c r="BJ11" i="6"/>
  <c r="BK11" i="6"/>
  <c r="BL11" i="6"/>
  <c r="BM11" i="6"/>
  <c r="BN11" i="6"/>
  <c r="BP11" i="6"/>
  <c r="A12" i="6"/>
  <c r="B12"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P12" i="6"/>
  <c r="A13"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P13" i="6"/>
  <c r="A14" i="6"/>
  <c r="B14"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BN14" i="6"/>
  <c r="BP14" i="6"/>
  <c r="A15" i="6"/>
  <c r="B15"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BN15" i="6"/>
  <c r="BP15"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P16"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BN17" i="6"/>
  <c r="BP17" i="6"/>
  <c r="A18" i="6"/>
  <c r="B18" i="6"/>
  <c r="C18"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BN18" i="6"/>
  <c r="BP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BN19" i="6"/>
  <c r="BP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BJ20" i="6"/>
  <c r="BK20" i="6"/>
  <c r="BL20" i="6"/>
  <c r="BM20" i="6"/>
  <c r="BN20" i="6"/>
  <c r="BP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BN21" i="6"/>
  <c r="BP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BJ22" i="6"/>
  <c r="BK22" i="6"/>
  <c r="BL22" i="6"/>
  <c r="BM22" i="6"/>
  <c r="BN22" i="6"/>
  <c r="BP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P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K24" i="6"/>
  <c r="BL24" i="6"/>
  <c r="BM24" i="6"/>
  <c r="BN24" i="6"/>
  <c r="BP24" i="6"/>
  <c r="A25" i="6"/>
  <c r="B25" i="6"/>
  <c r="C25"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J25" i="6"/>
  <c r="AK25"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K25" i="6"/>
  <c r="BL25" i="6"/>
  <c r="BM25" i="6"/>
  <c r="BN25" i="6"/>
  <c r="BP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BJ26" i="6"/>
  <c r="BK26" i="6"/>
  <c r="BL26" i="6"/>
  <c r="BM26" i="6"/>
  <c r="BN26" i="6"/>
  <c r="BP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BJ27" i="6"/>
  <c r="BK27" i="6"/>
  <c r="BL27" i="6"/>
  <c r="BM27" i="6"/>
  <c r="BN27" i="6"/>
  <c r="BP27" i="6"/>
  <c r="A28" i="6"/>
  <c r="B28"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AI28" i="6"/>
  <c r="AJ28" i="6"/>
  <c r="AK28" i="6"/>
  <c r="AL28" i="6"/>
  <c r="AM28" i="6"/>
  <c r="AN28" i="6"/>
  <c r="AO28" i="6"/>
  <c r="AP28" i="6"/>
  <c r="AQ28" i="6"/>
  <c r="AR28" i="6"/>
  <c r="AS28" i="6"/>
  <c r="AT28" i="6"/>
  <c r="AU28" i="6"/>
  <c r="AV28" i="6"/>
  <c r="AW28" i="6"/>
  <c r="AX28" i="6"/>
  <c r="AY28" i="6"/>
  <c r="AZ28" i="6"/>
  <c r="BA28" i="6"/>
  <c r="BB28" i="6"/>
  <c r="BC28" i="6"/>
  <c r="BD28" i="6"/>
  <c r="BE28" i="6"/>
  <c r="BF28" i="6"/>
  <c r="BG28" i="6"/>
  <c r="BH28" i="6"/>
  <c r="BI28" i="6"/>
  <c r="BJ28" i="6"/>
  <c r="BK28" i="6"/>
  <c r="BL28" i="6"/>
  <c r="BM28" i="6"/>
  <c r="BN28" i="6"/>
  <c r="BP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BN29" i="6"/>
  <c r="BP29" i="6"/>
  <c r="A30"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P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BN31" i="6"/>
  <c r="BP31" i="6"/>
  <c r="BP1" i="6"/>
  <c r="S1" i="6"/>
  <c r="T1" i="6"/>
  <c r="U1" i="6"/>
  <c r="V1" i="6"/>
  <c r="W1" i="6"/>
  <c r="X1" i="6"/>
  <c r="Y1" i="6"/>
  <c r="Z1" i="6"/>
  <c r="AA1" i="6"/>
  <c r="AB1" i="6"/>
  <c r="AC1" i="6"/>
  <c r="AD1" i="6"/>
  <c r="AE1" i="6"/>
  <c r="AF1" i="6"/>
  <c r="AG1" i="6"/>
  <c r="AH1" i="6"/>
  <c r="AI1" i="6"/>
  <c r="AJ1" i="6"/>
  <c r="AK1" i="6"/>
  <c r="AL1" i="6"/>
  <c r="AM1" i="6"/>
  <c r="AN1" i="6"/>
  <c r="AO1" i="6"/>
  <c r="AP1" i="6"/>
  <c r="AQ1" i="6"/>
  <c r="AR1" i="6"/>
  <c r="AS1" i="6"/>
  <c r="AT1" i="6"/>
  <c r="AU1" i="6"/>
  <c r="AV1" i="6"/>
  <c r="AW1" i="6"/>
  <c r="AX1" i="6"/>
  <c r="AY1" i="6"/>
  <c r="AZ1" i="6"/>
  <c r="BA1" i="6"/>
  <c r="BB1" i="6"/>
  <c r="BC1" i="6"/>
  <c r="BD1" i="6"/>
  <c r="BE1" i="6"/>
  <c r="BF1" i="6"/>
  <c r="BG1" i="6"/>
  <c r="BH1" i="6"/>
  <c r="BI1" i="6"/>
  <c r="BJ1" i="6"/>
  <c r="BK1" i="6"/>
  <c r="BL1" i="6"/>
  <c r="BM1" i="6"/>
  <c r="BN1" i="6"/>
  <c r="B1" i="6"/>
  <c r="C1" i="6"/>
  <c r="D1" i="6"/>
  <c r="E1" i="6"/>
  <c r="F1" i="6"/>
  <c r="G1" i="6"/>
  <c r="H1" i="6"/>
  <c r="I1" i="6"/>
  <c r="J1" i="6"/>
  <c r="K1" i="6"/>
  <c r="L1" i="6"/>
  <c r="M1" i="6"/>
  <c r="N1" i="6"/>
  <c r="O1" i="6"/>
  <c r="P1" i="6"/>
  <c r="Q1" i="6"/>
  <c r="R1" i="6"/>
  <c r="A1" i="6"/>
  <c r="BQ35" i="5"/>
  <c r="BP35" i="5"/>
  <c r="BO35" i="5"/>
  <c r="BQ34" i="5"/>
  <c r="BP34" i="5"/>
  <c r="BO34" i="5"/>
  <c r="BQ33" i="5"/>
  <c r="BP33" i="5"/>
  <c r="BO33" i="5"/>
  <c r="BQ32" i="5"/>
  <c r="BP32" i="5"/>
  <c r="BO32" i="5"/>
  <c r="BQ31" i="5"/>
  <c r="BP31" i="5"/>
  <c r="BO31" i="5"/>
  <c r="BQ30" i="5"/>
  <c r="BP30" i="5"/>
  <c r="BO30" i="5"/>
  <c r="BQ29" i="5"/>
  <c r="BP29" i="5"/>
  <c r="BO29" i="5"/>
  <c r="BQ28" i="5"/>
  <c r="BP28" i="5"/>
  <c r="BO28" i="5"/>
  <c r="BQ27" i="5"/>
  <c r="BP27" i="5"/>
  <c r="BO27" i="5"/>
  <c r="BQ26" i="5"/>
  <c r="BP26" i="5"/>
  <c r="BO26" i="5"/>
  <c r="BQ25" i="5"/>
  <c r="BP25" i="5"/>
  <c r="BO25" i="5"/>
  <c r="BQ24" i="5"/>
  <c r="BP24" i="5"/>
  <c r="BO24" i="5"/>
  <c r="BQ23" i="5"/>
  <c r="BP23" i="5"/>
  <c r="BO23" i="5"/>
  <c r="BQ22" i="5"/>
  <c r="BP22" i="5"/>
  <c r="BO22" i="5"/>
  <c r="BQ21" i="5"/>
  <c r="BP21" i="5"/>
  <c r="BO21" i="5"/>
  <c r="BQ20" i="5"/>
  <c r="BP20" i="5"/>
  <c r="BO20" i="5"/>
  <c r="BQ19" i="5"/>
  <c r="BP19" i="5"/>
  <c r="BO19" i="5"/>
  <c r="BQ18" i="5"/>
  <c r="BP18" i="5"/>
  <c r="BO18" i="5"/>
  <c r="BQ17" i="5"/>
  <c r="BP17" i="5"/>
  <c r="BO17" i="5"/>
  <c r="BQ16" i="5"/>
  <c r="BP16" i="5"/>
  <c r="BO16" i="5"/>
  <c r="BQ15" i="5"/>
  <c r="BP15" i="5"/>
  <c r="BO15" i="5"/>
  <c r="BQ14" i="5"/>
  <c r="BP14" i="5"/>
  <c r="BO14" i="5"/>
  <c r="BQ13" i="5"/>
  <c r="BP13" i="5"/>
  <c r="BO13" i="5"/>
  <c r="BQ12" i="5"/>
  <c r="BP12" i="5"/>
  <c r="BO12" i="5"/>
  <c r="BQ11" i="5"/>
  <c r="BP11" i="5"/>
  <c r="BO11" i="5"/>
  <c r="BQ10" i="5"/>
  <c r="BP10" i="5"/>
  <c r="BO10" i="5"/>
  <c r="BQ9" i="5"/>
  <c r="BP9" i="5"/>
  <c r="BO9" i="5"/>
  <c r="BQ8" i="5"/>
  <c r="BP8" i="5"/>
  <c r="BO8" i="5"/>
  <c r="BQ7" i="5"/>
  <c r="BP7" i="5"/>
  <c r="BO7" i="5"/>
  <c r="BQ6" i="5"/>
  <c r="BP6" i="5"/>
  <c r="BO6" i="5"/>
  <c r="BQ5" i="5"/>
  <c r="BP5" i="5"/>
  <c r="BO5" i="5"/>
  <c r="BQ4" i="5"/>
  <c r="BP4" i="5"/>
  <c r="BO4" i="5"/>
  <c r="BQ3" i="5"/>
  <c r="BP3" i="5"/>
  <c r="BO3" i="5"/>
  <c r="BQ2" i="5"/>
  <c r="BP2" i="5"/>
  <c r="BO2" i="5"/>
  <c r="BQ1" i="5"/>
  <c r="BP1" i="5"/>
  <c r="BO1" i="5"/>
  <c r="H119" i="2"/>
  <c r="G10" i="1"/>
  <c r="H10" i="1"/>
  <c r="I10" i="1"/>
  <c r="J10" i="1"/>
  <c r="K10" i="1"/>
  <c r="L10" i="1"/>
  <c r="M10" i="1"/>
  <c r="O10" i="1" s="1"/>
  <c r="N10" i="1"/>
  <c r="R10" i="1"/>
  <c r="S10" i="1"/>
  <c r="T10" i="1"/>
  <c r="U10" i="1"/>
  <c r="V10" i="1"/>
  <c r="W10" i="1"/>
  <c r="Z10" i="1" s="1"/>
  <c r="X10" i="1"/>
  <c r="Y10" i="1"/>
  <c r="AC11" i="1"/>
  <c r="AC12" i="1"/>
  <c r="AC13" i="1"/>
  <c r="AC14" i="1"/>
  <c r="AC15" i="1"/>
  <c r="AC10" i="1" s="1"/>
  <c r="AC16" i="1"/>
  <c r="AC17" i="1"/>
  <c r="AC18" i="1"/>
  <c r="AC19" i="1"/>
  <c r="AC20" i="1"/>
  <c r="AD11" i="1"/>
  <c r="AD10" i="1" s="1"/>
  <c r="AD12" i="1"/>
  <c r="AD13" i="1"/>
  <c r="AD14" i="1"/>
  <c r="AD15" i="1"/>
  <c r="AD16" i="1"/>
  <c r="AD17" i="1"/>
  <c r="AD18" i="1"/>
  <c r="AD19" i="1"/>
  <c r="AD20" i="1"/>
  <c r="AE11" i="1"/>
  <c r="AE12" i="1"/>
  <c r="AE10" i="1" s="1"/>
  <c r="AE13" i="1"/>
  <c r="AE14" i="1"/>
  <c r="AE15" i="1"/>
  <c r="AE16" i="1"/>
  <c r="AE17" i="1"/>
  <c r="AE18" i="1"/>
  <c r="AE19" i="1"/>
  <c r="AE20" i="1"/>
  <c r="AF11" i="1"/>
  <c r="AF12" i="1"/>
  <c r="AF13" i="1"/>
  <c r="AF14" i="1"/>
  <c r="AF15" i="1"/>
  <c r="AF16" i="1"/>
  <c r="AF17" i="1"/>
  <c r="AF18" i="1"/>
  <c r="AF10" i="1" s="1"/>
  <c r="AF19" i="1"/>
  <c r="AF20" i="1"/>
  <c r="AG11" i="1"/>
  <c r="AG12" i="1"/>
  <c r="AG13" i="1"/>
  <c r="AA14" i="1"/>
  <c r="AG14" i="1"/>
  <c r="AG10" i="1" s="1"/>
  <c r="AG15" i="1"/>
  <c r="AG16" i="1"/>
  <c r="AG17" i="1"/>
  <c r="AG18" i="1"/>
  <c r="AG19" i="1"/>
  <c r="AG20" i="1"/>
  <c r="AH11" i="1"/>
  <c r="AH12" i="1"/>
  <c r="AH13" i="1"/>
  <c r="AH14" i="1"/>
  <c r="AH15" i="1"/>
  <c r="AH10" i="1" s="1"/>
  <c r="AH16" i="1"/>
  <c r="AH17" i="1"/>
  <c r="AH18" i="1"/>
  <c r="AH19" i="1"/>
  <c r="AH20" i="1"/>
  <c r="AI11" i="1"/>
  <c r="AI12" i="1"/>
  <c r="AI13" i="1"/>
  <c r="AI14" i="1"/>
  <c r="AI15" i="1"/>
  <c r="AI16" i="1"/>
  <c r="AI10" i="1" s="1"/>
  <c r="AB17" i="1"/>
  <c r="AI17" i="1"/>
  <c r="AI18" i="1"/>
  <c r="AI19" i="1"/>
  <c r="AB20" i="1"/>
  <c r="AI20" i="1"/>
  <c r="AJ11" i="1"/>
  <c r="AJ12" i="1"/>
  <c r="AJ13" i="1"/>
  <c r="AJ14" i="1"/>
  <c r="AJ15" i="1"/>
  <c r="AJ10" i="1" s="1"/>
  <c r="AJ16" i="1"/>
  <c r="AJ17" i="1"/>
  <c r="AJ18" i="1"/>
  <c r="AJ19" i="1"/>
  <c r="AJ20" i="1"/>
  <c r="O11" i="1"/>
  <c r="Z11" i="1"/>
  <c r="O12" i="1"/>
  <c r="Z12" i="1"/>
  <c r="O13" i="1"/>
  <c r="Z13" i="1"/>
  <c r="O14" i="1"/>
  <c r="Z14" i="1"/>
  <c r="O15" i="1"/>
  <c r="Z15" i="1"/>
  <c r="O16" i="1"/>
  <c r="Z16" i="1"/>
  <c r="O17" i="1"/>
  <c r="Z17" i="1"/>
  <c r="O18" i="1"/>
  <c r="Z18" i="1"/>
  <c r="O19" i="1"/>
  <c r="Z19" i="1"/>
  <c r="O20" i="1"/>
  <c r="Z20" i="1"/>
  <c r="G21" i="1"/>
  <c r="H21" i="1"/>
  <c r="I21" i="1"/>
  <c r="J21" i="1"/>
  <c r="K21" i="1"/>
  <c r="L21" i="1"/>
  <c r="O21" i="1" s="1"/>
  <c r="M21" i="1"/>
  <c r="N21" i="1"/>
  <c r="R21" i="1"/>
  <c r="S21" i="1"/>
  <c r="T21" i="1"/>
  <c r="U21" i="1"/>
  <c r="V21" i="1"/>
  <c r="W21" i="1"/>
  <c r="X21" i="1"/>
  <c r="Y21" i="1"/>
  <c r="Z22" i="1"/>
  <c r="Z23" i="1"/>
  <c r="Z24" i="1"/>
  <c r="Z25" i="1"/>
  <c r="Z26" i="1"/>
  <c r="Z21" i="1" s="1"/>
  <c r="Z27" i="1"/>
  <c r="Z28" i="1"/>
  <c r="AA22" i="1"/>
  <c r="AA21" i="1"/>
  <c r="AB25" i="1"/>
  <c r="AB26" i="1"/>
  <c r="AI26" i="1" s="1"/>
  <c r="AI21" i="1" s="1"/>
  <c r="AB27" i="1"/>
  <c r="AB21" i="1"/>
  <c r="AB28" i="1"/>
  <c r="AC22" i="1"/>
  <c r="AC23" i="1"/>
  <c r="AC24" i="1"/>
  <c r="AC25" i="1"/>
  <c r="AC26" i="1"/>
  <c r="AC27" i="1"/>
  <c r="AC21" i="1" s="1"/>
  <c r="AC28" i="1"/>
  <c r="AD22" i="1"/>
  <c r="AD23" i="1"/>
  <c r="AD24" i="1"/>
  <c r="AD25" i="1"/>
  <c r="AD26" i="1"/>
  <c r="AD27" i="1"/>
  <c r="AD21" i="1" s="1"/>
  <c r="AD28" i="1"/>
  <c r="AE22" i="1"/>
  <c r="AE23" i="1"/>
  <c r="AE24" i="1"/>
  <c r="AE25" i="1"/>
  <c r="AE26" i="1"/>
  <c r="AE27" i="1"/>
  <c r="AE21" i="1" s="1"/>
  <c r="AE28" i="1"/>
  <c r="AF22" i="1"/>
  <c r="AF23" i="1"/>
  <c r="AF24" i="1"/>
  <c r="AF25" i="1"/>
  <c r="AF26" i="1"/>
  <c r="AF27" i="1"/>
  <c r="AF21" i="1" s="1"/>
  <c r="AF28" i="1"/>
  <c r="AG23" i="1"/>
  <c r="AG24" i="1"/>
  <c r="AG25" i="1"/>
  <c r="AG26" i="1"/>
  <c r="AG27" i="1"/>
  <c r="AG28" i="1"/>
  <c r="AH23" i="1"/>
  <c r="AH24" i="1"/>
  <c r="AH25" i="1"/>
  <c r="AH26" i="1"/>
  <c r="AH27" i="1"/>
  <c r="AH28" i="1"/>
  <c r="AI22" i="1"/>
  <c r="AI23" i="1"/>
  <c r="AI24" i="1"/>
  <c r="AI25" i="1"/>
  <c r="AI27" i="1"/>
  <c r="AI28" i="1"/>
  <c r="AJ22" i="1"/>
  <c r="AJ23" i="1"/>
  <c r="AJ24" i="1"/>
  <c r="AJ25" i="1"/>
  <c r="AJ27" i="1"/>
  <c r="AJ28" i="1"/>
  <c r="O22" i="1"/>
  <c r="O23" i="1"/>
  <c r="O24" i="1"/>
  <c r="O25" i="1"/>
  <c r="O26" i="1"/>
  <c r="O27" i="1"/>
  <c r="O28" i="1"/>
  <c r="G29" i="1"/>
  <c r="H29" i="1"/>
  <c r="O29" i="1" s="1"/>
  <c r="I29" i="1"/>
  <c r="J29" i="1"/>
  <c r="K29" i="1"/>
  <c r="L29" i="1"/>
  <c r="M29" i="1"/>
  <c r="N29" i="1"/>
  <c r="R29" i="1"/>
  <c r="S29" i="1"/>
  <c r="T29" i="1"/>
  <c r="U29" i="1"/>
  <c r="V29" i="1"/>
  <c r="W29" i="1"/>
  <c r="X29" i="1"/>
  <c r="Y29" i="1"/>
  <c r="Z30" i="1"/>
  <c r="Z29" i="1" s="1"/>
  <c r="Z31" i="1"/>
  <c r="Z32" i="1"/>
  <c r="Z33" i="1"/>
  <c r="Z34" i="1"/>
  <c r="Z35" i="1"/>
  <c r="Z36" i="1"/>
  <c r="Z37" i="1"/>
  <c r="Z38" i="1"/>
  <c r="AA30" i="1"/>
  <c r="AG30" i="1" s="1"/>
  <c r="AG29" i="1" s="1"/>
  <c r="AB33" i="1"/>
  <c r="AB29" i="1" s="1"/>
  <c r="AB34" i="1"/>
  <c r="AI34" i="1" s="1"/>
  <c r="AB35" i="1"/>
  <c r="AJ35" i="1" s="1"/>
  <c r="AB36" i="1"/>
  <c r="AB37" i="1"/>
  <c r="AJ37" i="1" s="1"/>
  <c r="AB38" i="1"/>
  <c r="AI38" i="1"/>
  <c r="AC30" i="1"/>
  <c r="AC31" i="1"/>
  <c r="AC32" i="1"/>
  <c r="AC33" i="1"/>
  <c r="AC34" i="1"/>
  <c r="AC35" i="1"/>
  <c r="AC36" i="1"/>
  <c r="AC29" i="1" s="1"/>
  <c r="AC37" i="1"/>
  <c r="AC38" i="1"/>
  <c r="AD30" i="1"/>
  <c r="AD31" i="1"/>
  <c r="AD32" i="1"/>
  <c r="AD33" i="1"/>
  <c r="AD34" i="1"/>
  <c r="AD29" i="1" s="1"/>
  <c r="AD35" i="1"/>
  <c r="AD36" i="1"/>
  <c r="AD37" i="1"/>
  <c r="AD38" i="1"/>
  <c r="AE30" i="1"/>
  <c r="AE31" i="1"/>
  <c r="AE32" i="1"/>
  <c r="AE33" i="1"/>
  <c r="AE34" i="1"/>
  <c r="AE35" i="1"/>
  <c r="AE36" i="1"/>
  <c r="AE29" i="1" s="1"/>
  <c r="AE37" i="1"/>
  <c r="AE38" i="1"/>
  <c r="AF30" i="1"/>
  <c r="AF31" i="1"/>
  <c r="AF32" i="1"/>
  <c r="AF33" i="1"/>
  <c r="AF34" i="1"/>
  <c r="AF29" i="1" s="1"/>
  <c r="AF35" i="1"/>
  <c r="AF36" i="1"/>
  <c r="AF37" i="1"/>
  <c r="AF38" i="1"/>
  <c r="AG31" i="1"/>
  <c r="AG32" i="1"/>
  <c r="AG33" i="1"/>
  <c r="AG34" i="1"/>
  <c r="AG35" i="1"/>
  <c r="AG36" i="1"/>
  <c r="AG37" i="1"/>
  <c r="AG38" i="1"/>
  <c r="AH31" i="1"/>
  <c r="AH32" i="1"/>
  <c r="AH33" i="1"/>
  <c r="AH34" i="1"/>
  <c r="AH35" i="1"/>
  <c r="AH36" i="1"/>
  <c r="AH37" i="1"/>
  <c r="AH38" i="1"/>
  <c r="AI30" i="1"/>
  <c r="AI31" i="1"/>
  <c r="AI32" i="1"/>
  <c r="AI35" i="1"/>
  <c r="AI36" i="1"/>
  <c r="AI37" i="1"/>
  <c r="AJ30" i="1"/>
  <c r="AJ31" i="1"/>
  <c r="AJ32" i="1"/>
  <c r="AJ34" i="1"/>
  <c r="AJ36" i="1"/>
  <c r="AJ38" i="1"/>
  <c r="O30" i="1"/>
  <c r="O31" i="1"/>
  <c r="O32" i="1"/>
  <c r="O33" i="1"/>
  <c r="O34" i="1"/>
  <c r="O35" i="1"/>
  <c r="O36" i="1"/>
  <c r="O37" i="1"/>
  <c r="O38" i="1"/>
  <c r="G39" i="1"/>
  <c r="H39" i="1"/>
  <c r="I39" i="1"/>
  <c r="J39" i="1"/>
  <c r="O39" i="1" s="1"/>
  <c r="K39" i="1"/>
  <c r="L39" i="1"/>
  <c r="M39" i="1"/>
  <c r="N39" i="1"/>
  <c r="R39" i="1"/>
  <c r="S39" i="1"/>
  <c r="T39" i="1"/>
  <c r="U39" i="1"/>
  <c r="V39" i="1"/>
  <c r="W39" i="1"/>
  <c r="X39" i="1"/>
  <c r="Y39" i="1"/>
  <c r="Z40" i="1"/>
  <c r="Z41" i="1"/>
  <c r="Z42" i="1"/>
  <c r="Z39" i="1" s="1"/>
  <c r="Z43" i="1"/>
  <c r="Z44" i="1"/>
  <c r="Z45" i="1"/>
  <c r="Z46" i="1"/>
  <c r="Z47" i="1"/>
  <c r="Z48" i="1"/>
  <c r="AA40" i="1"/>
  <c r="AA39" i="1"/>
  <c r="AB43" i="1"/>
  <c r="AB44" i="1"/>
  <c r="AB45" i="1"/>
  <c r="AB39" i="1" s="1"/>
  <c r="AB47" i="1"/>
  <c r="AB48" i="1"/>
  <c r="AI48" i="1" s="1"/>
  <c r="AC40" i="1"/>
  <c r="AC39" i="1" s="1"/>
  <c r="AC41" i="1"/>
  <c r="AC42" i="1"/>
  <c r="AC43" i="1"/>
  <c r="AC44" i="1"/>
  <c r="AC45" i="1"/>
  <c r="AC46" i="1"/>
  <c r="AC47" i="1"/>
  <c r="AC48" i="1"/>
  <c r="AD40" i="1"/>
  <c r="AD39" i="1" s="1"/>
  <c r="AD41" i="1"/>
  <c r="AD42" i="1"/>
  <c r="AD43" i="1"/>
  <c r="AD44" i="1"/>
  <c r="AD45" i="1"/>
  <c r="AD46" i="1"/>
  <c r="AD47" i="1"/>
  <c r="AD48" i="1"/>
  <c r="AE40" i="1"/>
  <c r="AE39" i="1" s="1"/>
  <c r="AE41" i="1"/>
  <c r="AE42" i="1"/>
  <c r="AE43" i="1"/>
  <c r="AE44" i="1"/>
  <c r="AE45" i="1"/>
  <c r="AE46" i="1"/>
  <c r="AE47" i="1"/>
  <c r="AE48" i="1"/>
  <c r="AF40" i="1"/>
  <c r="AF39" i="1" s="1"/>
  <c r="AF41" i="1"/>
  <c r="AF42" i="1"/>
  <c r="AF43" i="1"/>
  <c r="AF44" i="1"/>
  <c r="AF45" i="1"/>
  <c r="AF46" i="1"/>
  <c r="AF47" i="1"/>
  <c r="AF48" i="1"/>
  <c r="AG40" i="1"/>
  <c r="AG39" i="1" s="1"/>
  <c r="AG41" i="1"/>
  <c r="AG42" i="1"/>
  <c r="AG43" i="1"/>
  <c r="AG44" i="1"/>
  <c r="AG45" i="1"/>
  <c r="AG46" i="1"/>
  <c r="AG47" i="1"/>
  <c r="AG48" i="1"/>
  <c r="AH40" i="1"/>
  <c r="AH39" i="1" s="1"/>
  <c r="AH41" i="1"/>
  <c r="AH42" i="1"/>
  <c r="AH43" i="1"/>
  <c r="AH44" i="1"/>
  <c r="AH45" i="1"/>
  <c r="AH46" i="1"/>
  <c r="AH47" i="1"/>
  <c r="AH48" i="1"/>
  <c r="AI40" i="1"/>
  <c r="AI41" i="1"/>
  <c r="AI42" i="1"/>
  <c r="AI44" i="1"/>
  <c r="AI45" i="1"/>
  <c r="AI46" i="1"/>
  <c r="AI47" i="1"/>
  <c r="AJ40" i="1"/>
  <c r="AJ41" i="1"/>
  <c r="AJ42" i="1"/>
  <c r="AJ44" i="1"/>
  <c r="AJ46" i="1"/>
  <c r="AJ47" i="1"/>
  <c r="AJ48" i="1"/>
  <c r="O40" i="1"/>
  <c r="O41" i="1"/>
  <c r="O42" i="1"/>
  <c r="O43" i="1"/>
  <c r="O44" i="1"/>
  <c r="O45" i="1"/>
  <c r="O46" i="1"/>
  <c r="O47" i="1"/>
  <c r="O48" i="1"/>
  <c r="G49" i="1"/>
  <c r="H49" i="1"/>
  <c r="I49" i="1"/>
  <c r="J49" i="1"/>
  <c r="K49" i="1"/>
  <c r="L49" i="1"/>
  <c r="M49" i="1"/>
  <c r="N49" i="1"/>
  <c r="O51" i="1"/>
  <c r="O52" i="1"/>
  <c r="O53" i="1"/>
  <c r="O54" i="1"/>
  <c r="O55" i="1"/>
  <c r="O56" i="1"/>
  <c r="O49" i="1" s="1"/>
  <c r="O57" i="1"/>
  <c r="O58" i="1"/>
  <c r="R49" i="1"/>
  <c r="S49" i="1"/>
  <c r="T49" i="1"/>
  <c r="U49" i="1"/>
  <c r="V49" i="1"/>
  <c r="W49" i="1"/>
  <c r="X49" i="1"/>
  <c r="Y49" i="1"/>
  <c r="Z51" i="1"/>
  <c r="Z52" i="1"/>
  <c r="Z49" i="1" s="1"/>
  <c r="Z53" i="1"/>
  <c r="Z54" i="1"/>
  <c r="Z55" i="1"/>
  <c r="Z56" i="1"/>
  <c r="Z57" i="1"/>
  <c r="Z58" i="1"/>
  <c r="AA56" i="1"/>
  <c r="AA57" i="1"/>
  <c r="AA58" i="1"/>
  <c r="AG58" i="1" s="1"/>
  <c r="AB54" i="1"/>
  <c r="AJ54" i="1" s="1"/>
  <c r="AB55" i="1"/>
  <c r="AB56" i="1"/>
  <c r="AJ56" i="1" s="1"/>
  <c r="AB57" i="1"/>
  <c r="AC51" i="1"/>
  <c r="AC52" i="1"/>
  <c r="AC49" i="1" s="1"/>
  <c r="AC53" i="1"/>
  <c r="AC54" i="1"/>
  <c r="AC55" i="1"/>
  <c r="AC56" i="1"/>
  <c r="AC57" i="1"/>
  <c r="AC58" i="1"/>
  <c r="AD51" i="1"/>
  <c r="AD49" i="1" s="1"/>
  <c r="AD52" i="1"/>
  <c r="AD53" i="1"/>
  <c r="AD54" i="1"/>
  <c r="AD55" i="1"/>
  <c r="AD56" i="1"/>
  <c r="AD57" i="1"/>
  <c r="AD58" i="1"/>
  <c r="AE51" i="1"/>
  <c r="AE52" i="1"/>
  <c r="AE53" i="1"/>
  <c r="AE49" i="1" s="1"/>
  <c r="AE54" i="1"/>
  <c r="AE55" i="1"/>
  <c r="AE56" i="1"/>
  <c r="AE57" i="1"/>
  <c r="AE58" i="1"/>
  <c r="AF51" i="1"/>
  <c r="AF52" i="1"/>
  <c r="AF53" i="1"/>
  <c r="AF49" i="1" s="1"/>
  <c r="AF54" i="1"/>
  <c r="AF55" i="1"/>
  <c r="AF56" i="1"/>
  <c r="AF57" i="1"/>
  <c r="AF58" i="1"/>
  <c r="AG51" i="1"/>
  <c r="AG52" i="1"/>
  <c r="AG53" i="1"/>
  <c r="AG54" i="1"/>
  <c r="AG55" i="1"/>
  <c r="AG57" i="1"/>
  <c r="AH51" i="1"/>
  <c r="AH52" i="1"/>
  <c r="AH53" i="1"/>
  <c r="AH54" i="1"/>
  <c r="AH55" i="1"/>
  <c r="AH56" i="1"/>
  <c r="AH49" i="1" s="1"/>
  <c r="AH57" i="1"/>
  <c r="AH58" i="1"/>
  <c r="AI51" i="1"/>
  <c r="AI52" i="1"/>
  <c r="AI49" i="1" s="1"/>
  <c r="AI53" i="1"/>
  <c r="AI54" i="1"/>
  <c r="AI55" i="1"/>
  <c r="AI56" i="1"/>
  <c r="AI58" i="1"/>
  <c r="AJ51" i="1"/>
  <c r="AJ52" i="1"/>
  <c r="AJ53" i="1"/>
  <c r="AJ49" i="1" s="1"/>
  <c r="AJ55" i="1"/>
  <c r="AJ58" i="1"/>
  <c r="AC50" i="1"/>
  <c r="AD50" i="1"/>
  <c r="AE50" i="1"/>
  <c r="AF50" i="1"/>
  <c r="AG50" i="1"/>
  <c r="AH50" i="1"/>
  <c r="AI50" i="1"/>
  <c r="AJ50" i="1"/>
  <c r="O59" i="1"/>
  <c r="Z59" i="1"/>
  <c r="AC59" i="1"/>
  <c r="AD59" i="1"/>
  <c r="AE59" i="1"/>
  <c r="AF59" i="1"/>
  <c r="AG59" i="1"/>
  <c r="AH59" i="1"/>
  <c r="AI59" i="1"/>
  <c r="AJ59" i="1"/>
  <c r="O60" i="1"/>
  <c r="Z60" i="1"/>
  <c r="AC60" i="1"/>
  <c r="AD60" i="1"/>
  <c r="AE60" i="1"/>
  <c r="AF60" i="1"/>
  <c r="AG60" i="1"/>
  <c r="AH60" i="1"/>
  <c r="AI60" i="1"/>
  <c r="AJ60" i="1"/>
  <c r="O61" i="1"/>
  <c r="Z61" i="1"/>
  <c r="AC61" i="1"/>
  <c r="AD61" i="1"/>
  <c r="AE61" i="1"/>
  <c r="AF61" i="1"/>
  <c r="AG61" i="1"/>
  <c r="AH61" i="1"/>
  <c r="AI61" i="1"/>
  <c r="AJ61" i="1"/>
  <c r="O62" i="1"/>
  <c r="Z62" i="1"/>
  <c r="AC62" i="1"/>
  <c r="AD62" i="1"/>
  <c r="AE62" i="1"/>
  <c r="AF62" i="1"/>
  <c r="AG62" i="1"/>
  <c r="AH62" i="1"/>
  <c r="AI62" i="1"/>
  <c r="AJ62" i="1"/>
  <c r="O63" i="1"/>
  <c r="Z63" i="1"/>
  <c r="AC63" i="1"/>
  <c r="AD63" i="1"/>
  <c r="AE63" i="1"/>
  <c r="AF63" i="1"/>
  <c r="AG63" i="1"/>
  <c r="AH63" i="1"/>
  <c r="AI63" i="1"/>
  <c r="AJ63" i="1"/>
  <c r="O64" i="1"/>
  <c r="Z64" i="1"/>
  <c r="AC64" i="1"/>
  <c r="AD64" i="1"/>
  <c r="AE64" i="1"/>
  <c r="AF64" i="1"/>
  <c r="AG64" i="1"/>
  <c r="AH64" i="1"/>
  <c r="AI64" i="1"/>
  <c r="AJ64" i="1"/>
  <c r="O65" i="1"/>
  <c r="Z65" i="1"/>
  <c r="AC65" i="1"/>
  <c r="AD65" i="1"/>
  <c r="AE65" i="1"/>
  <c r="AF65" i="1"/>
  <c r="AG65" i="1"/>
  <c r="AH65" i="1"/>
  <c r="AI65" i="1"/>
  <c r="AJ65" i="1"/>
  <c r="O66" i="1"/>
  <c r="Z66" i="1"/>
  <c r="AC66" i="1"/>
  <c r="AD66" i="1"/>
  <c r="AE66" i="1"/>
  <c r="AF66" i="1"/>
  <c r="AG66" i="1"/>
  <c r="AH66" i="1"/>
  <c r="AI66" i="1"/>
  <c r="AJ66" i="1"/>
  <c r="O67" i="1"/>
  <c r="Z67" i="1"/>
  <c r="AC67" i="1"/>
  <c r="AD67" i="1"/>
  <c r="AE67" i="1"/>
  <c r="AF67" i="1"/>
  <c r="AG67" i="1"/>
  <c r="AH67" i="1"/>
  <c r="AI67" i="1"/>
  <c r="AJ67" i="1"/>
  <c r="O68" i="1"/>
  <c r="Z68" i="1"/>
  <c r="AC68" i="1"/>
  <c r="AD68" i="1"/>
  <c r="AE68" i="1"/>
  <c r="AF68" i="1"/>
  <c r="AG68" i="1"/>
  <c r="AH68" i="1"/>
  <c r="AI68" i="1"/>
  <c r="AJ68" i="1"/>
  <c r="G69" i="1"/>
  <c r="H69" i="1"/>
  <c r="H116" i="1" s="1"/>
  <c r="I69" i="1"/>
  <c r="J69" i="1"/>
  <c r="K69" i="1"/>
  <c r="L69" i="1"/>
  <c r="M69" i="1"/>
  <c r="N69" i="1"/>
  <c r="O70" i="1"/>
  <c r="O71" i="1"/>
  <c r="O69" i="1" s="1"/>
  <c r="O81" i="1"/>
  <c r="O82" i="1"/>
  <c r="O83" i="1"/>
  <c r="O84" i="1"/>
  <c r="O85" i="1"/>
  <c r="O86" i="1"/>
  <c r="O87" i="1"/>
  <c r="P69" i="1"/>
  <c r="Q69" i="1"/>
  <c r="R69" i="1"/>
  <c r="S69" i="1"/>
  <c r="T69" i="1"/>
  <c r="U69" i="1"/>
  <c r="V69" i="1"/>
  <c r="W69" i="1"/>
  <c r="X69" i="1"/>
  <c r="Y69" i="1"/>
  <c r="Y116" i="1" s="1"/>
  <c r="Z70" i="1"/>
  <c r="Z71" i="1"/>
  <c r="Z69" i="1" s="1"/>
  <c r="Z81" i="1"/>
  <c r="Z82" i="1"/>
  <c r="Z83" i="1"/>
  <c r="Z84" i="1"/>
  <c r="Z85" i="1"/>
  <c r="Z86" i="1"/>
  <c r="Z87" i="1"/>
  <c r="AA70" i="1"/>
  <c r="AA69" i="1" s="1"/>
  <c r="AG70" i="1"/>
  <c r="AA84" i="1"/>
  <c r="AG84" i="1"/>
  <c r="AA85" i="1"/>
  <c r="AA86" i="1"/>
  <c r="AG86" i="1" s="1"/>
  <c r="AB70" i="1"/>
  <c r="AI70" i="1" s="1"/>
  <c r="AB71" i="1"/>
  <c r="AC81" i="1"/>
  <c r="AC82" i="1"/>
  <c r="AB69" i="1"/>
  <c r="AC83" i="1"/>
  <c r="AB84" i="1"/>
  <c r="AJ84" i="1" s="1"/>
  <c r="AB85" i="1"/>
  <c r="AB86" i="1"/>
  <c r="AC70" i="1"/>
  <c r="AC71" i="1"/>
  <c r="AD81" i="1"/>
  <c r="AD82" i="1"/>
  <c r="AD83" i="1"/>
  <c r="AC84" i="1"/>
  <c r="AC85" i="1"/>
  <c r="AC86" i="1"/>
  <c r="AD70" i="1"/>
  <c r="AD71" i="1"/>
  <c r="AD69" i="1" s="1"/>
  <c r="AE81" i="1"/>
  <c r="AE82" i="1"/>
  <c r="AE83" i="1"/>
  <c r="AD84" i="1"/>
  <c r="AD85" i="1"/>
  <c r="AD86" i="1"/>
  <c r="AE70" i="1"/>
  <c r="AE71" i="1"/>
  <c r="AF81" i="1"/>
  <c r="AF82" i="1"/>
  <c r="AF83" i="1"/>
  <c r="AE84" i="1"/>
  <c r="AE85" i="1"/>
  <c r="AE86" i="1"/>
  <c r="AF70" i="1"/>
  <c r="AF71" i="1"/>
  <c r="AG81" i="1"/>
  <c r="AG82" i="1"/>
  <c r="AG83" i="1"/>
  <c r="AF84" i="1"/>
  <c r="AF85" i="1"/>
  <c r="AF86" i="1"/>
  <c r="AG71" i="1"/>
  <c r="AH81" i="1"/>
  <c r="AH82" i="1"/>
  <c r="AH83" i="1"/>
  <c r="AG85" i="1"/>
  <c r="AH71" i="1"/>
  <c r="AI81" i="1"/>
  <c r="AI82" i="1"/>
  <c r="AI83" i="1"/>
  <c r="AH84" i="1"/>
  <c r="AH85" i="1"/>
  <c r="AH86" i="1"/>
  <c r="AI71" i="1"/>
  <c r="AJ81" i="1"/>
  <c r="AJ82" i="1"/>
  <c r="AJ83" i="1"/>
  <c r="AI85" i="1"/>
  <c r="AJ71" i="1"/>
  <c r="AJ85" i="1"/>
  <c r="O72" i="1"/>
  <c r="Z72" i="1"/>
  <c r="AB72" i="1"/>
  <c r="AC72" i="1"/>
  <c r="AD72" i="1"/>
  <c r="AE72" i="1"/>
  <c r="AF72" i="1"/>
  <c r="AG72" i="1"/>
  <c r="AH72" i="1"/>
  <c r="AI72" i="1"/>
  <c r="AJ72" i="1"/>
  <c r="O73" i="1"/>
  <c r="Z73" i="1"/>
  <c r="AB73" i="1"/>
  <c r="AI73" i="1" s="1"/>
  <c r="AC73" i="1"/>
  <c r="AD73" i="1"/>
  <c r="AE73" i="1"/>
  <c r="AF73" i="1"/>
  <c r="AG73" i="1"/>
  <c r="AH73" i="1"/>
  <c r="AJ73" i="1"/>
  <c r="O74" i="1"/>
  <c r="Z74" i="1"/>
  <c r="AB74" i="1"/>
  <c r="AC74" i="1"/>
  <c r="AD74" i="1"/>
  <c r="AE74" i="1"/>
  <c r="AF74" i="1"/>
  <c r="AG74" i="1"/>
  <c r="AH74" i="1"/>
  <c r="AI74" i="1"/>
  <c r="AJ74" i="1"/>
  <c r="O75" i="1"/>
  <c r="Z75" i="1"/>
  <c r="AC75" i="1"/>
  <c r="AD75" i="1"/>
  <c r="AE75" i="1"/>
  <c r="AF75" i="1"/>
  <c r="AG75" i="1"/>
  <c r="AH75" i="1"/>
  <c r="AI75" i="1"/>
  <c r="AJ75" i="1"/>
  <c r="O76" i="1"/>
  <c r="Z76" i="1"/>
  <c r="AC76" i="1"/>
  <c r="AD76" i="1"/>
  <c r="AE76" i="1"/>
  <c r="AF76" i="1"/>
  <c r="AG76" i="1"/>
  <c r="AH76" i="1"/>
  <c r="AI76" i="1"/>
  <c r="AJ76" i="1"/>
  <c r="O77" i="1"/>
  <c r="Z77" i="1"/>
  <c r="AC77" i="1"/>
  <c r="AD77" i="1"/>
  <c r="AE77" i="1"/>
  <c r="AF77" i="1"/>
  <c r="AG77" i="1"/>
  <c r="AH77" i="1"/>
  <c r="AI77" i="1"/>
  <c r="AJ77" i="1"/>
  <c r="O78" i="1"/>
  <c r="Z78" i="1"/>
  <c r="AC78" i="1"/>
  <c r="AD78" i="1"/>
  <c r="AE78" i="1"/>
  <c r="AF78" i="1"/>
  <c r="AG78" i="1"/>
  <c r="AH78" i="1"/>
  <c r="AI78" i="1"/>
  <c r="AJ78" i="1"/>
  <c r="O79" i="1"/>
  <c r="Z79" i="1"/>
  <c r="AC79" i="1"/>
  <c r="AD79" i="1"/>
  <c r="AE79" i="1"/>
  <c r="AF79" i="1"/>
  <c r="AG79" i="1"/>
  <c r="AH79" i="1"/>
  <c r="AI79" i="1"/>
  <c r="AJ79" i="1"/>
  <c r="O80" i="1"/>
  <c r="Z80" i="1"/>
  <c r="AC80" i="1"/>
  <c r="AD80" i="1"/>
  <c r="AE80" i="1"/>
  <c r="AF80" i="1"/>
  <c r="AG80" i="1"/>
  <c r="AH80" i="1"/>
  <c r="AI80" i="1"/>
  <c r="AJ80" i="1"/>
  <c r="AA87" i="1"/>
  <c r="AG87" i="1" s="1"/>
  <c r="AB87" i="1"/>
  <c r="AI87" i="1" s="1"/>
  <c r="AC87" i="1"/>
  <c r="AD87" i="1"/>
  <c r="AE87" i="1"/>
  <c r="AF87" i="1"/>
  <c r="AJ87" i="1"/>
  <c r="O88" i="1"/>
  <c r="Z88" i="1"/>
  <c r="AC88" i="1"/>
  <c r="AD88" i="1"/>
  <c r="AE88" i="1"/>
  <c r="AF88" i="1"/>
  <c r="AG88" i="1"/>
  <c r="AH88" i="1"/>
  <c r="AI88" i="1"/>
  <c r="AJ88" i="1"/>
  <c r="O89" i="1"/>
  <c r="Z89" i="1"/>
  <c r="AC89" i="1"/>
  <c r="AD89" i="1"/>
  <c r="AE89" i="1"/>
  <c r="AF89" i="1"/>
  <c r="AG89" i="1"/>
  <c r="AH89" i="1"/>
  <c r="AI89" i="1"/>
  <c r="AJ89" i="1"/>
  <c r="O90" i="1"/>
  <c r="Z90" i="1"/>
  <c r="AC90" i="1"/>
  <c r="AD90" i="1"/>
  <c r="AE90" i="1"/>
  <c r="AF90" i="1"/>
  <c r="AG90" i="1"/>
  <c r="AH90" i="1"/>
  <c r="AI90" i="1"/>
  <c r="AJ90" i="1"/>
  <c r="O91" i="1"/>
  <c r="Z91" i="1"/>
  <c r="AC91" i="1"/>
  <c r="AD91" i="1"/>
  <c r="AE91" i="1"/>
  <c r="AF91" i="1"/>
  <c r="AG91" i="1"/>
  <c r="AH91" i="1"/>
  <c r="AI91" i="1"/>
  <c r="AJ91" i="1"/>
  <c r="O92" i="1"/>
  <c r="Z92" i="1"/>
  <c r="AC92" i="1"/>
  <c r="AD92" i="1"/>
  <c r="AE92" i="1"/>
  <c r="AF92" i="1"/>
  <c r="AG92" i="1"/>
  <c r="AH92" i="1"/>
  <c r="AI92" i="1"/>
  <c r="AJ92" i="1"/>
  <c r="O93" i="1"/>
  <c r="Z93" i="1"/>
  <c r="AC93" i="1"/>
  <c r="AD93" i="1"/>
  <c r="AE93" i="1"/>
  <c r="AF93" i="1"/>
  <c r="AG93" i="1"/>
  <c r="AH93" i="1"/>
  <c r="AI93" i="1"/>
  <c r="AJ93" i="1"/>
  <c r="O94" i="1"/>
  <c r="Z94" i="1"/>
  <c r="AC94" i="1"/>
  <c r="AD94" i="1"/>
  <c r="AE94" i="1"/>
  <c r="AF94" i="1"/>
  <c r="AG94" i="1"/>
  <c r="AH94" i="1"/>
  <c r="AI94" i="1"/>
  <c r="AJ94" i="1"/>
  <c r="O95" i="1"/>
  <c r="Z95" i="1"/>
  <c r="AC95" i="1"/>
  <c r="AD95" i="1"/>
  <c r="AE95" i="1"/>
  <c r="AF95" i="1"/>
  <c r="AG95" i="1"/>
  <c r="AH95" i="1"/>
  <c r="AI95" i="1"/>
  <c r="AJ95" i="1"/>
  <c r="O96" i="1"/>
  <c r="Z96" i="1"/>
  <c r="AC96" i="1"/>
  <c r="AD96" i="1"/>
  <c r="AE96" i="1"/>
  <c r="AF96" i="1"/>
  <c r="AG96" i="1"/>
  <c r="AH96" i="1"/>
  <c r="AI96" i="1"/>
  <c r="AJ96" i="1"/>
  <c r="O97" i="1"/>
  <c r="Z97" i="1"/>
  <c r="AC97" i="1"/>
  <c r="AD97" i="1"/>
  <c r="AE97" i="1"/>
  <c r="AF97" i="1"/>
  <c r="AG97" i="1"/>
  <c r="AH97" i="1"/>
  <c r="AI97" i="1"/>
  <c r="AJ97" i="1"/>
  <c r="O98" i="1"/>
  <c r="Z98" i="1"/>
  <c r="AC98" i="1"/>
  <c r="AD98" i="1"/>
  <c r="AE98" i="1"/>
  <c r="AF98" i="1"/>
  <c r="AG98" i="1"/>
  <c r="AH98" i="1"/>
  <c r="AI98" i="1"/>
  <c r="AJ98" i="1"/>
  <c r="O99" i="1"/>
  <c r="Z99" i="1"/>
  <c r="AC99" i="1"/>
  <c r="AD99" i="1"/>
  <c r="AE99" i="1"/>
  <c r="AF99" i="1"/>
  <c r="AG99" i="1"/>
  <c r="AH99" i="1"/>
  <c r="AI99" i="1"/>
  <c r="AJ99" i="1"/>
  <c r="O100" i="1"/>
  <c r="Z100" i="1"/>
  <c r="AC100" i="1"/>
  <c r="AD100" i="1"/>
  <c r="AE100" i="1"/>
  <c r="AF100" i="1"/>
  <c r="AG100" i="1"/>
  <c r="AH100" i="1"/>
  <c r="AI100" i="1"/>
  <c r="AJ100" i="1"/>
  <c r="G101" i="1"/>
  <c r="G116" i="1"/>
  <c r="H101" i="1"/>
  <c r="I101" i="1"/>
  <c r="I116" i="1" s="1"/>
  <c r="J101" i="1"/>
  <c r="K101" i="1"/>
  <c r="K116" i="1" s="1"/>
  <c r="L101" i="1"/>
  <c r="L116" i="1" s="1"/>
  <c r="M101" i="1"/>
  <c r="N101" i="1"/>
  <c r="O102" i="1"/>
  <c r="O103" i="1"/>
  <c r="O101" i="1" s="1"/>
  <c r="O116" i="1" s="1"/>
  <c r="O113" i="1"/>
  <c r="O114" i="1"/>
  <c r="O115" i="1"/>
  <c r="P101" i="1"/>
  <c r="Q101" i="1"/>
  <c r="R101" i="1"/>
  <c r="R116" i="1" s="1"/>
  <c r="S101" i="1"/>
  <c r="T101" i="1"/>
  <c r="U101" i="1"/>
  <c r="U116" i="1" s="1"/>
  <c r="V101" i="1"/>
  <c r="V116" i="1"/>
  <c r="W101" i="1"/>
  <c r="X101" i="1"/>
  <c r="X116" i="1" s="1"/>
  <c r="Y101" i="1"/>
  <c r="Z102" i="1"/>
  <c r="Z103" i="1"/>
  <c r="Z113" i="1"/>
  <c r="Z114" i="1"/>
  <c r="Z115" i="1"/>
  <c r="AA102" i="1"/>
  <c r="AA103" i="1"/>
  <c r="AA101" i="1" s="1"/>
  <c r="AB102" i="1"/>
  <c r="AB103" i="1"/>
  <c r="AB101" i="1" s="1"/>
  <c r="AC102" i="1"/>
  <c r="AC101" i="1"/>
  <c r="AC103" i="1"/>
  <c r="AC113" i="1"/>
  <c r="AC114" i="1"/>
  <c r="AC115" i="1"/>
  <c r="AD102" i="1"/>
  <c r="AD103" i="1"/>
  <c r="AD113" i="1"/>
  <c r="AD114" i="1"/>
  <c r="AD115" i="1"/>
  <c r="AE102" i="1"/>
  <c r="AE101" i="1" s="1"/>
  <c r="AE103" i="1"/>
  <c r="AE113" i="1"/>
  <c r="AE114" i="1"/>
  <c r="AE115" i="1"/>
  <c r="AF102" i="1"/>
  <c r="AF103" i="1"/>
  <c r="AF113" i="1"/>
  <c r="AF114" i="1"/>
  <c r="AF115" i="1"/>
  <c r="AG102" i="1"/>
  <c r="AG113" i="1"/>
  <c r="AG114" i="1"/>
  <c r="AG115" i="1"/>
  <c r="AH102" i="1"/>
  <c r="AH103" i="1"/>
  <c r="AH113" i="1"/>
  <c r="AH114" i="1"/>
  <c r="AH115" i="1"/>
  <c r="AI102" i="1"/>
  <c r="AI113" i="1"/>
  <c r="AI114" i="1"/>
  <c r="AI115" i="1"/>
  <c r="AJ102" i="1"/>
  <c r="AJ113" i="1"/>
  <c r="AJ114" i="1"/>
  <c r="AJ115" i="1"/>
  <c r="O104" i="1"/>
  <c r="Z104" i="1"/>
  <c r="AB104" i="1"/>
  <c r="AI104" i="1" s="1"/>
  <c r="AC104" i="1"/>
  <c r="AD104" i="1"/>
  <c r="AE104" i="1"/>
  <c r="AF104" i="1"/>
  <c r="AG104" i="1"/>
  <c r="AH104" i="1"/>
  <c r="O105" i="1"/>
  <c r="Z105" i="1"/>
  <c r="AB105" i="1"/>
  <c r="AC105" i="1"/>
  <c r="AD105" i="1"/>
  <c r="AE105" i="1"/>
  <c r="AF105" i="1"/>
  <c r="AG105" i="1"/>
  <c r="AH105" i="1"/>
  <c r="AI105" i="1"/>
  <c r="AJ105" i="1"/>
  <c r="O106" i="1"/>
  <c r="Z106" i="1"/>
  <c r="AB106" i="1"/>
  <c r="AC106" i="1"/>
  <c r="AD106" i="1"/>
  <c r="AE106" i="1"/>
  <c r="AF106" i="1"/>
  <c r="AG106" i="1"/>
  <c r="AH106" i="1"/>
  <c r="O107" i="1"/>
  <c r="Z107" i="1"/>
  <c r="AC107" i="1"/>
  <c r="AD107" i="1"/>
  <c r="AE107" i="1"/>
  <c r="AF107" i="1"/>
  <c r="AG107" i="1"/>
  <c r="AH107" i="1"/>
  <c r="AI107" i="1"/>
  <c r="AJ107" i="1"/>
  <c r="O108" i="1"/>
  <c r="Z108" i="1"/>
  <c r="AC108" i="1"/>
  <c r="AD108" i="1"/>
  <c r="AE108" i="1"/>
  <c r="AF108" i="1"/>
  <c r="AG108" i="1"/>
  <c r="AH108" i="1"/>
  <c r="AI108" i="1"/>
  <c r="AJ108" i="1"/>
  <c r="O109" i="1"/>
  <c r="Z109" i="1"/>
  <c r="AC109" i="1"/>
  <c r="AD109" i="1"/>
  <c r="AE109" i="1"/>
  <c r="AF109" i="1"/>
  <c r="AG109" i="1"/>
  <c r="AH109" i="1"/>
  <c r="AI109" i="1"/>
  <c r="AJ109" i="1"/>
  <c r="O110" i="1"/>
  <c r="Z110" i="1"/>
  <c r="AC110" i="1"/>
  <c r="AD110" i="1"/>
  <c r="AE110" i="1"/>
  <c r="AF110" i="1"/>
  <c r="AG110" i="1"/>
  <c r="AH110" i="1"/>
  <c r="AI110" i="1"/>
  <c r="AJ110" i="1"/>
  <c r="O111" i="1"/>
  <c r="Z111" i="1"/>
  <c r="AC111" i="1"/>
  <c r="AD111" i="1"/>
  <c r="AE111" i="1"/>
  <c r="AF111" i="1"/>
  <c r="AG111" i="1"/>
  <c r="AH111" i="1"/>
  <c r="AI111" i="1"/>
  <c r="AJ111" i="1"/>
  <c r="O112" i="1"/>
  <c r="Z112" i="1"/>
  <c r="AC112" i="1"/>
  <c r="AD112" i="1"/>
  <c r="AE112" i="1"/>
  <c r="AF112" i="1"/>
  <c r="AG112" i="1"/>
  <c r="AH112" i="1"/>
  <c r="AI112" i="1"/>
  <c r="AJ112" i="1"/>
  <c r="J116" i="1"/>
  <c r="N116" i="1"/>
  <c r="T116" i="1"/>
  <c r="I10" i="2"/>
  <c r="J10" i="2"/>
  <c r="K10" i="2"/>
  <c r="L10" i="2"/>
  <c r="M10" i="2"/>
  <c r="N10" i="2"/>
  <c r="O10" i="2"/>
  <c r="P10" i="2"/>
  <c r="R10" i="2"/>
  <c r="S10" i="2"/>
  <c r="T10" i="2"/>
  <c r="U10" i="2"/>
  <c r="V10" i="2"/>
  <c r="W10" i="2"/>
  <c r="X10" i="2"/>
  <c r="Y10" i="2"/>
  <c r="Z10" i="2"/>
  <c r="AA10" i="2"/>
  <c r="Q11" i="2"/>
  <c r="AB11" i="2"/>
  <c r="Q12" i="2"/>
  <c r="AB12" i="2"/>
  <c r="Q13" i="2"/>
  <c r="AB13" i="2"/>
  <c r="Q14" i="2"/>
  <c r="AB14" i="2"/>
  <c r="Q15" i="2"/>
  <c r="AB15" i="2"/>
  <c r="Q16" i="2"/>
  <c r="AB16" i="2"/>
  <c r="Q17" i="2"/>
  <c r="AB17" i="2"/>
  <c r="Q18" i="2"/>
  <c r="AB18" i="2"/>
  <c r="Q19" i="2"/>
  <c r="AB19" i="2"/>
  <c r="I20" i="2"/>
  <c r="J20" i="2"/>
  <c r="K20" i="2"/>
  <c r="L20" i="2"/>
  <c r="M20" i="2"/>
  <c r="N20" i="2"/>
  <c r="O20" i="2"/>
  <c r="P20" i="2"/>
  <c r="R20" i="2"/>
  <c r="S20" i="2"/>
  <c r="T20" i="2"/>
  <c r="U20" i="2"/>
  <c r="V20" i="2"/>
  <c r="W20" i="2"/>
  <c r="X20" i="2"/>
  <c r="Y20" i="2"/>
  <c r="Z20" i="2"/>
  <c r="AA20" i="2"/>
  <c r="AB21" i="2"/>
  <c r="AB22" i="2"/>
  <c r="AB24" i="2"/>
  <c r="AB26" i="2"/>
  <c r="AB27" i="2"/>
  <c r="AB28" i="2"/>
  <c r="AB29" i="2"/>
  <c r="Q21" i="2"/>
  <c r="Q22" i="2"/>
  <c r="Q24" i="2"/>
  <c r="Q25" i="2"/>
  <c r="Q26" i="2"/>
  <c r="Q27" i="2"/>
  <c r="Q28" i="2"/>
  <c r="Q29" i="2"/>
  <c r="I30" i="2"/>
  <c r="J30" i="2"/>
  <c r="K30" i="2"/>
  <c r="L30" i="2"/>
  <c r="M30" i="2"/>
  <c r="N30" i="2"/>
  <c r="O30" i="2"/>
  <c r="P30" i="2"/>
  <c r="R30" i="2"/>
  <c r="S30" i="2"/>
  <c r="T30" i="2"/>
  <c r="U30" i="2"/>
  <c r="V30" i="2"/>
  <c r="W30" i="2"/>
  <c r="X30" i="2"/>
  <c r="Y30" i="2"/>
  <c r="Z30" i="2"/>
  <c r="AA30" i="2"/>
  <c r="AB31" i="2"/>
  <c r="AB32" i="2"/>
  <c r="AB33" i="2"/>
  <c r="AB34" i="2"/>
  <c r="AB35" i="2"/>
  <c r="AB36" i="2"/>
  <c r="AB37" i="2"/>
  <c r="AB38" i="2"/>
  <c r="AB39" i="2"/>
  <c r="Q31" i="2"/>
  <c r="Q32" i="2"/>
  <c r="Q33" i="2"/>
  <c r="Q34" i="2"/>
  <c r="Q35" i="2"/>
  <c r="Q36" i="2"/>
  <c r="Q37" i="2"/>
  <c r="Q38" i="2"/>
  <c r="Q39" i="2"/>
  <c r="AB41" i="2"/>
  <c r="AB42" i="2"/>
  <c r="AB43" i="2"/>
  <c r="AB44" i="2"/>
  <c r="AB45" i="2"/>
  <c r="AB46" i="2"/>
  <c r="AB47" i="2"/>
  <c r="AB49" i="2"/>
  <c r="Q41" i="2"/>
  <c r="Q42" i="2"/>
  <c r="Q43" i="2"/>
  <c r="Q44" i="2"/>
  <c r="Q45" i="2"/>
  <c r="Q46" i="2"/>
  <c r="Q47" i="2"/>
  <c r="Q48" i="2"/>
  <c r="Q49" i="2"/>
  <c r="Q53" i="2"/>
  <c r="Q54" i="2"/>
  <c r="Q55" i="2"/>
  <c r="Q56" i="2"/>
  <c r="Q57" i="2"/>
  <c r="Q58" i="2"/>
  <c r="Q59" i="2"/>
  <c r="Q60" i="2"/>
  <c r="Q61" i="2"/>
  <c r="AB53" i="2"/>
  <c r="AB54" i="2"/>
  <c r="AB55" i="2"/>
  <c r="AB56" i="2"/>
  <c r="AB57" i="2"/>
  <c r="AB58" i="2"/>
  <c r="AB59" i="2"/>
  <c r="AB60" i="2"/>
  <c r="AB61" i="2"/>
  <c r="Q62" i="2"/>
  <c r="AB62" i="2"/>
  <c r="Q71" i="2"/>
  <c r="Q72" i="2"/>
  <c r="Q73" i="2"/>
  <c r="Q74" i="2"/>
  <c r="Q75" i="2"/>
  <c r="Q76" i="2"/>
  <c r="Q77" i="2"/>
  <c r="Q78" i="2"/>
  <c r="Q79" i="2"/>
  <c r="Q80" i="2"/>
  <c r="Q81" i="2"/>
  <c r="Q82" i="2"/>
  <c r="Q83" i="2"/>
  <c r="AB71" i="2"/>
  <c r="AB72" i="2"/>
  <c r="AB82" i="2"/>
  <c r="AB73" i="2"/>
  <c r="AB74" i="2"/>
  <c r="AB75" i="2"/>
  <c r="AB76" i="2"/>
  <c r="AB77" i="2"/>
  <c r="AB78" i="2"/>
  <c r="AB79" i="2"/>
  <c r="AB80" i="2"/>
  <c r="I101" i="2"/>
  <c r="K101" i="2"/>
  <c r="L101" i="2"/>
  <c r="M101" i="2"/>
  <c r="N101" i="2"/>
  <c r="O101" i="2"/>
  <c r="P101" i="2"/>
  <c r="Q102" i="2"/>
  <c r="Q103" i="2"/>
  <c r="Q104" i="2"/>
  <c r="Q105" i="2"/>
  <c r="R101" i="2"/>
  <c r="S101" i="2"/>
  <c r="T101" i="2"/>
  <c r="U101" i="2"/>
  <c r="V101" i="2"/>
  <c r="W101" i="2"/>
  <c r="X101" i="2"/>
  <c r="Y101" i="2"/>
  <c r="Z101" i="2"/>
  <c r="AA101" i="2"/>
  <c r="AB102" i="2"/>
  <c r="AB103" i="2"/>
  <c r="AB104" i="2"/>
  <c r="AB105" i="2"/>
  <c r="Q106" i="2"/>
  <c r="AB106" i="2"/>
  <c r="Q107" i="2"/>
  <c r="AB107" i="2"/>
  <c r="AG69" i="1"/>
  <c r="AH70" i="1"/>
  <c r="AH69" i="1"/>
  <c r="AJ57" i="1"/>
  <c r="AJ43" i="1"/>
  <c r="AH22" i="1"/>
  <c r="AH21" i="1" s="1"/>
  <c r="AG22" i="1"/>
  <c r="AG21" i="1" s="1"/>
  <c r="AI57" i="1"/>
  <c r="AI43" i="1"/>
  <c r="AI39" i="1" s="1"/>
  <c r="AJ38" i="4"/>
  <c r="BQ22" i="4"/>
  <c r="BD38" i="4"/>
  <c r="AZ38" i="4"/>
  <c r="AF38" i="4"/>
  <c r="I38" i="4"/>
  <c r="BQ32" i="4"/>
  <c r="BG38" i="4"/>
  <c r="T38" i="4"/>
  <c r="BQ23" i="4"/>
  <c r="BQ19" i="4"/>
  <c r="BQ34" i="4"/>
  <c r="AK38" i="4"/>
  <c r="BF38" i="4"/>
  <c r="AM38" i="4"/>
  <c r="D38" i="4"/>
  <c r="E58" i="2"/>
  <c r="AY38" i="4"/>
  <c r="BQ7" i="4"/>
  <c r="M38" i="4"/>
  <c r="G38" i="4"/>
  <c r="AR38" i="4"/>
  <c r="O38" i="4"/>
  <c r="E60" i="2"/>
  <c r="BQ26" i="4"/>
  <c r="AX38" i="4"/>
  <c r="AN38" i="4"/>
  <c r="BQ35" i="4"/>
  <c r="BQ14" i="4"/>
  <c r="BQ21" i="4"/>
  <c r="E48" i="2"/>
  <c r="K38" i="4"/>
  <c r="BH38" i="4"/>
  <c r="Q38" i="4"/>
  <c r="V38" i="4"/>
  <c r="AV38" i="4"/>
  <c r="S38" i="4"/>
  <c r="R38" i="4"/>
  <c r="BQ30" i="4"/>
  <c r="W38" i="4"/>
  <c r="AC38" i="4"/>
  <c r="BQ31" i="4"/>
  <c r="X38" i="4"/>
  <c r="BI38" i="4"/>
  <c r="AI38" i="4"/>
  <c r="BQ6" i="4"/>
  <c r="U38" i="4"/>
  <c r="BE38" i="4"/>
  <c r="BQ11" i="4"/>
  <c r="AD38" i="4"/>
  <c r="BQ37" i="4"/>
  <c r="BQ27" i="4"/>
  <c r="BB38" i="4"/>
  <c r="BQ10" i="4"/>
  <c r="AP38" i="4"/>
  <c r="J38" i="4"/>
  <c r="AG38" i="4"/>
  <c r="Y38" i="4"/>
  <c r="AS38" i="4"/>
  <c r="BO38" i="4"/>
  <c r="BQ3" i="4"/>
  <c r="H38" i="4"/>
  <c r="BA38" i="4"/>
  <c r="BN38" i="4"/>
  <c r="BM38" i="4"/>
  <c r="BQ36" i="4"/>
  <c r="BK38" i="4"/>
  <c r="E38" i="4"/>
  <c r="BQ8" i="4"/>
  <c r="BP38" i="4"/>
  <c r="BQ24" i="4"/>
  <c r="BQ20" i="4"/>
  <c r="BQ15" i="4"/>
  <c r="BQ4" i="4"/>
  <c r="Z38" i="4"/>
  <c r="BQ2" i="4"/>
  <c r="BQ16" i="4"/>
  <c r="BQ33" i="4"/>
  <c r="BL38" i="4"/>
  <c r="P38" i="4"/>
  <c r="BQ5" i="4"/>
  <c r="BQ9" i="4"/>
  <c r="AU38" i="4"/>
  <c r="F38" i="4"/>
  <c r="AH38" i="4"/>
  <c r="AA38" i="4"/>
  <c r="AW38" i="4"/>
  <c r="BQ25" i="4"/>
  <c r="BC38" i="4"/>
  <c r="AQ38" i="4"/>
  <c r="AE38" i="4"/>
  <c r="L38" i="4"/>
  <c r="C38" i="4"/>
  <c r="BJ38" i="4"/>
  <c r="N38" i="4"/>
  <c r="BQ18" i="4"/>
  <c r="AT38" i="4"/>
  <c r="AO38" i="4"/>
  <c r="BQ17" i="4"/>
  <c r="AB38" i="4"/>
  <c r="AL38" i="4"/>
  <c r="BO1" i="6" l="1"/>
  <c r="BO3" i="6"/>
  <c r="BO7" i="6"/>
  <c r="BO9" i="6"/>
  <c r="BO11" i="6"/>
  <c r="BO13" i="6"/>
  <c r="BO15" i="6"/>
  <c r="BO17" i="6"/>
  <c r="BO19" i="6"/>
  <c r="BO21" i="6"/>
  <c r="BO23" i="6"/>
  <c r="BO25" i="6"/>
  <c r="BO27" i="6"/>
  <c r="BO29" i="6"/>
  <c r="BO31" i="6"/>
  <c r="BO33" i="6"/>
  <c r="BO2" i="6"/>
  <c r="BO4" i="6"/>
  <c r="BO8" i="6"/>
  <c r="BO10" i="6"/>
  <c r="BO12" i="6"/>
  <c r="BO14" i="6"/>
  <c r="BO16" i="6"/>
  <c r="BO18" i="6"/>
  <c r="BO20" i="6"/>
  <c r="BO22" i="6"/>
  <c r="BO24" i="6"/>
  <c r="BO26" i="6"/>
  <c r="BO28" i="6"/>
  <c r="BO30" i="6"/>
  <c r="BO32" i="6"/>
  <c r="BO34" i="6"/>
  <c r="BL38" i="5"/>
  <c r="B38" i="5"/>
  <c r="A38" i="5"/>
  <c r="H38" i="5"/>
  <c r="BN38" i="5"/>
  <c r="BJ38" i="5"/>
  <c r="O38" i="5"/>
  <c r="AG38" i="5"/>
  <c r="Q38" i="5"/>
  <c r="BH38" i="5"/>
  <c r="BE38" i="5"/>
  <c r="S38" i="5"/>
  <c r="BD38" i="5"/>
  <c r="AZ38" i="5"/>
  <c r="AR38" i="5"/>
  <c r="AN38" i="5"/>
  <c r="AJ38" i="5"/>
  <c r="AF38" i="5"/>
  <c r="X38" i="5"/>
  <c r="L38" i="5"/>
  <c r="BI38" i="5"/>
  <c r="BA38" i="5"/>
  <c r="BB38" i="5"/>
  <c r="AX38" i="5"/>
  <c r="AT38" i="5"/>
  <c r="AP38" i="5"/>
  <c r="AH38" i="5"/>
  <c r="Z38" i="5"/>
  <c r="V38" i="5"/>
  <c r="N38" i="5"/>
  <c r="J38" i="5"/>
  <c r="AY38" i="5"/>
  <c r="W38" i="5"/>
  <c r="K38" i="5"/>
  <c r="G38" i="5"/>
  <c r="C38" i="5"/>
  <c r="AB38" i="5"/>
  <c r="P38" i="5"/>
  <c r="D38" i="5"/>
  <c r="AL38" i="5"/>
  <c r="BC38" i="5"/>
  <c r="AV38" i="5"/>
  <c r="T38" i="5"/>
  <c r="BM38" i="5"/>
  <c r="AD38" i="5"/>
  <c r="R38" i="5"/>
  <c r="F38" i="5"/>
  <c r="AU38" i="5"/>
  <c r="AM38" i="5"/>
  <c r="AE38" i="5"/>
  <c r="AA38" i="5"/>
  <c r="AO38" i="5"/>
  <c r="AK38" i="5"/>
  <c r="AC38" i="5"/>
  <c r="Y38" i="5"/>
  <c r="U38" i="5"/>
  <c r="M38" i="5"/>
  <c r="I38" i="5"/>
  <c r="BF38" i="5"/>
  <c r="BK38" i="5"/>
  <c r="BG38" i="5"/>
  <c r="E38" i="5"/>
  <c r="I117" i="1"/>
  <c r="N117" i="1"/>
  <c r="H117" i="1"/>
  <c r="AG49" i="1"/>
  <c r="AG116" i="1" s="1"/>
  <c r="AG117" i="1" s="1"/>
  <c r="J114" i="2"/>
  <c r="AJ103" i="1"/>
  <c r="AC116" i="1"/>
  <c r="AC117" i="1" s="1"/>
  <c r="AF69" i="1"/>
  <c r="AH87" i="1"/>
  <c r="AI106" i="1"/>
  <c r="AJ106" i="1"/>
  <c r="AJ101" i="1"/>
  <c r="AI103" i="1"/>
  <c r="AI101" i="1" s="1"/>
  <c r="AF101" i="1"/>
  <c r="Z101" i="1"/>
  <c r="Z116" i="1" s="1"/>
  <c r="S116" i="1"/>
  <c r="L117" i="1"/>
  <c r="AI84" i="1"/>
  <c r="AI69" i="1" s="1"/>
  <c r="AE69" i="1"/>
  <c r="AE116" i="1" s="1"/>
  <c r="AE117" i="1" s="1"/>
  <c r="AC69" i="1"/>
  <c r="AF116" i="1"/>
  <c r="AF117" i="1" s="1"/>
  <c r="J117" i="1"/>
  <c r="K117" i="1"/>
  <c r="AJ86" i="1"/>
  <c r="AI86" i="1"/>
  <c r="AJ104" i="1"/>
  <c r="AH101" i="1"/>
  <c r="AH116" i="1" s="1"/>
  <c r="AH117" i="1" s="1"/>
  <c r="AG103" i="1"/>
  <c r="AD101" i="1"/>
  <c r="AD116" i="1" s="1"/>
  <c r="AD117" i="1" s="1"/>
  <c r="AJ70" i="1"/>
  <c r="AA49" i="1"/>
  <c r="AA116" i="1" s="1"/>
  <c r="AG56" i="1"/>
  <c r="AG101" i="1"/>
  <c r="W116" i="1"/>
  <c r="M116" i="1"/>
  <c r="M117" i="1" s="1"/>
  <c r="AB49" i="1"/>
  <c r="AB116" i="1" s="1"/>
  <c r="AJ45" i="1"/>
  <c r="AJ39" i="1" s="1"/>
  <c r="AH30" i="1"/>
  <c r="AH29" i="1" s="1"/>
  <c r="AA29" i="1"/>
  <c r="AJ26" i="1"/>
  <c r="AJ21" i="1" s="1"/>
  <c r="AJ33" i="1"/>
  <c r="AJ29" i="1" s="1"/>
  <c r="AI33" i="1"/>
  <c r="AI29" i="1" s="1"/>
  <c r="O114" i="2"/>
  <c r="K114" i="2"/>
  <c r="W114" i="2"/>
  <c r="U114" i="2"/>
  <c r="L114" i="2"/>
  <c r="Q40" i="2"/>
  <c r="Q70" i="2"/>
  <c r="AB40" i="2"/>
  <c r="AB10" i="2"/>
  <c r="AB51" i="2"/>
  <c r="Q51" i="2"/>
  <c r="Q10" i="2"/>
  <c r="AB20" i="2"/>
  <c r="AA114" i="2"/>
  <c r="N114" i="2"/>
  <c r="Q30" i="2"/>
  <c r="AB101" i="2"/>
  <c r="Z114" i="2"/>
  <c r="Y114" i="2"/>
  <c r="Q101" i="2"/>
  <c r="P114" i="2"/>
  <c r="X114" i="2"/>
  <c r="AB30" i="2"/>
  <c r="V114" i="2"/>
  <c r="T114" i="2"/>
  <c r="I114" i="2"/>
  <c r="Q20" i="2"/>
  <c r="M114" i="2"/>
  <c r="E37" i="2"/>
  <c r="E35" i="2"/>
  <c r="E49" i="2"/>
  <c r="E46" i="2"/>
  <c r="E50" i="2"/>
  <c r="E11" i="2"/>
  <c r="E61" i="2"/>
  <c r="E41" i="2"/>
  <c r="E56" i="2"/>
  <c r="E47" i="2"/>
  <c r="E42" i="2"/>
  <c r="E39" i="2"/>
  <c r="E52" i="2"/>
  <c r="E36" i="2"/>
  <c r="E32" i="2"/>
  <c r="E45" i="2"/>
  <c r="E53" i="2"/>
  <c r="E44" i="2"/>
  <c r="E38" i="2"/>
  <c r="E34" i="2"/>
  <c r="E31" i="2"/>
  <c r="E57" i="2"/>
  <c r="E59" i="2"/>
  <c r="E54" i="2"/>
  <c r="E55" i="2"/>
  <c r="E33" i="2"/>
  <c r="E43" i="2"/>
  <c r="E62" i="2"/>
  <c r="AI116" i="1" l="1"/>
  <c r="AI117" i="1" s="1"/>
  <c r="W117" i="1"/>
  <c r="AJ69" i="1"/>
  <c r="AJ116" i="1" s="1"/>
  <c r="AJ117" i="1" s="1"/>
  <c r="S117" i="1"/>
  <c r="Y117" i="1"/>
  <c r="V117" i="1"/>
  <c r="T117" i="1"/>
  <c r="X117" i="1"/>
  <c r="U117" i="1"/>
  <c r="AB114" i="2"/>
  <c r="Y115" i="2" s="1"/>
  <c r="Q114" i="2"/>
  <c r="J115" i="2" s="1"/>
  <c r="X115" i="2" l="1"/>
  <c r="W115" i="2"/>
  <c r="M115" i="2"/>
  <c r="Z115" i="2"/>
  <c r="V115" i="2"/>
  <c r="AA115" i="2"/>
  <c r="P115" i="2"/>
  <c r="U115" i="2"/>
  <c r="K115" i="2"/>
  <c r="L115" i="2"/>
  <c r="N115" i="2"/>
  <c r="O115" i="2"/>
</calcChain>
</file>

<file path=xl/comments1.xml><?xml version="1.0" encoding="utf-8"?>
<comments xmlns="http://schemas.openxmlformats.org/spreadsheetml/2006/main">
  <authors>
    <author>Tomasz Cieplak</author>
  </authors>
  <commentList>
    <comment ref="A4" authorId="0" shapeId="0">
      <text>
        <r>
          <rPr>
            <sz val="9"/>
            <rFont val="Times New Roman"/>
            <family val="1"/>
            <charset val="238"/>
          </rPr>
          <t xml:space="preserve">Tomasz Cieplak:
Sylwetka dostosowana do profilu studiów
</t>
        </r>
      </text>
    </comment>
  </commentList>
</comments>
</file>

<file path=xl/sharedStrings.xml><?xml version="1.0" encoding="utf-8"?>
<sst xmlns="http://schemas.openxmlformats.org/spreadsheetml/2006/main" count="925" uniqueCount="410">
  <si>
    <t>Załącznik nr 1 do uchwały Senatu nr 163/2015 z dnia 25 czerwca 2015 roku.</t>
  </si>
  <si>
    <t xml:space="preserve">Informatyka </t>
  </si>
  <si>
    <r>
      <t>Sylwetka absolwenta:</t>
    </r>
    <r>
      <rPr>
        <sz val="9"/>
        <rFont val="Century Gothic"/>
        <family val="2"/>
        <charset val="238"/>
      </rPr>
      <t xml:space="preserve"> Osoba, która potrafi projektować, budować i administrować sieciami komputerowymi, systemami informatycznymi, tworzyć aplikacje internetowe, multimedialne bazy danych oraz grafikę komputerową.</t>
    </r>
  </si>
  <si>
    <t>Opisy modułów są sformułowane na podstawie efektów uzyskanych dzięki zdobytej wiedzy i praktycznym ćwiczeniom realizowanym w trakcie zajęć przez studentów.</t>
  </si>
  <si>
    <t>studia stacjonarne</t>
  </si>
  <si>
    <t>studia niestacjonarne</t>
  </si>
  <si>
    <t>stacjonarne</t>
  </si>
  <si>
    <t>niestacjonarne</t>
  </si>
  <si>
    <t>Numer i nazwa modułu</t>
  </si>
  <si>
    <t>Opis modułu</t>
  </si>
  <si>
    <t>Elementy modułu</t>
  </si>
  <si>
    <t>Forma zaliczenia przedmiotu</t>
  </si>
  <si>
    <t>ECTS</t>
  </si>
  <si>
    <t>w</t>
  </si>
  <si>
    <t>ćw</t>
  </si>
  <si>
    <t>lab</t>
  </si>
  <si>
    <t>proj</t>
  </si>
  <si>
    <t>war</t>
  </si>
  <si>
    <t>sem</t>
  </si>
  <si>
    <t>inne</t>
  </si>
  <si>
    <t>RAZEM</t>
  </si>
  <si>
    <t>WYBÓR</t>
  </si>
  <si>
    <t>INŻ.</t>
  </si>
  <si>
    <t>Wybór studia stac-godz.</t>
  </si>
  <si>
    <t>Wybór studia stac-ECTS</t>
  </si>
  <si>
    <t>przedmioty inżynierskie-godz.</t>
  </si>
  <si>
    <t>przedmioty inżynierskie-ECTS</t>
  </si>
  <si>
    <t>Wybór studia nst</t>
  </si>
  <si>
    <t>Wybór studia nst-ECTS</t>
  </si>
  <si>
    <t xml:space="preserve">Semestr 1 </t>
  </si>
  <si>
    <t>Semestr 1</t>
  </si>
  <si>
    <t>M1. Wprowadzenie do studiowania</t>
  </si>
  <si>
    <t>Moduł przygotowuje studenta do samodzielnego konstruowania własnego programu studiów, stwarza możliwość poznania środowiska akademickiego oraz zapewnia podstawowe przygotowanie dot. bezpieczeństwa i higieny pracy</t>
  </si>
  <si>
    <t>Komunikacja i integracja</t>
  </si>
  <si>
    <t>Z</t>
  </si>
  <si>
    <t>Zaprojektuj swoje studia</t>
  </si>
  <si>
    <t>BHP i ergonomia</t>
  </si>
  <si>
    <t>M2. Kompetencje osobowościowe i społeczne cz.1.</t>
  </si>
  <si>
    <t>Moduł rozwija kompetencje językowe oraz sprawność fizyczną</t>
  </si>
  <si>
    <t>Język obcy cz.1.</t>
  </si>
  <si>
    <t>Z/O</t>
  </si>
  <si>
    <t>WF</t>
  </si>
  <si>
    <t>M3. Bazowe kompetencje matematyczno-fizyczne</t>
  </si>
  <si>
    <t>Po module student ma bazowe kompetencje w zakresie matematyki i fizyki niezbędne w pracy informatyka</t>
  </si>
  <si>
    <t>Analiza matematyczna i algebra liniowa</t>
  </si>
  <si>
    <t>E</t>
  </si>
  <si>
    <t>przedmiot wspólny z Transportem</t>
  </si>
  <si>
    <t>Fizyka</t>
  </si>
  <si>
    <t>M4. Algorytmy i bazowe kompetencje informatyczne</t>
  </si>
  <si>
    <t>Po module student potrafi mysleć algorytmicznie</t>
  </si>
  <si>
    <t>Algorytmy i struktury danych</t>
  </si>
  <si>
    <t>Wprowadzenie do informatyki</t>
  </si>
  <si>
    <t>Narzędzia informatyki</t>
  </si>
  <si>
    <t>Semestr 2</t>
  </si>
  <si>
    <t>M5. Kompetencje osobowościowe i społeczne cz.2.</t>
  </si>
  <si>
    <t xml:space="preserve">Moduł rozwija wrażliwość na drugiego człowieka, poszerza horyzonty myślowe nawiązując do koncepcji filozoficznych,a także rozwija postawy etyczne. Pozwala na dalsze rozwijanie kompetencji językowych </t>
  </si>
  <si>
    <t>Język obcy cz.2.</t>
  </si>
  <si>
    <t>Idea podmiotowości człowieka</t>
  </si>
  <si>
    <t>M6. Software</t>
  </si>
  <si>
    <t>Po module student ma wiedzę bazową do tworzenia oprogramowanie dla różnych systemów operacyjnych i sieci komputerowych.</t>
  </si>
  <si>
    <t>Podstawy programowania</t>
  </si>
  <si>
    <t>Systemy operacyjne</t>
  </si>
  <si>
    <t>M7. Hardware</t>
  </si>
  <si>
    <t>Po module student ma kompetencje do badania i konfigurowania systemów komputerowych.</t>
  </si>
  <si>
    <t>Podstawy elektrotechniki, miernictwa i elektroniki</t>
  </si>
  <si>
    <t>Architektura systemów komputerowych</t>
  </si>
  <si>
    <t xml:space="preserve">Semestr 3 </t>
  </si>
  <si>
    <t>Semestr 3</t>
  </si>
  <si>
    <t>M8. Kompetencje osobowościowe i społeczne cz. 3</t>
  </si>
  <si>
    <t xml:space="preserve">Moduł rozwija kreatywność i przygotowuje studenta do realizacji własnych pomysłów. Pozwala także na dalsze rozwijanie kompetencji językowych. </t>
  </si>
  <si>
    <t>Język cz. 3</t>
  </si>
  <si>
    <t>Działania twórcze</t>
  </si>
  <si>
    <t>Projekt własnego przedsięwzięcia</t>
  </si>
  <si>
    <t>M9. Wytwarzanie oprogramowania</t>
  </si>
  <si>
    <t>Po module student potrafi wytwarzać oprogramowanie w języku C++ i ma znajomość różnych paradygmatów programowania</t>
  </si>
  <si>
    <t>Wstęp do inżynierii oprogramowania</t>
  </si>
  <si>
    <t>Paradygmaty programowania</t>
  </si>
  <si>
    <t>Programowanie w języku C++</t>
  </si>
  <si>
    <t>M10. Specjalistyczne kompetencje informatyczne cz. 1</t>
  </si>
  <si>
    <t>Po module student potrafi poruszać się w środowisku sieci komputerowych oraz tworzyć webaplikacje i bazy danych</t>
  </si>
  <si>
    <t>Sieci komputerowe</t>
  </si>
  <si>
    <t>Technologie internetowe</t>
  </si>
  <si>
    <t>Bazy danych</t>
  </si>
  <si>
    <t>Semestr 4</t>
  </si>
  <si>
    <t>M11. Kompetencje osobowościowe i społeczne cz.4</t>
  </si>
  <si>
    <t>Moduł rozwija umiejętność poruszania się w środowisku prawnym organizacji i jej otoczenia, a także uwrażliwia na znaczenie ochrony własności intelektualnej</t>
  </si>
  <si>
    <t>Język obcy cz. 4</t>
  </si>
  <si>
    <t>Podstawy prawa</t>
  </si>
  <si>
    <t>Ochrona własności intelektualnej</t>
  </si>
  <si>
    <t>M12. Oprogramowanie zaawansowane</t>
  </si>
  <si>
    <t>Po module student potrafi samodzielnie wykonać złożony projekt oprogramowania informatycznego</t>
  </si>
  <si>
    <t>Inżynieria oprogramowania</t>
  </si>
  <si>
    <t>Programowanie w języki Java</t>
  </si>
  <si>
    <t>Bezpieczeństwo systemów informatycznych</t>
  </si>
  <si>
    <t>M13. Specjalistyczne kompetencje informatyczne cz.2</t>
  </si>
  <si>
    <t>Po module student potrafi wykorzystywać systemy sztucznej inteligencji i systemy wbudowane, a także operuje narzędziami i programami grafiki komputerowej</t>
  </si>
  <si>
    <t>Systemy sztucznej inteligencji</t>
  </si>
  <si>
    <t>Systemy wbudowane</t>
  </si>
  <si>
    <t>Grafika komputerowa</t>
  </si>
  <si>
    <t>Semestr 5</t>
  </si>
  <si>
    <t>M15. Kompetencje osobowościowe i społeczne cz.5</t>
  </si>
  <si>
    <t xml:space="preserve">Pozwala na dalsze rozwijanie kompetencji językowych. </t>
  </si>
  <si>
    <t>Język obcy cz. 5</t>
  </si>
  <si>
    <t>M16. Kompetencje matematyczno-statystyczne</t>
  </si>
  <si>
    <t>Po module student potrafi posługiwać się matematyką dyskretną oraz rachunkiem prawdopodobieństwa</t>
  </si>
  <si>
    <t>Matematyka dyskretna</t>
  </si>
  <si>
    <t>Rachunek prawdopodobieństwa i statystyka</t>
  </si>
  <si>
    <t>M17. Praktyka projektów informatycznych</t>
  </si>
  <si>
    <t>Po module student potrafi tworzyć oprogramowanie informatyczne w zespołach projektowych, planować i nadzorować ich pracę</t>
  </si>
  <si>
    <t>Zarządzanie projektami informatycznymi</t>
  </si>
  <si>
    <t>Projekt zespołowy systemu informatycznego</t>
  </si>
  <si>
    <t xml:space="preserve">Programowanie w języku C# </t>
  </si>
  <si>
    <t>M18. S1. Projektowanie i eksploatacja systemów informatycznych cz. 1</t>
  </si>
  <si>
    <t>Moduł dostarcza wstępne kompetencje do projektowania i eksploatacji systemów informatycznych</t>
  </si>
  <si>
    <t>Zaawansowana inzynieria oprogramowania</t>
  </si>
  <si>
    <t>Programowanie baz danych</t>
  </si>
  <si>
    <t>Systemy informatyczne zarządzania</t>
  </si>
  <si>
    <t>M18. S2. Sieci komputerowe i multimedia cz. 1</t>
  </si>
  <si>
    <t>Moduł dostarcza wstępne kompetencje do tworzenia sieci komputerowych i multimedilanych</t>
  </si>
  <si>
    <t>Administrowanie siecią komputerową</t>
  </si>
  <si>
    <t>Projektowanie i budowa sieci komputerowych</t>
  </si>
  <si>
    <t>Multimedialne bazy danych</t>
  </si>
  <si>
    <t>M18. S3. Projektowanie i programowanie gier komputerowych cz. 1</t>
  </si>
  <si>
    <t>Moduł dostarza wstępne kompetencje do projektowania i programowania gier komputerowych</t>
  </si>
  <si>
    <t>Przetwarzanie równoległe i rozproszone</t>
  </si>
  <si>
    <t>Projektowanie gier komputerowych</t>
  </si>
  <si>
    <t>Zaawansowane programowanie w C++</t>
  </si>
  <si>
    <t>M18.S4 Technologie mobilne cz.1</t>
  </si>
  <si>
    <t>Moduł dostarcza wstępne kompetencje do projektowania i programowania aplikacji na urządzenia mobilne</t>
  </si>
  <si>
    <t xml:space="preserve">Tworzenie aplikacji internetowych na urządzenia mobilne </t>
  </si>
  <si>
    <t>System operacyjny Android na urządzenia mobilne</t>
  </si>
  <si>
    <t>System operacyjny Windows na platformy mobilne</t>
  </si>
  <si>
    <t>System operacyjny iOS Apple na urządzenia mobilne</t>
  </si>
  <si>
    <t xml:space="preserve">Semestr 6 </t>
  </si>
  <si>
    <t>Semestr 6</t>
  </si>
  <si>
    <t>M19. Przygotowanie pracy dyplomowej cz. 1.</t>
  </si>
  <si>
    <t xml:space="preserve">Po module student ma kompetencje do samodzielnego przygotowania i zaprezentowania pracy dyplomowej </t>
  </si>
  <si>
    <t>Seminarium dyplomowe</t>
  </si>
  <si>
    <t>M20. A. MODUŁ DO WYBORU</t>
  </si>
  <si>
    <t>Przedsiębiorczość cz.1</t>
  </si>
  <si>
    <t>M20. B. MODUŁ DO WYBORU</t>
  </si>
  <si>
    <t>Zrównoważony rozwój  cz.1</t>
  </si>
  <si>
    <t>M20. C. MODUŁ DO WYBORU</t>
  </si>
  <si>
    <t>Prawa człowieka  cz.1</t>
  </si>
  <si>
    <t>M20. D. MODUŁ DO WYBORU</t>
  </si>
  <si>
    <t>dowolny</t>
  </si>
  <si>
    <t>M21. S1. Projektowanie i eksploatacja systemów informatycznych cz. 2</t>
  </si>
  <si>
    <t>Moduł rozwija kompetencje projektowania i eksploatacji systemów informatycznych</t>
  </si>
  <si>
    <t>Zaawansowane programowanie w C#</t>
  </si>
  <si>
    <t>Tworzenie aplikacji internetowych</t>
  </si>
  <si>
    <t>Modelowanie i symulacja systemów</t>
  </si>
  <si>
    <t>M21. S2. Sieci komputerowe i multimedia cz. 2</t>
  </si>
  <si>
    <t>Moduł rozwija kompetencje tworzenia sieci komputerowych i multimedilanych</t>
  </si>
  <si>
    <t>Techniki multimedialne</t>
  </si>
  <si>
    <t>Technologie internetowe w przetwarzaniu danych</t>
  </si>
  <si>
    <t>M21. S3. Projektowanie i programowanie gier komputeorwych cz. 2</t>
  </si>
  <si>
    <t>Moduł rozwija kompetencje projektowania i programowania gier komputerowych</t>
  </si>
  <si>
    <t>Animowana grafika 2D i 3D</t>
  </si>
  <si>
    <t>Zaawansowanie programowanie w C#</t>
  </si>
  <si>
    <t>M21.S4. Technologie mobilne cz.2</t>
  </si>
  <si>
    <t>Moduł rozwija kompetencje projektowania i programowania aplikacji mobilnych</t>
  </si>
  <si>
    <t>Projektowanie aplikacji mobilnych na platformę Windows</t>
  </si>
  <si>
    <t xml:space="preserve">Projektowanie aplikacji w systemie Android </t>
  </si>
  <si>
    <t xml:space="preserve">Projektowanie aplikacji na system iOS  Apple </t>
  </si>
  <si>
    <t xml:space="preserve">Integracja aplikacji mobilnych z systemami informatycznymi </t>
  </si>
  <si>
    <t>Semestr 7</t>
  </si>
  <si>
    <t>M22. Przygotowanie pracy dyplomowej cz. 2</t>
  </si>
  <si>
    <t>Po module student ma przygotowaną pracę dyplomową oraz odbytą praktykę zawodową</t>
  </si>
  <si>
    <t>Seminarium dyplomowe i przygotowanie pracy</t>
  </si>
  <si>
    <t>Praktyka zawodowa (3 miesiące)</t>
  </si>
  <si>
    <t>M23. A. MODUŁ DO WYBORU</t>
  </si>
  <si>
    <t>Przedsiębiorczość cz.2</t>
  </si>
  <si>
    <t>M23. B. MODUŁ DO WYBORU</t>
  </si>
  <si>
    <t>Zrównoważony rozwój  cz.2</t>
  </si>
  <si>
    <t>M23. C. MODUŁ DO WYBORU</t>
  </si>
  <si>
    <t>Prawa człowieka  cz.2</t>
  </si>
  <si>
    <t>M23. D. MODUŁ DO WYBORU</t>
  </si>
  <si>
    <t>LEGENDA</t>
  </si>
  <si>
    <t>specjalności do wyboru</t>
  </si>
  <si>
    <t>przedmioty specjalnościowe - do wyboru</t>
  </si>
  <si>
    <t>moduły dodatkowe do wyboru z podanych lub modułów ogólnouniwersyteckich</t>
  </si>
  <si>
    <t>przedmioty ogólnouczelniane - do wyboru</t>
  </si>
  <si>
    <t>Wymiar przedmiotów inżynierskich policzony na podstawie specjalizacji z najmniejszą liczbą godzin inż.</t>
  </si>
  <si>
    <t>egzamin</t>
  </si>
  <si>
    <t>zaliczenie na ocenę</t>
  </si>
  <si>
    <t>zaliczenie</t>
  </si>
  <si>
    <t>Analityk danych i systemów (Inżynieria danych i systemów)</t>
  </si>
  <si>
    <t>Odniesienie do kierunkowych efektów kształcenia</t>
  </si>
  <si>
    <t>INF_K04</t>
  </si>
  <si>
    <t>M3. Bazowe kompetencje matematyczne</t>
  </si>
  <si>
    <t>Po module student ma bazowe kompetencje w zakresie matematyki niezbędne w pracy informatyka-analityka danych</t>
  </si>
  <si>
    <t>Pakiety matematyczne</t>
  </si>
  <si>
    <t>Pakiety użytkowe</t>
  </si>
  <si>
    <t>Sukces na rynku pracy</t>
  </si>
  <si>
    <t>Podstawy sieci komputerowych</t>
  </si>
  <si>
    <t>Systemy relacyjnych baz danych</t>
  </si>
  <si>
    <t>M7. Kompetencje matematyczno-statystyczne</t>
  </si>
  <si>
    <t>Po module student ma bazowe kompetencje w zakresie statystyki , rachunku prawdopodobieństwa i matematyki dyskretnej.</t>
  </si>
  <si>
    <t>Po module student potrafi analizować, projektować i zna wymogi stosowane przy wytwarzaniu oprogramowania.</t>
  </si>
  <si>
    <t>Analiza i projektowanie systemów informatycznych</t>
  </si>
  <si>
    <t>Po module student potrafi projektować bazy danych i zarządzac nimi, zna zasady programowania obiektowego oraz potrafi rowiązywać zagadnienia programityczne związane ze statystyką.</t>
  </si>
  <si>
    <t>Projektowanie i zarządzanie systemami bazodanowymi</t>
  </si>
  <si>
    <t>Programowanie obiektowe I</t>
  </si>
  <si>
    <t>Programowanie w języku R</t>
  </si>
  <si>
    <t>Po module student potrafi samodzielnie wykonać złożony projekt oprogramowania informatycznego z uwzględnieniem zasad bezpieczeństwa danych</t>
  </si>
  <si>
    <t>Programowanie obiektowe II</t>
  </si>
  <si>
    <t>Bezpieczeństwo systemów informatycznych i ochrona danych</t>
  </si>
  <si>
    <t>Po module student potrafi wykorzystywać systemy sztucznej inteligencji, wykorzystać metody numeryczne do zastosowań inżynierskich oraz potrafi przetwarzać dane z użyciem metod inżynierii przetwarzania danych.</t>
  </si>
  <si>
    <t>Metody numeryczne</t>
  </si>
  <si>
    <t>Inżynieria przetwarzania danych</t>
  </si>
  <si>
    <t xml:space="preserve">Ekonometria </t>
  </si>
  <si>
    <t>M16. Kompetencje matematyczne</t>
  </si>
  <si>
    <t>Po module student zna podstawowe zagdanienia związane z teorią grafów oraz analizą szeregów czasowych.</t>
  </si>
  <si>
    <t>Wprowadzenie do teorii grafów</t>
  </si>
  <si>
    <t>Analiza szeregów czasowych</t>
  </si>
  <si>
    <t xml:space="preserve">Narzędzia informatyczne modelowania procesów biznesowych </t>
  </si>
  <si>
    <t>M18. Projektowanie i eksploatacja systemów informatycznych</t>
  </si>
  <si>
    <t>Moduł dostarcza wstępne kompetencje do projektowania hurtowni danych, metod eksploracji danych oraz stosowania języka R do analizy danych w zbiorach big data</t>
  </si>
  <si>
    <t>Wprowadzenie i podstawy projektowania hurtowni danych </t>
  </si>
  <si>
    <t>Wprowadzenie do eksploracji danych</t>
  </si>
  <si>
    <t>Zastosowanie języka R do tworzenia narzędzi analitycznych</t>
  </si>
  <si>
    <t>M19. Modelowanie inzynierskie</t>
  </si>
  <si>
    <t>Moduł dostarcza wstepne kompetencie zwiazane z modelowaniem inzynierskim</t>
  </si>
  <si>
    <t>Modelowanie inżynierskie</t>
  </si>
  <si>
    <t>Modelowanie zjawisk losowych</t>
  </si>
  <si>
    <t>Moduł pozwala na zdobycie wiedzy i kompetencji związanych z inżynierią wiedzy oraz eksploracją danych w kontekście zastosowania w zagadnieniach biznesowych.</t>
  </si>
  <si>
    <t>Inżynieria wiedzy</t>
  </si>
  <si>
    <t>Eksploracja danych i systemy agentowe</t>
  </si>
  <si>
    <t>Analityka biznesowa</t>
  </si>
  <si>
    <t>Moduł ma na celu dostarczyć studentowm wiedzy i umiejętności związanych tworzeniem i utrzymaniem aplikacji internetowych do zastosowań biznesowych</t>
  </si>
  <si>
    <t>Zastosowanie baz danych w aplikacjach internetowych</t>
  </si>
  <si>
    <t>Programowanie aplikacji internetowych</t>
  </si>
  <si>
    <t>Narzędzia analityczne aplikacji internetowych</t>
  </si>
  <si>
    <t>Moduł ma na celu dostarczyć studentowm wiedzy i umiejętności związanych tworzeniem i utrzymaniem aplikacji mobilnych do zastosowań biznesowych</t>
  </si>
  <si>
    <t>Zastosowanie baz danych w aplikacjach na urzdzenia mobilne</t>
  </si>
  <si>
    <t>Programowanie aplikacji na urządenia mobilne</t>
  </si>
  <si>
    <t>Narzędzia analityczne aplikacji mobilnych</t>
  </si>
  <si>
    <t xml:space="preserve">
Moduł dostarcza wiedzy z zakresu przetwarzania równoległego i rozproszonego oraz umiejętności wykorzystania narzędzi do tworzenia modeli i komputerowego symulowania systemów rzeczywistych</t>
  </si>
  <si>
    <t>Przetwarzanie danych w modelu chmury obliczeniowej</t>
  </si>
  <si>
    <t>Modelowanie matematyczne i symulacja komputerowa systemów</t>
  </si>
  <si>
    <t>Moduł ma na ceku dostarczyć wiedzy i umiejętności związanych z analizą i przedtwarzaniem danych</t>
  </si>
  <si>
    <t>Analiza i przetwarzanie danych w czasie rzeczywistym</t>
  </si>
  <si>
    <t>Moduł ma na celu dostarczyć umiejętności i wedzy ziązanych z  analityka biznesową , inteligencją obliczeniową i uczeniem maszynowym</t>
  </si>
  <si>
    <t>Zaawansowane analizy controlingowe z wykorzystaniem metod Analityki Biznesowej</t>
  </si>
  <si>
    <t>Inteligencja obliczeniowa i uczenie maszynowe</t>
  </si>
  <si>
    <t>nowe</t>
  </si>
  <si>
    <t>wszystkie</t>
  </si>
  <si>
    <t>Programowanie systemów rozproszonych</t>
  </si>
  <si>
    <t>INF_W01</t>
  </si>
  <si>
    <t>Ma wiedzę z zakresu matematyki, fizyki,  i innych obszarów właściwych dla studiowanego kierunku studiów niezbędną do formułowania i rozwiązywania typowych, prostych zadań z zakresu studiowanego kierunku studiów.</t>
  </si>
  <si>
    <t>INF_W02</t>
  </si>
  <si>
    <t>Ma wiedzę w zakresie matematyki dyskretnej, obejmującą pojęcia funkcji, relacji i zbioru, elementy logiki matematycznej, rekurencję, kombinatorykę, drzewa i grafy.</t>
  </si>
  <si>
    <t>INF_W03</t>
  </si>
  <si>
    <t>Ma podstawową wiedzę w zakresie systemów baz danych, modelowania danych, projektowania relacyjnych bazy danych, języków zapytań do baz danych i przetwarzania transakcji.</t>
  </si>
  <si>
    <t>INF_W04</t>
  </si>
  <si>
    <t>Ma wiedzę w zakresie projektowania oprogramowania, cyklu życia oprogramowania, sprzętu komputerowego. Ma wiedzę w zakresie narzędzi i środowisk wytwarzania oprogramowania, procesów wytwarzania oprogramowania. Ma wiedzę w zakresie specyﬁkacji wymagań, walidacji i testowania oprogramowania, zna metody zarządzania przedsięwzięciami programistycznymi.</t>
  </si>
  <si>
    <t>INF_W05</t>
  </si>
  <si>
    <t>Ma teoretyczną wiedzę ogólną w zakresie algorytmów i ich złożoności obliczeniowej, języków i paradygmatów programowania, grafiki i komunikacji człowiek-komputer, sztucznej inteligencji</t>
  </si>
  <si>
    <t>INF_W06</t>
  </si>
  <si>
    <t>Ma teoretyczną wiedzę ogólną w zakresie baz danych, hurtowni danych, inżynierii oprogramowania, inżynierii wiedzy oraz eksploracji danych, nowoczesnych metod statystycznej analizy danych stanowiących podstawę data miningu.</t>
  </si>
  <si>
    <t>INF_W07</t>
  </si>
  <si>
    <t>Ma teoretyczną wiedzę ogólną w zakresie: architektury systemów komputerowych, systemów operacyjnych, sieci komputerowych i technologii sieciowych, systemów wbudowanych oraz projektowania i implementacji prostych systemów komputerowych.</t>
  </si>
  <si>
    <t>INF_W08</t>
  </si>
  <si>
    <t>Zna i rozumie podstawowe pojęcia i zasady z zakresu ochrony własności przemysłowej i prawa autorskiego; potrafi korzystać z zasobów informacji patentowej.</t>
  </si>
  <si>
    <t>INF_W09</t>
  </si>
  <si>
    <t>Zna ogólne zasady tworzenia i rozwoju form indywidualnej przedsiębiorczości, wykorzystującej wiedzę z zakresu dziedzin nauki i dyscyplin naukowych, właściwych dla studiowanego kierunku studiów.</t>
  </si>
  <si>
    <t>INF_W10</t>
  </si>
  <si>
    <t>Ma wiedzę z zakresu przetwarzania równoległego i rozproszonego oraz umiejętności wykorzystania narzędzi do tworzenia modeli i komputerowego symulowania systemów rzeczywistych.</t>
  </si>
  <si>
    <t>INF_W11</t>
  </si>
  <si>
    <t>Ma wiedze z zakresu projektowania, programowania i architektury aplikacji internetowych, aplikacji mobilnych i systemów wbudowanych oraz dysponuje wiedzą na temat internetu rzeczy.</t>
  </si>
  <si>
    <t>INF_W12</t>
  </si>
  <si>
    <t>Posiada wiedzę z zakresu user experience, potrafi wskazać zasady poprawnego projektowania interfejsu człowiek-komputer</t>
  </si>
  <si>
    <t>UMIEJĘTNOŚCI</t>
  </si>
  <si>
    <t>INF_U01</t>
  </si>
  <si>
    <t>Potrafi pozyskiwać informacje z literatury, baz danych oraz innych właściwie dobranych źródeł, także w języku angielskim lub innym języku obcym uznawanym za język komunikacji międzynarodowej w zakresie studiowanego kierunku studiów; potrafi integrować uzyskane informacje, dokonywać ich interpretacji, a także wyciągać wnioski oraz formułować i uzasadniać opinie, ma umiejętność samokształcenia się.</t>
  </si>
  <si>
    <t>INF_U02</t>
  </si>
  <si>
    <t>Potrafi planować i przeprowadzać eksperymenty, w tym symulacje komputerowe, interpretować uzyskane wyniki i wyciągać wnioski.</t>
  </si>
  <si>
    <t>INF_U03</t>
  </si>
  <si>
    <t>Potrafi dokonać wstępnej analizy ekonomicznej podejmowanych działań inżynierskich.</t>
  </si>
  <si>
    <t>INF_U04</t>
  </si>
  <si>
    <t>Potrafi dokonać krytycznej analizy sposobu funkcjonowania i ocenić, zwłaszcza w powiązaniu z Informatyką, istniejące rozwiązania techniczne, w szczególności: maszyny, urządzenia, obiekty, systemy, procesy i usługi.</t>
  </si>
  <si>
    <t>INF_U05</t>
  </si>
  <si>
    <t>Potrafi właściwie zaprojektować model implementacyjny bazy danych, zbudować bazę danych zgodnie z podaną specyfikacją, definiować zapytania do bazy danych i interpretować ich wyniki.</t>
  </si>
  <si>
    <t>INF_U06</t>
  </si>
  <si>
    <t>Potrafi samodzielnie wykonać projekt oprogramowania informatycznego z uwzględnieniem zasad bezpieczeństwa danych.</t>
  </si>
  <si>
    <t>INF_U07</t>
  </si>
  <si>
    <t>Umie zaprojektować i zapisać w sposób nieformalny  proste algorytmy oraz potrafi zweryfikować poprawność ich działania; potrafi stosować w praktyce twierdzenia dotyczące złożoności obliczeniowej algorytmów.</t>
  </si>
  <si>
    <t>INF_U08</t>
  </si>
  <si>
    <t>Umie tworzyć oprogramowanie w wybranych środowiskach programistycznych  w oparciu o poznane algorytmy, metody i techniki; potrafi wybrać i zastosować w praktyce właściwy sposób organizacji prac programistycznych w tym technikę testowania aplikacji lub programu wbudowanego.</t>
  </si>
  <si>
    <t>INF_U09</t>
  </si>
  <si>
    <r>
      <t>Potrafi realizować  projekty związane z hurtowniami danych i systemami eksploracji danych, potrafi zarządzać bazami danych</t>
    </r>
    <r>
      <rPr>
        <sz val="8"/>
        <color indexed="8"/>
        <rFont val="Calibri"/>
        <family val="2"/>
        <charset val="1"/>
      </rPr>
      <t>, zna zasady programowania obiektowego oraz potrafi rozwiązywać zagadnienia programistyczne związane ze statystyką.</t>
    </r>
  </si>
  <si>
    <t>INF_U10</t>
  </si>
  <si>
    <t>Ma umiejętność tworzenia programów dla urządzeń mobilnych i systemów wbudowanych.</t>
  </si>
  <si>
    <t>INF_U11</t>
  </si>
  <si>
    <t>Umie zaprojektować i skonfigurować prostą sieć komputerową, potrafi zrealizować niezbędne zabezpieczenia sieci komputerowej lub systemu informacyjnego przed niepowołanym dostępem.</t>
  </si>
  <si>
    <t>INF_U12</t>
  </si>
  <si>
    <t>Ma umiejętności związane z inżynierią wiedzy oraz eksploracją danych w kontekście zastosowania w zagadnieniach biznesowych.</t>
  </si>
  <si>
    <t>INF_U013</t>
  </si>
  <si>
    <t>Student potrafi wykorzystywać systemy sztucznej inteligencji, wykorzystać metody numeryczne do zastosowań inżynierskich oraz potrafi przetwarzać dane z użyciem metod inżynierii przetwarzania danych.</t>
  </si>
  <si>
    <t>INF_U14</t>
  </si>
  <si>
    <t>Potrafi projektować i tworzyć nowoczesne interfejsy użytkownika korzystając z dedykowanych narzędzi i języków opisu</t>
  </si>
  <si>
    <t>INF_U15</t>
  </si>
  <si>
    <t>Potrafi projektować aplikacje internetowe z uwzględnieniem programowania po stronie klienta oraz wykorzystać technologie strony klienta do zwiększenia jakości interakcji człowiek-komputer.</t>
  </si>
  <si>
    <t>KOMPETENCJE SPOŁECZNE</t>
  </si>
  <si>
    <t>INF_K01</t>
  </si>
  <si>
    <t>Rozumie potrzebę uczenia się przez całe życie; potrafi inspirować i organizować proces uczenia się.</t>
  </si>
  <si>
    <t>INF_K02</t>
  </si>
  <si>
    <t>Ma świadomość ważności i rozumie pozatechniczne aspekty i skutki działalności inżynierskiej, w tym jej wpływu na środowisko, i związanej z tym odpowiedzialności za podejmowane decyzje.</t>
  </si>
  <si>
    <t>INF_K03</t>
  </si>
  <si>
    <t>Potrafi myśleć i działać w sposób kreatywny i przedsiębiorczy.</t>
  </si>
  <si>
    <t>Potrafi współdziałać i pracować w grupie, przyjmując w niej różne role.</t>
  </si>
  <si>
    <t>INF_K05</t>
  </si>
  <si>
    <t>Potrafi odpowiednio określić priorytety służące realizacji określonego przez siebie lub innych zadania.</t>
  </si>
  <si>
    <t>INF_K06</t>
  </si>
  <si>
    <t>Prawidłowo identyfikuje i rozstrzyga dylematy związane z wykonywaniem zawodu.</t>
  </si>
  <si>
    <t>INF_K07</t>
  </si>
  <si>
    <t>Ma świadomość roli społecznej absolwenta uczelni technicznej, a zwłaszcza rozumie potrzebę formułowania i przekazywania społeczeństwu, w szczególności poprzez środki masowego przekazu, informacji i opinii dotyczących osiągnięć techniki i innych aspektów działalności inżynierskiej; podejmuje starania, aby przekazać takie informacje i opinie w sposób powszechnie zrozumiały.</t>
  </si>
  <si>
    <t>Umiejętności personalne: Komunikacja interpersonalna</t>
  </si>
  <si>
    <t>Podstawy kreatywności - zajęcia teoretyczne</t>
  </si>
  <si>
    <t>Podstawy kreatywności - zajęcia praktyczne</t>
  </si>
  <si>
    <t>Kreatywny rozwój podmiotu</t>
  </si>
  <si>
    <t>Moduł rozwija kreatywność</t>
  </si>
  <si>
    <t>Konstruktywne rozwiazywanie konfliktów</t>
  </si>
  <si>
    <t>M14. Technologia kreatywności 1</t>
  </si>
  <si>
    <t>Umiejętności społeczne: Świadomości wartości</t>
  </si>
  <si>
    <t>M.20 Technologia kreatywności 2</t>
  </si>
  <si>
    <t>M21. Przygotowanie pracy dyplomowej cz. 1.</t>
  </si>
  <si>
    <t>M.22. Eksploracja danych i inżynieria wiedzy</t>
  </si>
  <si>
    <t>M25. Przetwarzanie równoległe i rozproszone oraz modelowanie matematyczne</t>
  </si>
  <si>
    <t>M26. Technologia kreatywności 3</t>
  </si>
  <si>
    <t>Sylwetka absolwenta: Osoba, która potrafi projektować, budować i posługiwać się różnymi rodzajami systemów analitycznych, tworzyć aplikacje pozwalające na gromadzenie i analizę danych, posiada umiejętności eksploracji danych oraz analizy danych biznesowych.</t>
  </si>
  <si>
    <t>Rodzaj przedmiotu (Podstawowy, kierunkowy, praktyczny, humanistyczny)</t>
  </si>
  <si>
    <t>Humanistyczny</t>
  </si>
  <si>
    <t>Praktyczny</t>
  </si>
  <si>
    <t>Podstawowy</t>
  </si>
  <si>
    <t>Kierunkowy</t>
  </si>
  <si>
    <t>M27. Przygotowanie pracy dyplomowej cz. 2</t>
  </si>
  <si>
    <t>M23. A. Rozbudowane kompetencje w zakresie tworzenia aplikacji internetowych</t>
  </si>
  <si>
    <t>M24. B. Rozbudowane kompetencje w zakresie tworzenia aplikacji mobilnych</t>
  </si>
  <si>
    <t>M28. A. Rozbudowane kompetencje w zakresie przetwarzania danych</t>
  </si>
  <si>
    <t>M29. B. Rozbudowane kompetencje w zakresie analizy danych</t>
  </si>
  <si>
    <t>Zastosowanie baz danych w aplikacjach na urządzenia mobilne</t>
  </si>
  <si>
    <t>Programowanie aplikacji na urządzenia mobilne</t>
  </si>
  <si>
    <t>Ramowe treści programowe</t>
  </si>
  <si>
    <t>Poznanie własnego stylu komunikowania się,
Uświadomienie sobie przez studenta barier utrudniających komunikację interpersonalną,
Budowanie płaszczyzny dialogu i porozumienia z osobami o innych przekonaniach i wartościach,
Poznanie narzędzi skutecznej komunikacji, m. in.: parafraza i komunikat Ja.</t>
  </si>
  <si>
    <t xml:space="preserve">Prawna ochrona pracy
·  System ochrony pracy w Polsce
·  Instytucje sprawujące nadzór nad warunkami pracy
·  Prawa i obowiązki pracodawcy i pracownika w zakresie bezpieczeństwa i higieny pracy
·  Ochrona pracy kobiet, młodocianych i niepełnosprawnych
·  Określenie czynników powodujących zagrożenie w środowisku pracy
· Wypadek przy pracy i choroba zawodowa oraz świadczenia z tego tytułu
Elementy ergonomii, fizjologii i higieny pracy
·  Ergonomia w kształtowaniu warunków pracy
·  Fizjologia pracy
·  Higiena pracy
·  Zagrożenia i profilaktyka w środowisku pracy 
·  Ocena ryzyka zawodowego na stanowisku pracy
·  Środki ochrony indywidualnej
Postępowanie w sytuacjach zagrożeń, awarii i wypadków
Zasady udzielania pierwszej pomocy
</t>
  </si>
  <si>
    <t xml:space="preserve">1.Treści leksykalne: 
Elementy słownictwa specjalistycznego związanego z kierunkiem studiów Pozostałe treści obejmują życie codzienne, kulturę, zjawiska społeczne oraz znane problemy współczesnego świata i są zgodne z sylabusem obowiązujących podręczników dla odpowiedniego poziomu. 
2. Treści gramatyczne: 
Zgodne z sylabusem podręczników przewidzianych dla odpowiedniego poziomu i zgodne z wymaganiami Europejskiego Systemu Opisu Kształcenia Językowego Rady Europy. 
3. Funkcje językowe: 
Zgodne z sylabusem podręczników dla odpowiedniego poziomu i pozwalające studentom na płynne porozumiewanie się w języku angielskim, branie czynnego udziału w dyskusjach, debatach, wyrażanie swoich opinii, przedstawianie swoich poglądów, argumentowanie i formułowanie swojego </t>
  </si>
  <si>
    <t>Ogólna poprawa wydolności fizycznej
Budowanie masy mięśniowej
Kształtowanie masy mięśniowej</t>
  </si>
  <si>
    <t>Struktury algebraiczne, ciało liczb zespolonych
Macierze, wyznaczniki, działania na macierzach
Metody rozwiązywania układów równań liniowych. Wykonywanie działań z wykorzystaniem liczb i funkcji zespolonych
Wykonywanie działań na macierzach i obliczanie wyznaczników macierzy kwadratowych
Rozwiązywanie układów równań liniowych. Granica ciągu liczbowego, granica funkcji, ciągłość funkcji
Pochodna funkcji
Zastosowania rachunku różniczkowego
Całka nieoznaczona i całka oznaczona
Wybrane zastosowania rachunku całkowego</t>
  </si>
  <si>
    <t xml:space="preserve">Wprowadzenie do zagadnienia pakietów matematycznych.
Cechy i kluczowe różnice systemów algebry komputerowej.
Obliczenia symboliczne i ich implementacja w pakietach matematycznych.
Obliczenia numeryczne i ich implementacja w pakietach matematycznych.
Historia i przeznaczenie Mathematica, Matlab, Sage, Scilab, Octave, R.
Wprowadzenie do języków programowania pakietów matematycznych Scilab, Octave, R - struktura poleceń, konwencje, podstawowe operacje matematyczne, definiowanie zmiennych i użycie funkcji wbudowanych.
Skład tekstu matematycznego przy pomocy Latex.
</t>
  </si>
  <si>
    <t>Podstawowe pojęcia z teorii algorytmów.
Rekurencja.
Analiza złożoności algorytmów.
Algorytmy sortowania.
Algorytmy wyszukiwania.
Metody numeryczne.Teoria grafów.
Interpolacja i aproksymacja.</t>
  </si>
  <si>
    <t>Informatyka jako dziedzina nauki – rys historyczny
Teoria informacji
Maszyny liczące i komputery – rozwój na przestrzeni wieków
Podstawy działania komputerów i systemów operacyjnych
Sieci komputerowe – topologie, model OSI
Systemy liczbowe
Kodowanie i szyfrowanie</t>
  </si>
  <si>
    <t>Przegląd oprogramowania wchodzącego w skład pakietu MS Office i alternatywnych rozwiązań
Zaawansowane dokumenty tekstowe – podział dokumentu oraz osadzanie obiektów i formuł
Arkusz kalkulacyjny jako narzędzie do przetwarzania i analizy danych – import danych do arkusza kalkulacyjnego z różnych źródeł
Systemy zarządzania bazami danych - funkcjonalności i przykłady zastosowania
Multimedialne prezentacje – osadzanie obiektów, zasady tworzenia i prowadzenia prezentacji
Tryb Deweloper – dostęp do ukrytych opcji programu
Makra – sposób tworzenia, przykłady zastosowania
Funkcje i procedury – podstawy języka VBA</t>
  </si>
  <si>
    <t xml:space="preserve">1.Treści leksykalne: 
Elementy słownictwa specjalistycznego związanego z kierunkiem studiów Pozostałe treści obejmują życie codzienne, kulturę, zjawiska społeczne oraz znane problemy współczesnego świata i są zgodne z sylabusem obowiązujących podręczników dla odpowiedniego poziomu. 
2. Treści gramatyczne: 
Zgodne z sylabusem podręczników przewidzianych dla odpowiedniego poziomu i zgodne z wymaganiami Europejskiego Systemu Opisu Kształcenia Językowego Rady Europy. 
3. Funkcje językowe: 
Zgodne z sylabusem podręczników dla odpowiedniego poziomu i pozwalające studentom na płynne porozumiewanie się w języku angielskim, branie czynnego udziału w dyskusjach, debatach, wyrażanie swoich opinii, przedstawianie swoich poglądów, argumentowanie i formułowanie swojego punktu widzenia, polemizowanie i wypracowywanie rozwiązań kompromisowych, wyrażanie emocji i rozmawianie o przeżyciach w różnych sytuacjach życiowych.
</t>
  </si>
  <si>
    <t>Celem wykładu jest pokazanie i uświadomienie studentom, że oprócz klasycznego, obiektywistycznego sposobu postrzegania rzeczywistości, istnieje inny - podmiotowy, który umożliwia człowiekowi świadomą i zamierzoną twórczość. Wykład sprzyja rozbudzeniu u studentów świadomości własnej podmiotowości i buduje przekonanie, że można samodzielnie kształtować własną przyszłość poprzez podnoszenie jakości swego działania, przekraczanie schematów i stereotypów.</t>
  </si>
  <si>
    <t>Rozwój wyobraźni
Wieloaspektowe postrzeganie rzeczywistości
Poszerzanie repertuaru aktywności</t>
  </si>
  <si>
    <t xml:space="preserve">Wykład:
Typy danych i operatory
Instrukcje warunkowe i iteracyjne
Znaki i łańcuchy
Funkcje, specyfikacje funkcji
Tablice i wskaźniki
Struktury i definiowanie własnych typów
Zarządzanie pamięcią i struktury cykliczne
Unie i pola bitowe
Operacje wejścia-wyjścia
Laboratorium:
Budowa programów strukturalnych w języku C, obsługa WE/WY, typy wbudowane, wyrażenia
Implementowanie instrukcji warunkowej, wyrażenia logiczne
Implementowanie instrukcji wyboru
Implementowanie instrukcji iteracyjnych
Definiowanie funkcji własnych
Praca na tablicach jednowymiarowych i wielowymiarowych, wskaźniki
Praca na strukturach i tablicach struktur
Przetwarzanie plików
</t>
  </si>
  <si>
    <t>Ewolucja sieci komputerowych i standardy sieciowe
Model referencyjny OSI
Sprzętowe elementy składowe sieci komputerowych
Topologie sieci lokalnych
Protokoły sieciowe
Protokół internetowy
Sieciowe systemy operacyjne
Podstawy administracji i zarządzania siecią komputerową</t>
  </si>
  <si>
    <t xml:space="preserve">Teoretyczne podstawy relacyjnego modelu danych
Systemy bazodanowe, cechy charakterystyczne, różnice, najpopularniejsze zastosowania
Język SQL w operacjach zarządzania obiektami bazodanowymi (DDL – data definitione language)
Język SQL w operacjach modyfikacji danych (DML – data manipulation language)
Język SQL w operacjach pobierania danych (DQL – data querying language)
Język SQL w operacjach administrowania bazą danych (DCL – data control language)
Wbudowane funkcje bazy danych w pobieraniu i manipulowaniu danymi
Wprowadzenie do procedur składowanych, funkcji użytkownika i wyzwalaczy
</t>
  </si>
  <si>
    <t xml:space="preserve">Wykład
Rachunek zdań, jego prawa oraz metody badania formuł zdaniowych. Podstawy rachunku zbiorów oraz jego główne twierdzenia.
Metody badania formuł rachunku zbiorów. Funkcje zdaniowe i kwantyfikatory oraz podstawowe twierdzenia rachunku predykatów. 
Produkt kartezjański zbiorów, jego własności i metody badania formuł rachunku zbiorów z iloczynem kartezjańskim. Pojęcie relacji i podstawowe typy relacji. Funkcja jako szczególny przypadek relacji.  Relacja równoważności i jej własności,  zasada abstrakcji. Zbiory przybliżone jako zastosowanie relacji równoważności oraz ich aplikacje w klasyfikacji obiektów.      
Liczby naturalne i Zasada Indukcji Matematycznej. Zasada minimum i Zasada maksimum. Zasada indukcji strukturalnej. Zastosowania przedstawionych zasad. Równoliczność zbiorów i liczby kardynalne. Relacje porządkujące – zbiory uporządkowane częściowo, liniowo, dobrze. Zbiory ograniczeń dolnych i górnych ustalonego podzbioru zbioru uporządkowanego, kresy zbiorów, elementy wyróżnione zbioru.
 Izomorfizm zbiorów uporządkowanych oraz typy porządkowe. Zbiory dobrze uporządkowane oraz liczby porządkowe i ich własności.
Zagadnienia zliczania funkcji – wariacje z bez powtórzeń oraz wariacje z powtórzeniami i  ich własności. Rozmieszczenia uporządkowane, permutacje i kombinacje oraz ich własności. Pojęcie multizbioru oraz  kombinacje z powtórzeniami i  permutacje z powtórzeniami. Trójkąt Pascala i dwumian Newtona – ich własności oraz zastosowanie w zliczaniu relacji binarnych. Podziały zbioru i trójkąt Stirlinga -- zliczanie surjekcji.
Metoda zaburzeń. Równania rekurencyjne pierwszego i drugiego rzędu. Metody wyznaczania postaci analitycznej wyrazu ogólnego ciągu określonego rekurencyjnie, ciąg Fibonacciego  i problem wież Hanoi jako ilustracja zagadnień zadanych rekurencyjnie.
Trzy podstawowe zasady kombinatoryki: zasada włączania-wyłączania, zasada szufladkowa Dirichleta oraz zasada dwoistości – przykłady ich zastosowania w zagadnieniach kombinatorycznych.
Pojęcie grafu oraz pojęcia bezpośrednio związane z definicją grafu, diagram grafu. Macierz incydencji grafu i jej własności. Izomorfizm grafów oraz własności  grafów izomorficznych. Pojęcie drogi i ścieżki w grafie. Macierz przyległości grafu i jej własności. Grafy regularne, spójne, cykliczne i dwudzielne.
Grafy Eulera i grafy Hamiltona – ich podstawowe własności. Wybrane algorytmy grafowe: zagadnienia  najkrótszej drogi, chińskiego listonosza i komiwojażera – przykłady. 
Ćwiczenia
Badanie formuł rachunku zdań oraz konstrukcja zapisów formalnych zdań wyrażonych w języku naturalnym. Badanie elementarnych formuł rachunku zbiorów i ich interpretacja. 
Badanie złożonych formuł rachunku zbiorów, w tym  zawierających iloczyn kartezjański. Rozwiązywanie zadań dotyczących funkcji zdaniowych i kwantyfikatorów. Zapis formalny zdań języka naturalnego.
Badanie  własności relacji binarnych. Zadania dotyczące relacji równoważności, wyznaczanie klas abstrakcji relacji równoważności i jej zbioru ilorazowego. Zadania na zastosowanie zasady abstrakcji. Zadania na skonstruowanie przestrzeni aproksymacyjnej oraz wyznaczanie aproksymacji dolnej i górnej zbioru w takiej przestrzeni.
Rozwiązywanie zadań rachunkowych dotyczących Zasady Indukcji Matematycznej oraz przykładowe wykorzystanie tej Zasady do dowodzenia własności teoretycznych obiektów matematycznych. Badanie relacji binarnych ze względu na rodzaj uporządkowania generowanego przez nie oraz wyznaczanie zbiorów ograniczeń dolnych i górnych, kresów dolnego i górnego.
Rozwiązanie zadań dotyczących wyznaczania elementów wyróżnionych ustalonego zbioru. Badanie równoliczności zbiorów oraz izomorfizmu zbiorów uporządkowanych. Porównywanie mocy zbiorów, typów porządkowych zbiorów uporządkowanych oraz liczb porządkowych zbiorów dobrze uporządkowanych. Wyznaczanie relacji porządkującej w sumie zbiorów uporządkowanych.
Rozwiązywanie zadań dotyczących głównych modeli kombinatorycznych. Analiza zadań pozwalających na odróżnianie modeli kombinatorycznych w zagadnieniach praktycznych. Zadania dotyczące własności dwumianu Newtona oraz  trójkątów Pascala i Stirlinga.
Rozwiązywanie zadań dotyczących wyznaczania zwartej postaci sum i iloczynów z zastosowaniem metody zaburzeń. Rozwiązywanie równań rekurencyjnych liniowych oraz stopnia drugiego. Przykłady wykorzystania takich równań w zmodyfikowanych  zagadnieniach wież Hanoi oraz Józefa Flawiusza.
Rozwiązywanie zadań kombinatorycznych z wykorzystaniem zasad włączania-wyłączania, szufladkowej oraz dwoistości.
Rozwiązywanie zadań dotyczących wyznaczania macierzy incydencji oraz macierzy przyległości grafu. Wyznaczanie diagramu grafu na podstawie tych macierzy. Wyznaczanie dróg ustalonej długości w grafie. Zadania dotyczące izomorfizmu grafów, analiza własności macierzy incydencji i przyległości grafów izomorficznych.
Rozwiązywanie zadań dotyczących wyznacza dróg Eulera w grafie oraz obwodów Hamiltona. Zastosowanie narzędzi grafowych do zagadnień optymalizacyjnych. Zaganidnie najkrótszej drogi w grafie – przykłady zadań.
</t>
  </si>
  <si>
    <t>Definicja zmiennej losowej, rozkład zmiennej losowej, funkcja prawdopodobieństwa i gęstość prawdopodobieństwa zmiennej losowej; dystrybuanta zmiennej losowej i jej własności.
Parametry rozkładów zmiennych losowych. Niezależność zmiennych losowych.
Rozkład skokowe: jednopunktowy, dwupunktowy, Bernoulliego, Poissona, geometryczny; rozkłady ciągłe: jednostajny, wykładniczy, normalny; standaryzacja rozkładu normalnego.
Podstawowe pojęcia statystyczne. Elementy statystyki opisowej (szeregi statystyczne, analiza struktury zbiorowości statystycznych).
Estymacja przedziałowa. Modele przedziałów ufności dla średniej, wariancji i odchylenia standardowego oraz wskaźnika struktury. Niezbędna liczba pomiarów.
Ogólne zasady testowania hipotez statystycznych. Testy istotności dla wartości średniej, wariancji i wskaźnika struktury oraz dwóch wartości średnich, dwóch wariancji i dwóch wskaźników struktury.</t>
  </si>
  <si>
    <t xml:space="preserve">1. Wprowadzenie do problematyki;
2. Prawo a moralność;
3. Przepis prawny a norma prawna;
4. Struktura normy prawnej;
5. Podział przepisów i norm prawnych;
6. Źródła prawa;
7. Systematyka prawa;
8. Budowa i promulgacja aktu normatywnego;
9. Wykładnia prawa;  
10. Luki i kolizje w prawie; 
11. Fakty prawne;  
12. Stosunek prawny (treść stosunku prawnego)
13. Prawo podmiotowe;
14. Sądy i trybunały.  
</t>
  </si>
  <si>
    <t>1.    Przełamanie nawykowego myślenia i działania, 
2. Budowanie świadomości występowania wielu różnych sposobów rozwiązania tego samego problemu, 
3.    Projektowanie i świadome wprowadzanie zmian w swoim życiu.</t>
  </si>
  <si>
    <t xml:space="preserve">Typowe etapy wytwarzania oprogramowania i ich zawartość. Modele wytwarzania oprogramowania (kaskadowy, ewolucyjne, iteracyjne, agile, XP). Metoda prototypowania.
Analiza systemów informacyjno-decyzyjnych. Modelowanie procesów biznesowych i specyfikacja zawartości dokumentów. Notacje BPMN i BNF, elementy języka UML.
Typy wymagań. Pozyskiwanie wymagań, konsolidacja i redakcja wymagań. Przygotowanie specyfikacji oprogramowania wg standardu IEEE i kryteria jej akceptacji. Notacje formalizacji wymagań (szablony, scenariusze, przypadki użycia, listy hierarchiczne). Zarządzanie wymaganiami.
Zagadnienia związane z testowaniem oprogramowania.
</t>
  </si>
  <si>
    <t xml:space="preserve">Wykłady:
Klasyfikacja paradygmatów
Przegląd języków programowania
Paradygmat imperatywny
Paradygmat strukturalny
Paradygmat proceduralny
Programowanie obiektowe i obiektowo-orientowane
Języki deklaratywne
Paradygmat funkcyjny
Paradygmat logiczny
Języki wieloparadygmatowe
Podstawy Pythona
Laboratorium:
Scratch
Redcode
Paradygmat strukturalny
Paradygmat proceduralny
Programowanie obiektowe i obiektowo-orientowane
Programowanie w Haskellu
Prolog
Python
</t>
  </si>
  <si>
    <t xml:space="preserve">Formułowanie i realizacja wymagań. Inżynieria wymagań. Analiza problemu, model biznesowy.
Idea i znaczenie modelu funkcjonalnego. UML – przypomnienie i rozszerzenie wiedzy.
Modelowanie otoczenia systemu oraz jego funkcjonalności. Modelowanie strukturalne i obiektowe. Diagram kontekstowy, systemowe i biznesowy przypadki użycia.
Model dziedziny, projektowanie architektury systemu.
Projektowanie funkcjonalności, zdarzenia systemowe, diagramy DFD, model obiektowy, sekwencje systemowe, klasy projektowe.
Projektowanie modelu danych, model relacyjny i nierelacyjny. Diagram związków encji, konceptualny i implementacyjny.
Projektowanie dynamiki systemu informatycznego, wstęp do projektowania interfejsu.
Zasady wytwarzania oprogramowania. Narzędzia i środowiska wytwarzania oprogramowania.
Wzorce i praktyki wytwarzania oprogramowania. Stosowanie komponentów i wzorców. Dbanie o jakość procesu i produktu.
Walidacja i testowanie oprogramowania.
</t>
  </si>
  <si>
    <t xml:space="preserve">Wprowadzenie do zagadnienia systemów baz danych.
Wprowadzenie do zagadnienia systemów zarządzania bazami danych.
Omówienie typów baz danych wraz z przykładami.
Architektura systemów baz danych według standardu ASNI/SPARC.
Zależności funkcyjne w procesie projektowania bazy danych.
Klucze własne i obce. Klucze naturalne. Znaczenie wyboru klucza na etapie projektowania relacyjnej bazy danych.
Sposoby zapewnienia unikalności rekordów w bazie danych.
1NF, 2NF, 3NF, BCNF
Diagramy ERD w procesie projektowania bazy danych.
Widoki, perspektywy bazodanowe.
Projektowanie bazy danych z uwzględnieniem specyfiki systemu bazy danych (różnice w typach danych).
Przygotowanie bazy danych na podstawie wykonanej analizy z wykorzystaniem systemu wspomagania zarządzania bazami danych.
Systemy bazodanowe i ich instancje. Zasady zarządzania instancjami. 
Zarządzanie systemami bazodanowymi. Instalacja i wstępna konfiguracja.
Przygotowanie systemu bazodanowego do obsługiwania wielu baz danych.
Zarządzanie funkcjonującą bazą danych, w tym zarządzanie użytkownikami, uprawnieniami, dostęp sieciowy.
Znaczenie backupu bazy danych oraz sposoby na przygotowanie kopii zapasowych.
Zachowanie administratora w sytuacji kryzysowej – odtwarzanie backupów w przypadku wystąpienia awarii.
</t>
  </si>
  <si>
    <t xml:space="preserve">Pojęcie klasy. Klasy dostępne w API.
Klasy własne. 
Pola i metody w klasach. 
Pola w klasie. Obiekty jako pola.
Metody. Typy metod. Argumenty metod. Metody o nieznanej liczbie metod.
Obiekty jako parametry metod.
Dostęp do pól klasy w metodach.
Konstruktor jako szczególnych przypadek metody.
Modyfikatory dostępu do klas, pól, metod.
Hermetyzacja, polimorfizm
Dziedziczenie. Sposoby realizacji dziedziczenia.
Gettery i settery jako szczególne przykłady metod.
Klasy abstrakcyjne oraz ich zastosowanie
Przeciążanie i przesłanianie metod. 
Zastosowanie wyjątków w programowaniu obiektowym
Interfejsy i ich zastosowanie
Obiekty jako elementy tablic, list.
</t>
  </si>
  <si>
    <t xml:space="preserve">Klasy generyczne oraz ich zastosowanie.
Debugowanie kodu z wykorzystaniem IDE. Breakpointy, podgląd wyniku działania funkcji, nawigacja w trybie debugowania.
Podstawy tworzenia GUI.
Zasady oddzielania kodu biznesowego od warstwy GUI.
Konwencja nazewnictwa elementów programowania obiektowego.
Konwencja nazewnictwa elementów GUI.
Dostęp do bazy danych z wykorzystaniem wybranej technologii bazodanowej.
Dostęp do bazy danych z wykorzystaniem frameworka ORM.
Podstawy architektury MVC. Zasady rozdzielenia modelu, widoku i kontrolera.
Przykłady obiektowych wzorców projektowych. Sposoby implementacji.
Refactor kodu. Zasady poprawnego refactoringu. Wykorzystanie IDE do refactoringu.
Wprowadzenie do wielowątkowości. Przykłady aplikacji wielowątkowych.
Testy jednostkowe i testy integracyjne. Znaczenie testów w procesie wytwarzania oprogramowania.
</t>
  </si>
  <si>
    <t xml:space="preserve">Podstawy jezyka R i jego składni. Wektory: tworzenie, arytmetyka, podzbiory.
Macierze: tworzenie, arytmetyka, podzbiory. Zmienne kategorialne. Listy: tworzenie, podzbiory i rozszerzanie.
Zapoznanie się z data frame, podzbiory, rozszerzanie i sortowanie. Grafika i wykresy: podstawy, tworzenie wykresów użytkownika, wykresy złożone.
</t>
  </si>
  <si>
    <t xml:space="preserve">1. Treści leksykalne: 
Elementy słownictwa specjalistycznego związanego z kierunkiem studiów Pozostałe treści obejmują życie codzienne, kulturę, zjawiska społeczne oraz znane problemy współczesnego świata i są zgodne z sylabusem obowiązujących podręczników dla odpowiedniego poziomu.
2. Treści gramatyczne: 
Zgodne z sylabusem podręczników przewidzianych dla odpowiedniego poziomu i zgodne z wymaganiami Europejskiego Systemu Opisu Kształcenia Językowego Rady Europy.
3. Funkcje językowe: 
Zgodne z sylabusem podręczników dla odpowiedniego poziomu i pozwalające studentom na płynne porozumiewanie się w języku angielskim, branie czynnego udziału w dyskusjach, debatach, wyrażanie swoich opinii, przedstawianie swoich poglądów, argumentowanie i formułowanie swojego punktu widzenia, polemizowanie i wypracowywanie rozwiązań kompromisowych, wyrażanie emocji i rozmawianie o przeżyciach w różnych sytuacjach życiowych.
</t>
  </si>
  <si>
    <t xml:space="preserve">1. Wprowadzenie do problematyki własności intelektualnej;
2. Źródła prawa;
3. Prawo autorskie (przedmiot prawa, podmiot prawa, prawa autorskie osobiste i majątkowe, umowy, prawa pokrewne);
4. Prawo własności przemysłowej (wynalazki, wzory użytkowe, wzory przemysłowe, znaki towarowe, oznaczenia geograficzne, topografie układów scalonych);
5. Instytucje krajowe, międzynarodowe, UE działające w obszarze własności intelektualnej.
</t>
  </si>
  <si>
    <t xml:space="preserve">Projektowanie i modelowanie oprogramowania. Metodyki strukturalne i obiektowe
Projekt architektury systemu. Przegląd współczesnych architektur
Szczegółowe techniki modelowania procesów i struktur danych oprogramowania. Modelowanie konceptualne, logiczne i implementacyjne. Mapowanie modeli
Standardy i projekt interfejsu użytkownika. Zasady konstrukcji poprawnego interfejsu. Narzędzia wspomagające
Rozwój oprogramowania na etapie eksploatacji. Proces wnoszenia zmian do oprogramowania
Wymagania – modelowanie wymagań, diagram kontekstowy
Narzędzia wspomagające modelowanie
Modelowanie struktury funkcjonalnej aplikacji
Modelowanie struktur danych
</t>
  </si>
  <si>
    <t xml:space="preserve">Historia i paradygmaty sztucznej inteligencji. Metody przeszukiwań i metody heurystyczne.  Metody ewolucyjne i algorytmy genetyczne. Metody rozpoznawania obrazów. Sieci semantyczne i systemy ramowe. Sztuczne sieci neuronowe. 7. Metody oparte na logice i systemy ekspertowe. Rozpoznawanie obrazów. Inżynieria wiedzy i metodologia konstrukcji systemów sztucznej inteligencji, systemy wielo-agentowe. </t>
  </si>
  <si>
    <t xml:space="preserve">Podstawowe problemy bezpieczeństwa – przestępstwa komputerowe, polityka bezpieczeństwa, normy i zalecenia, klasy bezpieczeństwa systemów komputerowych, podstawowe środki ostrożności i mechanizmy ochrony, mechanizmy uwierzytelniania (m.in. uwierzytelnianie jednostronne, dwustronne, z zaufaną stroną trzecią, single sign-on, one-time passwords), uwierzytelnianie biometryczne, strategie autoryzacji i kontroli dostępu, ograniczanie podsłuchu, mechanizmy podnoszenia stopnia dostępności informacji (redundancja komponentów, archiwizacja i kopie zapasowe)
Elementy kryptografii – szyfry  symetryczne, szyfry asymetryczne, zarządzanie kluczami (PKI), funkcje skrótu i podpis cyfrowy, uwierzytelnianie kryptograficzne narzędzia, prawne aspekty wykorzystania kryptografii
Bezpieczeństwo aplikacji użytkowych i usług – bezpieczne środowisko aplikacyjne, problemy ochrony popularnych usług aplikacyjnych (WWW, poczta elektroniczna, komunikatory internetowe), ochrona na poziomie warstwy sesji (protokół SSL/TLS), zagrożenia technologii aplikacji internetowych, bezpieczne protokoły aplikacyjne (X.400, PEM, PGP)
Bezpieczne programowanie – krytyczne błędy programistyczne (np. przepełnienie bufora), ochrona przed błędami, bezpieczna kompilacja, bezpieczne biblioteki, sztuka tworzenia bezpiecznego kodu
Zarządzanie bezpieczeństwem – monitorowanie zabezpieczeń, przynęty i pułapki, kamuflaż, detekcja intruzów (IDS/IPS), narzędzia analizy zabezpieczeń (dzienniki zdarzeń, gromadzenie statystyk, rejestry lokalne i centralne), procedury reagowania, dokumentowanie incydentów, aktualizacja systemów operacyjnych i aplikacji
</t>
  </si>
  <si>
    <t>Błędy w obliczeniach numerycznych. Algorytmy numeryczne.
Elementy rachunku macierzowego i wektorowego. Obliczanie wartości i wektorów własnych macierzy. Układy algebraicznych równań liniowych. Błąd i stabilność obliczeń.
Rozwiązywanie układów równań liniowych.
Rozwiązywanie równań nieliniowych i ich układów.
Przegląd bibliotek numerycznych.</t>
  </si>
  <si>
    <t>Data Science i Data Scientist – definicje i kluczowe założenia, rys historyczny
Wizualizacja danych – techniki i stosowane praktyki
Czyszczenie danych – wygładzanie, uogólnianie, normalizacja i standaryzacja danych – metody i przykłady zastosowania (NLP, analiza tekstu, metatagi)
Uczenie maszynowe, metody statystyczne i probabilistyczne wykorzystywane w Data Science – systemy SI, sieci neuronowe, sieć bayesowska, rozpoznawanie wzorców, regresja liniowa, regresja logistyczna, drzewo decyzyjne
Języki programowania w Data Science – R i Python
Apache Hadoop, MapReduce i Microsoft Azure – technologie składowania i przetwarzania dużych zbiorów danych</t>
  </si>
  <si>
    <t xml:space="preserve">Definicja ekonometrii, jej cel, przedmiot oraz rozwój jako nauki
Modele ekonometryczne – klasyfikacja i elementy składowe
Etapy badania ekonometrycznego
Klasyczny Model (Normalnej) Regresji Liniowej – założenia, przykłady zastosowania
Klasyczna Metoda Najmniejszych kwadratów – założenia, etapy estymacji, przykłady zastosowania
Weryfikacja modelu wyznaczonego MNK – badanie istotności parametrów strukturalnych, badanie dopasowania modelu do danych empirycznych
Dobór optymalnych zmiennych objaśniających – wykresy rozrzutu, metoda Hellwiga, regresja krokowa i inne
Autokorelacja i heteroskedastyczność – metody szacowania modelu w przypadku ich wystąpienia (Uogólniona i Ważona MNK)
Prognoza (predykcja) ekonometryczna – założenia i zasady prognozowania, szacowanie błędu predykcji, prognoza punktowa i przedziałowa
Przykłady zastosowania modeli ekonometrycznych – funkcje popytu, produkcji i kosztów
Systemy informatyczne wykorzystywane w prognozowaniu ekonometrycznym – gretl, Statistica i inne
</t>
  </si>
  <si>
    <t xml:space="preserve">1. Poznanie istoty i przyczyn konfliktów interpersonalnych,
2. Zbudowanie świadomości własnych zachowań w sytuacji konfliktowej,
3. Poszerzenie umiejętności budowania pozytywnych relacji z innymi,
4. Określenie własnego stylu rozwiązywania konfliktów,
5. Poznanie strategii skutecznego rozwiązywania konfliktów.
</t>
  </si>
  <si>
    <t>Pojęcia podstawowe, izomorfizm, spójność, sąsiedztwo, podgraf, graf skierowany
Drogi i cykle, cykl Eulerowski, grafy Eulerowskie i Hamiltonowskie
Grafy planarne, dualne i nieskończone
Kolorowanie grafów
Przegląd algorytmów grafowych
Zastosowania algorytmów grafowych</t>
  </si>
  <si>
    <t xml:space="preserve">Definicja szeregu czasowego. Składniki szeregu czasowego. Podstawy teoretyczne.
Zakłócenia w szeregach czasowych.
Trendy i wahania okresowe.
Modele naiwne w prognozowaniu na podstawie szeregów czasowych.
Prognozowanie z użyciem metod średniej ruchomej.
Wygładzanie szeregów z użyciem metod wykładniczych.
Model regresji liniowej w analizie szeregów czasowych.
Ocena modelu i ocena prognozy – mierniki dokładności prognoz i wyznaczanie miary błędów prognozy.
</t>
  </si>
  <si>
    <t xml:space="preserve">W trakcie zajęć projektowych wykonywane są zespołowe złożone przedsięwzięcia inżynierskie polegające na wytworzeniu aplikacji w pełnym cyklu: od pozyskania i specyfikacji wymagań po oprogramowanie, przygotowanie projektu, implementację i testowanie aplikacji aż po opracowanie dokumentacji eksploatacyjnej. W miarę możliwości projekty będą realizowane dla konkretnych klientów-firm.
Semestr letni poświęcony jest implementacji aplikacji, testowaniu oraz opracowaniu dokumentacji dla użytkownika.
</t>
  </si>
  <si>
    <t xml:space="preserve">Cel i zakres przedmiotu. Typowe tematy projektów.
Zasady tworzenia zespołów i rozdziału ról pomiędzy ich  członków
Problemy pracy zespołowej
Narzędzia pracy zespołowej w projekcie i ich znaczenie
Warstwy projektowe i ich znaczenie
Zawartość dokumentacji projektu
Zarządzanie wykonaniem i dokumentacja. Wprowadzanie i dokumentowanie zmian.
Planowanie i wykonanie testów - elementy szczegółowe, dokumentowanie
Prezentacje projektów i dyskusja
W trakcie zajęć projektowych wykonywane są zespołowe złożone przedsięwzięcia inżynierskie polegające na wytworzeniu aplikacji w pełnym cyklu: od pozyskania i specyfikacji wymagań po oprogramowanie, przygotowanie projektu, implementację i testowanie aplikacji aż po opracowanie dokumentacji eksploatacyjnej. W miarę możliwości projekty będą realizowane dla konkretnych klientów-firm.
Semestr zimowy poświęcony jest na wykonanie projektu aplikacji w wybranej technice. Projekt obejmuje identyfikację i formalizację wymagań, projekt aplikacji. Prace kończą się dokumentem zwartym i procesem zdawczo-odbiorczym z podpisaniem protokołu.
</t>
  </si>
  <si>
    <t>Wprowadzenie do modelowania procesów biznesowych: podstawowe pojęcia, metody modelowania procesów, narzędzia informatyczne i znaczenie modeli procesów w biznesie
Podział procesów biznesowych i ich identyfikacja w przedsiębiorstwie.
Język UML w zastosowaniu do modelowania procesów biznesowych.
Języki BPMN i BPEL oraz ich zastosowanie w modelowaniu i symulacji procesów.
Praktyczne wykorzystanie modeli procesów biznesowych w budowie systemów informatycznych.
Zastosowanie modeli procesów biznesowych do usprawnienia procesów biznesowych.
Wprowadzenie do systemu ARIS i ADONIS jako narzędzi informatycznych służących modelowaniu i analizom procesów biznesowych.</t>
  </si>
  <si>
    <t>Wprowadzenie do zagadnienia hurtowni danych
Obszary zastosowań hurtowni danych
Architektury hurtowni danych
Znaczenie hurtowni danych dla systemów BI
Model pojęciowy hurtowni danych
Model logiczny hurtowni danych
Fakty, wymiary – zasady wyboru i tworzenia tabel
Zasady projektowania hurtowni danych
Przykłady narzędzi wspierających projektowanie hurtowni danych
ETL – etapy ekstrakcji, transformacji i ładowania danych podczas projektowania hurtowni danych
OLAP, MOLAP, OLTP, ROLAP
Jakość danych w hurtowniach danych
Znaczenie czasu w hurtowniach danych
Hurtownie danych a systemy innych typów - różnice
Drążenie danych w hurtowniach danych</t>
  </si>
  <si>
    <t>Wprowadzenie do odkrywania wiedzy z danych, przebieg procesu eksploracji danych, typy zadań, zastosowania
Problem wstępnego przetwarzania i metody czyszczenia danych
Dobór, eliminacja i redukcja liczby zmiennych
Hurtownie danych i ich zastosowania.
Wielowymiarowe modele danych i agregacje. 
Omówienie metod eksploracji danych i zadania eksploracji danych. 
Wstępna analiza danych – metody analizy danych jakościowych oraz metody analizy danych ilościowych.
Zagadnienie asocjacji – sformułowanie problemu, typy reguł asocjacyjnych, podstawowe algorytmy odkrywania binarnych reguł asocjacyjnych, wielopoziomowe i wielowymiarowe reguły asocjacyjne, korelacje a asocjacje.
Regresja liniowa i logistyczna. Ewaluacja modelu regresyjnego.</t>
  </si>
  <si>
    <t>Struktury danych, tworzenie i wykorzystanie funkcji. Pętle i kontrola przepływu danych. Operacje na wektorach i macierzach, indeksy.
Operacje związane z wczytywaniem danych i zapisywaniem danych do plików tekstowych. Obsługa pakietu RODBC, tworzenie połączeń i odpytywanie SQL Server. Typy danych SQL Server i obsług dużych zbiorów danych.
Data frames, praca z danymi tekstowymi i numerycznymi.
Grupowanie i spajanie danych. Zastosowanie tabel do prezentacji danych. Operacje na danych losowych. Opracowanie modeli liniowych. Metody klasyfikacyjne.
Zastosowanie pakietów ggplot i ggmap do tworzenia wizualizacji danych.</t>
  </si>
  <si>
    <t>Wprowadzenie do przedmiotu. Idea modelowania, pojęcie modelu, klasyfikacja modeli.
Etapy modelowania. Model fizyczny. Przykłady modeli fizycznych.
Model matematyczny. Przykłady modeli matematycznych. Narzędzia wspomagające modelowanie inżynierskie.</t>
  </si>
  <si>
    <t>Generowanie zmiennych losowych – metody ogólne i specjalne
Rozkłady wielowymiarowe
Symulowanie procesów stochastycznych. Procesy Gaussowskie, procesy Markowa
Algorytmy Monte Carlo i Monte Carlo Markowa</t>
  </si>
  <si>
    <t xml:space="preserve">1. Rozpoznawanie istniejących hierarchii wartości,
2. Ukazanie relacji między podejmowanymi wyborami a potrzebami osobistymi i wartościami,
3. Świadome przekraczanie własnych schematów i ograniczeń,
4. Dostrzeganie nowych możliwości wyboru działania.
</t>
  </si>
  <si>
    <t xml:space="preserve">Ustalenie zasad współpracy i komunikacji. Określenie formalnych wymogów dotyczących przygotowania pracy inżynierskiej.
Omówienie na forum pomysłów związanych z pracami próba ustalenia docelowego zakresu pracy, prezentacja pomysłów i postępów w pracach.
Prezentacja przez studentów na forum grupy wyników końcowych pracy dyplomowej,
</t>
  </si>
  <si>
    <t>Podstawowe pojęcia inżynierii wiedzy. Analiza i modelowanie problemów wymagających wykorzystania wiedzy.
Pozyskiwanie, strukturalizacja i reprezentacja wiedzy, implementacja wiedzy w bazach wiedzy.
Metodologia tworzenia systemów opartych na wiedzy, testowanie i walidacja wiedzy.
Oprogramowanie wspierające procesy inżynierii wiedzy, wyspecjalizowane języki programowania, biblioteki programistyczne.</t>
  </si>
  <si>
    <t>Wprowadzenie do eksploracji danych – przebieg procesu eksploracji danych, przetwarzanie i czyszczenie danych, dobór, eliminacja i redukcja zmiennych, hurtownie, wielowymiarowe modele danych i agregacje.
Wprowadzenie do eksploracji danych II – metody i zadania eksploracji danych, metody analizy danych jakościowych oraz metody analizy danych ilościowych, regresja, asocjacja.
Klasyfikacja – sformułowanie problemu klasyfikacji, metody klasyfikacji, kryteria oceny metod klasyfikacji, kryteria podziału - Indeks Gini oraz Zysk Informacyjny, obcinanie drzewa, naiwny klasyfikator Bayes'a, kNN, dokładność klasyfikacji
Grupowanie (analiza skupień, klasteryzacja) – wprowadzenie do problemu grupowania, klasyfikacja metod grupowania, metoda k-średnich oraz algorytm k-medoidów, metody hierarchiczne, sieci Kohonena, grupowanie probabilistyczne – algorytm EM.
Eksploracji tekstu – wprowadzenie do problemu eksploracji tekstu, wyszukiwanie dokumentów, reprezentacje tekstu, ukryte indeksowanie semantyczne, struktury danych.
SEMMA – metodyka analizy danych procesu, narzędzia eksploracji danych poszczególnych kroków SEMMA, etapy w metodyce SEMMA a budowa diagramów analizy danych, reguły budowy diagramów.
Wprowadzenie do systemów ekspertowych – podstawowe pojęcia w inżynierii wiedzy - dane, informacja, wiedza, pozyskiwanie, gromadzenie, przetwarzanie, przechowywanie wiedzy.
Systemy regułowe – sposoby reprezentacji, definiowania, rodzaje faktów. Reguły: typy reguł, sposób reprezentacji. Drzewa decyzyjne a systemy regułowe
Symboliczne metody reprezentacji wiedzy - symboliczne metody reprezentacji wiedzy.
Ontologie w reprezentacji wiedzy.</t>
  </si>
  <si>
    <t>Analityka biznesowa – problematyka zagadnienia, rys historyczny
Kluczowe pytania, na które stara się odpowiadać analityk biznesowy
BI, OLAP– definicja i klasyfikacja
MDX – struktura i przykłady wielowymiarowych zapytań
Systemu informatyczne klasy BI – przegląd dostępnych rozwiązań i ich funkcjonalności
Metody statystyczne analizy danych biznesowych</t>
  </si>
  <si>
    <t>Controlling – definicja pojęcia, rodzaje, rys historyczny
Podstawowe narzędzia controllingu
Projektowanie systemu controllingu w przedsiębiorstwie – etapy, kluczowe zagadnienia i wymagania
Controlling w przedsiębiorstwach różnych branż – case study
Narzędzia informatyczne wspierające controlling w przedsiębiorstwie
Systemy klasy ERP i język SQL jako wsparcie controllingu</t>
  </si>
  <si>
    <t xml:space="preserve">Ustalenie zasad współpracy i komunikacji. Określenie formalnych wymogów dotyczących przygotowania pracy inżynierskiej.
Omówienie na forum pomysłów związanych z pracami próba ustalenia docelowego zakresu pracy, prezentacja pomysłów i postępów w pracach.
Prezentacja przez studentów na forum grupy wyników końcowych pracy dyplomowej,
Przygotowanie do egzaminu dyplomowego i zaliczenie przedmiotu
</t>
  </si>
  <si>
    <t>Student dokonuje wyboru instytucji i zapoznaje się ze sposobem jej funkcjonowania  w określonym obszarze. W szczególności poznaje: przepisy BHP obowiązujące na jego stanowisku pracy, strukturę organizacyjną, poszczególne działy i ich funkcjonowanie oraz szczegółowe zadania z zakresu którego odbywa praktykę.</t>
  </si>
  <si>
    <t>Wstęp do środowiska Spark i uczenia maszynowego. Proces przygotowywania danych. Uczenie maszynowe w Spark.
Analiza danych tekstowych. Ewaluacja modeli klasyfikacji i regresji liniowej. Optymalizacja parametrów modeli.
Modele rekomendacyjne i uwspólnione filtrowanie treści. Algorytmy klastrowe.</t>
  </si>
  <si>
    <t>Omówienie środowisk działających w modelu chmury obliczeniowej. Zapoznanie ze środowiskiem analitycznym IBM Watson Analytics. Praca ze źródłami danych.
Wzbogacanie i czyszczenie danych. Odkrywanie wzorców, powiązań oraz prognozowanie.
Interpretowanie wniosków analiz. Przygotowanie reprezentacji graficznej wyników analiz. Współdzielenie analiz oraz zabezpieczenie dostępu do analiz.</t>
  </si>
  <si>
    <t>Microsoft PowerBI Desktop – transformacje danych, modelowanie, wizualizacja.
PowerBI Service. Współpraca PowerBI z Excel. Metody udostępniania i zabezpieczania danych. Bezpośredni dostęp do danych.
Interfejs API dla deweloperów. Tworzenie interfejsów mobilnych.</t>
  </si>
  <si>
    <t>Klasyfikacja. Budowanie modeli klasyfikacyjnych. Regresja liniowa.  Budowanie modeli regresji liniowej.
Ulepszanie modeli uczenia maszynowego. Drzewa decyzyjne. Modele hybrydowe.
Metody optymalizacyjne. Sieci neuronowe. SVM. Algorytmy klastrujące i rekomendujące.</t>
  </si>
  <si>
    <t>Pojęcia podstawowe: system (model) ciągły, system (model) dyskretny, schemat organizacji badań symulacyjnych, model fizyczny (analogowy), model formalny (algorytm, program komputerowy).
Modele matematyczne systemów ciągłych w postaci równań różniczkowych, równań stanu (macierzowych równań stanu).
Modelowanie przetwarzania informacji. Komputerowa symulacja procesów ekonomicznych.
Modelowanie systemów dyskretnych. Wprowadzenie do teorii kolejek. Języki symulacji procesów dyskretnych. Język GPSS.
Wprowadzenie do optymalizacji.</t>
  </si>
  <si>
    <t xml:space="preserve">1. Stymulowanie postawy przedsiębiorczej u studentów;
2. Inspirowanie do tworzenia miejsc pracy dla siebie i innych;
3. Wykorzystanie przez studenta posiadanej wiedzy i zasobów indywidualnych w sytuacji projektowania własnego przedsięwzięcia;
4. Rozwinięcie umiejętności samodzielnego planowania drogi kariery w celu realizacji własnych zamierzeń i pasji.
</t>
  </si>
  <si>
    <t>Systemy bazodanowe, popularne w kontekście tworzenia aplikacji internetowych
Specyfika aplikacji internetowych, warunkująca wybór i konfigurację systemu baz danych
Sposoby wdrożenia baz danych dla aplikacji internetowych. Serwery lokalne i zdalne.
Konfiguracja serwerów bazodanowych oraz środowisk uruchomieniowych, pozwalających na wykorzystanie baz danych przez aplikacje internetowe.
Projektowanie baz danych dla aplikacji internetowych.
Wykorzystanie baz danych w aplikacjach internetowych – przykładowe implementacje w wybranych technologiach.</t>
  </si>
  <si>
    <t>Sposoby przechowywania danych w aplikacjach na urządzeniach mobilnych.
Znaczenie baz danych w aplikacjach na urządzeniach mobilnych
Zasady przechowywania danych w bazach danych na urządzeniach mobilnych
Prezentacja najpopularniejszych systemów mobilnych baz danych
SQLite – wprowadzenie do systemu baz danych
Struktura bazy danych SQLite
Wykorzystanie bazy SQLite – obsługa zapytań
Obsługa baz danych w systemie Android
Obsługa baz danych w systemie Apple iOS
Bazy danych dla systemu Windows Phone – SQL Server CE
Obsługa baz danych w systemie Windows Phone
Obsługa zewnętrznych baz danych w aplikacjach na urządzenia mobilne</t>
  </si>
  <si>
    <t>Wprowadzenie – znaczenie systemów mobilnych, pojęcia i definicje.
Najpopularniejsze mobilne systemy operacyjne - przegląd i porównanie. 
Podstawowe kryteria i wymagania dla programowania urządzeń mobilnych w zakresie bezpieczeństwa i dystrybucji aplikacji.
Wprowadzenie systemu operacyjnego Android – historia, urządzenia, społeczność.
Omówienie środowiska programistycznego dla Android podstawy języka programowania i architektura typowej aplikacji.
Wprowadzenie systemu operacyjnego iOS – historia, urządzenia, społeczność.
Omówienie środowiska programistycznego dla iOS, podstawy języka programowania i architektura typowej aplikacji.
Wprowadzenie systemu operacyjnego Windows 10 Mobile – historia, urządzenia, społeczność.
Omówienie środowiska programistycznego dla Windows 10 Mobile, podstawy języka programowania i architektura typowej aplikacji.
Znaczenie systemów i aplikacji mobilnych we współczesnym społeczeństwie oraz ich kierunki rozwoju</t>
  </si>
  <si>
    <t>Aplikacja internetowa – definicja, przykłady zastosowania, wady i zalety
Podstawy działania aplikacji internetowych
Wzorce projektowe – MVC, MVP, MVVM – zastosowanie, wady i zalety
Technologie wykorzystywane do tworzenia warstwy funkcjonalnej aplikacji internetowych – ASP.NET, PHP, Java, Ruby i ich popularne frameworki
Technologie wykorzystywane do tworzenia warstwy prezentacyjnej aplikacji internetowych – HTML5, CSS3 + Bootstrap, Javascript i jego biblioteki (jQuery, AngularJS, React JS), AJAX
Technologie wykorzystywane do tworzenia warstwy składowania i przetwarzania danych – MySQL/MariaDB, PostgreSQL, MS SQL Server, Oracle
Praca zespołowa nad projektem – system kontroli wersji Git</t>
  </si>
  <si>
    <t>Analityka internetowa - historia, podstawowe pojęcia, cele analityki, etapy analizy danych
Analityk internetowy - kto to jest analityk internetowy i czym się zajmuje
Omówienie narzędzi analitycznych aplikacji internetowych - MS Excel, Google Analytics, Google Tag Manager, CrazyEgg, Yandex Metrica
Google Analytics - jako kluczowe narzędzie analityki internetowej
Eksploracja zasobów internetowych – podział metod ze względu na rodzaj opracowywanych danych, wykorzystanie robotów internetowych, indeksowanie i wyszukiwanie danych na podstawie słów kluczowych, reprezentacja dokumentu w postaci wektora – indeks odwrócony. algorytm PageRank, HITS</t>
  </si>
  <si>
    <t>Podstawowe pojęcia i definicje stosowanie w zarządzaniu projektami informatycznymi. 
Planowanie projektów informatycznych (cele, zasoby, struktura organizacyjna, budżetowanie, harmonogram) (Zajęcia)
Miary i wskaźniki dotyczące oprogramowania i procesów wytwórczych (Platforma)
Etapy wdrażania projektu informatycznego
Zarządzanie wymaganiami w projekcie informatycznym 
Rola Kierownika Projektu - zarządzanie zespołem projektowym (Zajęcia)
Analiza finansowa projektów informatycznych (metody oceny opłacalności NPV i IRR, metody oceny ryzyka finansowego) (Platforma)
Zarządzanie jakością i ryzkiem w projekcie informatycznym
Zarządzanie zmianami, konfiguracją i wersjami w projektach informatycznych
Narzędzia wspomagające zarządzanie projektami informatycznymi
Modele pracy i komunikacji w projekcie
Przegląd metodyk zarządzania projektami informatycznymi</t>
  </si>
  <si>
    <t>Załącznik nr 1 do Programu studiów - Opis modułów kształcenia i plan studiów dla ścieżki kształcenia "Analityk danych i systemów", realizowanej w ramach kierunku Informatyka (nabór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</si>
</sst>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charset val="238"/>
      <scheme val="minor"/>
    </font>
    <font>
      <sz val="9"/>
      <name val="Century Gothic"/>
      <family val="2"/>
      <charset val="238"/>
    </font>
    <font>
      <b/>
      <sz val="11"/>
      <name val="Century Gothic"/>
      <family val="2"/>
      <charset val="238"/>
    </font>
    <font>
      <b/>
      <sz val="9"/>
      <name val="Century Gothic"/>
      <family val="2"/>
      <charset val="238"/>
    </font>
    <font>
      <b/>
      <sz val="8"/>
      <name val="Century Gothic"/>
      <family val="2"/>
      <charset val="238"/>
    </font>
    <font>
      <sz val="8"/>
      <name val="Century Gothic"/>
      <family val="2"/>
      <charset val="238"/>
    </font>
    <font>
      <sz val="8"/>
      <color indexed="8"/>
      <name val="Century Gothic"/>
      <family val="2"/>
      <charset val="238"/>
    </font>
    <font>
      <b/>
      <sz val="8"/>
      <color indexed="8"/>
      <name val="Century Gothic"/>
      <family val="2"/>
      <charset val="238"/>
    </font>
    <font>
      <b/>
      <sz val="9"/>
      <color indexed="8"/>
      <name val="Century Gothic"/>
      <family val="2"/>
      <charset val="238"/>
    </font>
    <font>
      <sz val="9"/>
      <color indexed="8"/>
      <name val="Century Gothic"/>
      <family val="2"/>
      <charset val="238"/>
    </font>
    <font>
      <i/>
      <sz val="11"/>
      <color indexed="23"/>
      <name val="Calibri"/>
      <family val="2"/>
      <charset val="238"/>
    </font>
    <font>
      <sz val="9"/>
      <name val="Times New Roman"/>
      <family val="1"/>
      <charset val="238"/>
    </font>
    <font>
      <sz val="8"/>
      <color theme="1"/>
      <name val="Century Gothic"/>
      <family val="2"/>
      <charset val="238"/>
    </font>
    <font>
      <sz val="9"/>
      <color theme="1"/>
      <name val="Century Gothic"/>
      <family val="2"/>
      <charset val="238"/>
    </font>
    <font>
      <sz val="8"/>
      <color theme="1"/>
      <name val="Calibri"/>
      <family val="2"/>
      <charset val="238"/>
      <scheme val="minor"/>
    </font>
    <font>
      <sz val="8"/>
      <color rgb="FF000000"/>
      <name val="Times New Roman"/>
      <family val="2"/>
      <charset val="1"/>
    </font>
    <font>
      <sz val="8"/>
      <color rgb="FF000000"/>
      <name val="Calibri"/>
      <family val="2"/>
      <charset val="1"/>
      <scheme val="minor"/>
    </font>
    <font>
      <b/>
      <sz val="8"/>
      <color rgb="FF000000"/>
      <name val="Times New Roman"/>
      <family val="2"/>
      <charset val="1"/>
    </font>
    <font>
      <sz val="8"/>
      <color theme="1"/>
      <name val="Calibri"/>
      <family val="2"/>
      <charset val="1"/>
      <scheme val="minor"/>
    </font>
    <font>
      <sz val="8"/>
      <color indexed="8"/>
      <name val="Calibri"/>
      <family val="2"/>
      <charset val="1"/>
    </font>
    <font>
      <b/>
      <sz val="9"/>
      <color theme="5"/>
      <name val="Century Gothic"/>
      <family val="2"/>
      <charset val="238"/>
    </font>
    <font>
      <sz val="9"/>
      <name val="Century Gothic"/>
      <family val="2"/>
      <charset val="238"/>
    </font>
    <font>
      <sz val="11"/>
      <color theme="1"/>
      <name val="Calibri"/>
      <family val="2"/>
      <charset val="238"/>
      <scheme val="minor"/>
    </font>
    <font>
      <b/>
      <sz val="11"/>
      <name val="Century Gothic"/>
      <family val="2"/>
      <charset val="238"/>
    </font>
    <font>
      <b/>
      <sz val="9"/>
      <name val="Century Gothic"/>
      <family val="2"/>
      <charset val="238"/>
    </font>
    <font>
      <b/>
      <sz val="8"/>
      <name val="Century Gothic"/>
      <family val="2"/>
      <charset val="238"/>
    </font>
    <font>
      <sz val="8"/>
      <name val="Century Gothic"/>
      <family val="2"/>
      <charset val="238"/>
    </font>
    <font>
      <sz val="8"/>
      <color indexed="8"/>
      <name val="Century Gothic"/>
      <family val="2"/>
      <charset val="238"/>
    </font>
    <font>
      <b/>
      <sz val="8"/>
      <color indexed="8"/>
      <name val="Century Gothic"/>
      <family val="2"/>
      <charset val="238"/>
    </font>
    <font>
      <sz val="9"/>
      <color indexed="8"/>
      <name val="Century Gothic"/>
      <family val="2"/>
      <charset val="238"/>
    </font>
    <font>
      <sz val="8"/>
      <color theme="1"/>
      <name val="Century Gothic"/>
      <family val="2"/>
      <charset val="238"/>
    </font>
    <font>
      <sz val="9"/>
      <color theme="1"/>
      <name val="Century Gothic"/>
      <family val="2"/>
      <charset val="238"/>
    </font>
    <font>
      <b/>
      <sz val="9"/>
      <color indexed="8"/>
      <name val="Century Gothic"/>
      <family val="2"/>
      <charset val="238"/>
    </font>
  </fonts>
  <fills count="17">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7"/>
        <bgColor indexed="64"/>
      </patternFill>
    </fill>
    <fill>
      <patternFill patternType="solid">
        <fgColor rgb="FF92D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double">
        <color indexed="64"/>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563">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4" fillId="6"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4"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4" fillId="14" borderId="6"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7" borderId="6" xfId="0" applyFont="1" applyFill="1" applyBorder="1" applyAlignment="1">
      <alignment horizontal="center" vertical="center" wrapText="1"/>
    </xf>
    <xf numFmtId="0" fontId="5" fillId="0" borderId="38" xfId="0" applyFont="1" applyBorder="1" applyAlignment="1">
      <alignment horizontal="center" vertical="center" wrapText="1"/>
    </xf>
    <xf numFmtId="0" fontId="4" fillId="7" borderId="9"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4" fillId="7" borderId="1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Border="1" applyAlignment="1">
      <alignment horizontal="center" vertical="center" wrapText="1"/>
    </xf>
    <xf numFmtId="0" fontId="4" fillId="7" borderId="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7" xfId="0" applyFont="1" applyBorder="1" applyAlignment="1">
      <alignment horizontal="center" vertical="center" wrapText="1"/>
    </xf>
    <xf numFmtId="0" fontId="7" fillId="4"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4"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4"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16" borderId="2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10" fontId="4" fillId="4" borderId="19" xfId="0" applyNumberFormat="1" applyFont="1" applyFill="1" applyBorder="1" applyAlignment="1">
      <alignment horizontal="center" vertical="center" wrapText="1"/>
    </xf>
    <xf numFmtId="0" fontId="5" fillId="0" borderId="37" xfId="0" applyFont="1" applyBorder="1" applyAlignment="1">
      <alignment horizontal="left" vertical="center" wrapText="1"/>
    </xf>
    <xf numFmtId="0" fontId="5" fillId="2" borderId="37" xfId="0" applyFont="1" applyFill="1" applyBorder="1" applyAlignment="1">
      <alignment horizontal="left" vertical="center" wrapText="1"/>
    </xf>
    <xf numFmtId="0" fontId="5" fillId="4" borderId="37" xfId="0" applyFont="1" applyFill="1" applyBorder="1" applyAlignment="1">
      <alignment horizontal="left" vertical="center" wrapText="1"/>
    </xf>
    <xf numFmtId="0" fontId="5" fillId="8" borderId="37" xfId="0" applyFont="1" applyFill="1" applyBorder="1" applyAlignment="1">
      <alignment horizontal="left"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2" fillId="0" borderId="37" xfId="0" applyFont="1" applyBorder="1"/>
    <xf numFmtId="0" fontId="12" fillId="0" borderId="38" xfId="0" applyFont="1" applyBorder="1"/>
    <xf numFmtId="0" fontId="12" fillId="0" borderId="39" xfId="0" applyFont="1" applyBorder="1"/>
    <xf numFmtId="0" fontId="6" fillId="0" borderId="39" xfId="0" applyFont="1" applyFill="1" applyBorder="1" applyAlignment="1">
      <alignment horizontal="center" vertical="center" wrapText="1"/>
    </xf>
    <xf numFmtId="0" fontId="12" fillId="0" borderId="40" xfId="0" applyFont="1" applyBorder="1"/>
    <xf numFmtId="0" fontId="9" fillId="0" borderId="35"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Border="1" applyAlignment="1">
      <alignment horizontal="center" vertical="center" wrapText="1"/>
    </xf>
    <xf numFmtId="0" fontId="13" fillId="0" borderId="37" xfId="0" applyFont="1" applyFill="1" applyBorder="1"/>
    <xf numFmtId="0" fontId="13" fillId="0" borderId="38" xfId="0" applyFont="1" applyBorder="1"/>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10" fontId="4" fillId="4" borderId="11" xfId="0" applyNumberFormat="1" applyFont="1" applyFill="1" applyBorder="1" applyAlignment="1">
      <alignment horizontal="center" vertical="center" wrapText="1"/>
    </xf>
    <xf numFmtId="10" fontId="4" fillId="4" borderId="53" xfId="0" applyNumberFormat="1" applyFont="1" applyFill="1" applyBorder="1" applyAlignment="1">
      <alignment horizontal="center" vertical="center" wrapText="1"/>
    </xf>
    <xf numFmtId="10" fontId="4" fillId="4" borderId="2" xfId="0" applyNumberFormat="1"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13" fillId="0" borderId="37" xfId="0" applyFont="1" applyBorder="1"/>
    <xf numFmtId="0" fontId="9" fillId="0" borderId="1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9"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9" fillId="0" borderId="40" xfId="0" applyFont="1" applyBorder="1" applyAlignment="1">
      <alignment horizontal="center" vertical="center" wrapText="1"/>
    </xf>
    <xf numFmtId="0" fontId="3" fillId="4" borderId="12"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51" xfId="0" applyFont="1" applyBorder="1" applyAlignment="1">
      <alignment horizontal="center" vertical="center" wrapText="1"/>
    </xf>
    <xf numFmtId="0" fontId="13" fillId="0" borderId="0" xfId="0" applyFont="1"/>
    <xf numFmtId="0" fontId="5" fillId="0" borderId="0" xfId="0" applyFont="1"/>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14"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0" fillId="0" borderId="0" xfId="0" applyAlignment="1">
      <alignment wrapText="1"/>
    </xf>
    <xf numFmtId="0" fontId="0" fillId="0" borderId="0" xfId="0" applyAlignment="1">
      <alignment textRotation="90"/>
    </xf>
    <xf numFmtId="0" fontId="0" fillId="0" borderId="37" xfId="0" applyBorder="1" applyAlignment="1">
      <alignment textRotation="90"/>
    </xf>
    <xf numFmtId="0" fontId="5" fillId="0" borderId="37" xfId="0" applyFont="1" applyFill="1" applyBorder="1" applyAlignment="1">
      <alignment horizontal="center" vertical="center" textRotation="90" wrapText="1"/>
    </xf>
    <xf numFmtId="0" fontId="5" fillId="15" borderId="37" xfId="0" applyFont="1" applyFill="1" applyBorder="1" applyAlignment="1">
      <alignment horizontal="center" vertical="center" textRotation="90" wrapText="1"/>
    </xf>
    <xf numFmtId="0" fontId="5" fillId="10" borderId="37" xfId="0" applyFont="1" applyFill="1" applyBorder="1" applyAlignment="1">
      <alignment horizontal="center" vertical="center" textRotation="90" wrapText="1"/>
    </xf>
    <xf numFmtId="0" fontId="5" fillId="16" borderId="37" xfId="0" applyFont="1" applyFill="1" applyBorder="1" applyAlignment="1">
      <alignment horizontal="center" vertical="center" textRotation="90" wrapText="1"/>
    </xf>
    <xf numFmtId="0" fontId="15" fillId="0" borderId="37" xfId="0" applyFont="1" applyBorder="1" applyAlignment="1">
      <alignment wrapText="1"/>
    </xf>
    <xf numFmtId="0" fontId="16" fillId="0" borderId="37" xfId="0" applyFont="1" applyBorder="1" applyAlignment="1">
      <alignment wrapText="1"/>
    </xf>
    <xf numFmtId="0" fontId="0" fillId="0" borderId="37" xfId="0" applyBorder="1"/>
    <xf numFmtId="0" fontId="17" fillId="0" borderId="37" xfId="0" applyFont="1" applyBorder="1" applyAlignment="1">
      <alignment wrapText="1"/>
    </xf>
    <xf numFmtId="0" fontId="18" fillId="0" borderId="37" xfId="0" applyFont="1" applyBorder="1" applyAlignment="1">
      <alignment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37" xfId="0" applyFont="1" applyBorder="1" applyAlignment="1">
      <alignment horizontal="center" vertical="center" wrapText="1"/>
    </xf>
    <xf numFmtId="0" fontId="1" fillId="0" borderId="0" xfId="0" applyFont="1" applyAlignment="1">
      <alignment horizontal="center" vertical="center" wrapText="1"/>
    </xf>
    <xf numFmtId="0" fontId="4" fillId="4" borderId="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21" fillId="0" borderId="0" xfId="0" applyFont="1" applyAlignment="1">
      <alignment horizontal="center" vertical="center" wrapText="1"/>
    </xf>
    <xf numFmtId="0" fontId="22" fillId="0" borderId="0" xfId="0" applyFont="1"/>
    <xf numFmtId="0" fontId="21" fillId="0" borderId="0" xfId="0" applyFont="1" applyBorder="1" applyAlignment="1">
      <alignment horizontal="center" vertical="center" wrapText="1"/>
    </xf>
    <xf numFmtId="0" fontId="25" fillId="6" borderId="2"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6" fillId="0" borderId="3" xfId="0" applyFont="1" applyBorder="1" applyAlignment="1">
      <alignment horizontal="center" vertical="center" wrapText="1"/>
    </xf>
    <xf numFmtId="0" fontId="25" fillId="4" borderId="2"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5" fillId="7" borderId="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13" borderId="12"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5" fillId="7"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13" borderId="11"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26" fillId="15" borderId="12" xfId="0" applyFont="1" applyFill="1" applyBorder="1" applyAlignment="1">
      <alignment horizontal="center" vertical="center" wrapText="1"/>
    </xf>
    <xf numFmtId="0" fontId="25" fillId="14" borderId="8" xfId="0" applyFont="1" applyFill="1" applyBorder="1" applyAlignment="1">
      <alignment horizontal="center" vertical="center" wrapText="1"/>
    </xf>
    <xf numFmtId="0" fontId="25" fillId="13"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5" fillId="14"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6" fillId="0" borderId="38" xfId="0" applyFont="1" applyBorder="1" applyAlignment="1">
      <alignment horizontal="center" vertical="center" wrapText="1"/>
    </xf>
    <xf numFmtId="0" fontId="25" fillId="14" borderId="11" xfId="0" applyFont="1" applyFill="1" applyBorder="1" applyAlignment="1">
      <alignment horizontal="center" vertical="center" wrapText="1"/>
    </xf>
    <xf numFmtId="0" fontId="25" fillId="13"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5" fillId="0" borderId="5" xfId="0" applyFont="1" applyBorder="1" applyAlignment="1">
      <alignment vertical="center" textRotation="90" wrapText="1"/>
    </xf>
    <xf numFmtId="0" fontId="26" fillId="0" borderId="15" xfId="0" applyFont="1" applyFill="1" applyBorder="1" applyAlignment="1">
      <alignment horizontal="center" vertical="center" wrapText="1"/>
    </xf>
    <xf numFmtId="0" fontId="26" fillId="0" borderId="24" xfId="0" applyFont="1" applyFill="1" applyBorder="1" applyAlignment="1">
      <alignment horizontal="center" vertical="top" wrapText="1"/>
    </xf>
    <xf numFmtId="0" fontId="25" fillId="0" borderId="8" xfId="0" applyFont="1" applyBorder="1" applyAlignment="1">
      <alignment vertical="center" textRotation="90" wrapText="1"/>
    </xf>
    <xf numFmtId="0" fontId="25" fillId="14" borderId="30" xfId="0" applyFont="1" applyFill="1" applyBorder="1" applyAlignment="1">
      <alignment horizontal="center" vertical="center" wrapText="1"/>
    </xf>
    <xf numFmtId="0" fontId="26" fillId="13" borderId="18" xfId="0" applyFont="1" applyFill="1" applyBorder="1" applyAlignment="1">
      <alignment horizontal="center" vertical="center" wrapText="1"/>
    </xf>
    <xf numFmtId="0" fontId="26" fillId="0" borderId="37" xfId="0" applyFont="1" applyBorder="1" applyAlignment="1">
      <alignment horizontal="center" vertical="center" wrapText="1"/>
    </xf>
    <xf numFmtId="0" fontId="26" fillId="0" borderId="2" xfId="0" applyFont="1" applyFill="1" applyBorder="1" applyAlignment="1">
      <alignment horizontal="center" vertical="center" wrapText="1"/>
    </xf>
    <xf numFmtId="0" fontId="26" fillId="13" borderId="37" xfId="0" applyFont="1" applyFill="1" applyBorder="1" applyAlignment="1">
      <alignment horizontal="center" vertical="center" wrapText="1"/>
    </xf>
    <xf numFmtId="0" fontId="25" fillId="0" borderId="29" xfId="0" applyFont="1" applyBorder="1" applyAlignment="1">
      <alignment vertical="center" textRotation="90" wrapText="1"/>
    </xf>
    <xf numFmtId="0" fontId="25" fillId="4"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5" fillId="7" borderId="3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5" fillId="13" borderId="21" xfId="0"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25" fillId="16" borderId="2"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5" fillId="7" borderId="8" xfId="0" applyFont="1" applyFill="1" applyBorder="1" applyAlignment="1">
      <alignment horizontal="center" vertical="center" wrapText="1"/>
    </xf>
    <xf numFmtId="0" fontId="26" fillId="15" borderId="11" xfId="0" applyFont="1" applyFill="1" applyBorder="1" applyAlignment="1">
      <alignment horizontal="center" vertical="center" wrapText="1"/>
    </xf>
    <xf numFmtId="0" fontId="25" fillId="13" borderId="18"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5" fillId="14" borderId="25" xfId="0" applyFont="1" applyFill="1" applyBorder="1" applyAlignment="1">
      <alignment horizontal="center" vertical="center" wrapText="1"/>
    </xf>
    <xf numFmtId="0" fontId="25" fillId="13" borderId="26" xfId="0" applyFont="1" applyFill="1" applyBorder="1" applyAlignment="1">
      <alignment horizontal="center" vertical="center" wrapText="1"/>
    </xf>
    <xf numFmtId="0" fontId="25" fillId="0" borderId="11" xfId="0" applyFont="1" applyBorder="1" applyAlignment="1">
      <alignment vertical="center" textRotation="90" wrapText="1"/>
    </xf>
    <xf numFmtId="0" fontId="26" fillId="0" borderId="17"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13"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13" borderId="22" xfId="0" applyFont="1" applyFill="1" applyBorder="1" applyAlignment="1">
      <alignment horizontal="center" vertical="center" wrapText="1"/>
    </xf>
    <xf numFmtId="0" fontId="25" fillId="16" borderId="9"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5" fillId="13" borderId="20" xfId="0" applyFont="1" applyFill="1" applyBorder="1" applyAlignment="1">
      <alignment horizontal="center" vertical="center" wrapText="1"/>
    </xf>
    <xf numFmtId="0" fontId="26" fillId="15" borderId="6" xfId="0" applyFont="1" applyFill="1" applyBorder="1" applyAlignment="1">
      <alignment horizontal="center" vertical="center" wrapText="1"/>
    </xf>
    <xf numFmtId="0" fontId="25" fillId="13" borderId="28" xfId="0" applyFont="1" applyFill="1" applyBorder="1" applyAlignment="1">
      <alignment horizontal="center" vertical="center" wrapText="1"/>
    </xf>
    <xf numFmtId="0" fontId="26" fillId="15" borderId="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13" borderId="28"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6" fillId="10" borderId="9"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26" fillId="13" borderId="21" xfId="0" applyFont="1" applyFill="1" applyBorder="1" applyAlignment="1">
      <alignment horizontal="center" vertical="center" wrapText="1"/>
    </xf>
    <xf numFmtId="0" fontId="26" fillId="16" borderId="37" xfId="0" applyFont="1" applyFill="1" applyBorder="1" applyAlignment="1">
      <alignment horizontal="center" vertical="center" wrapText="1"/>
    </xf>
    <xf numFmtId="0" fontId="25" fillId="16" borderId="37" xfId="0" applyFont="1" applyFill="1" applyBorder="1" applyAlignment="1">
      <alignment horizontal="center" vertical="center" wrapText="1"/>
    </xf>
    <xf numFmtId="0" fontId="25" fillId="13" borderId="19" xfId="0" applyFont="1" applyFill="1" applyBorder="1" applyAlignment="1">
      <alignment horizontal="center" vertical="center" wrapText="1"/>
    </xf>
    <xf numFmtId="0" fontId="25" fillId="0" borderId="8" xfId="0" applyFont="1" applyBorder="1" applyAlignment="1">
      <alignment horizontal="center" vertical="center" textRotation="90" wrapText="1"/>
    </xf>
    <xf numFmtId="0" fontId="25" fillId="4" borderId="53" xfId="0" applyFont="1" applyFill="1" applyBorder="1" applyAlignment="1">
      <alignment horizontal="center" vertical="center" wrapText="1"/>
    </xf>
    <xf numFmtId="0" fontId="25" fillId="7" borderId="37"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Border="1" applyAlignment="1">
      <alignment horizontal="center" vertical="center" wrapText="1"/>
    </xf>
    <xf numFmtId="0" fontId="25" fillId="7" borderId="2" xfId="0" applyFont="1" applyFill="1" applyBorder="1" applyAlignment="1">
      <alignment horizontal="center" vertical="center" wrapText="1"/>
    </xf>
    <xf numFmtId="0" fontId="26" fillId="0" borderId="33" xfId="0" applyFont="1" applyBorder="1" applyAlignment="1">
      <alignment horizontal="center" vertical="center" wrapText="1"/>
    </xf>
    <xf numFmtId="0" fontId="26" fillId="10" borderId="6" xfId="0" applyFont="1" applyFill="1" applyBorder="1" applyAlignment="1">
      <alignment horizontal="center" vertical="center" wrapText="1"/>
    </xf>
    <xf numFmtId="0" fontId="26" fillId="16" borderId="25" xfId="0" applyFont="1" applyFill="1" applyBorder="1" applyAlignment="1">
      <alignment horizontal="center" vertical="center" wrapText="1"/>
    </xf>
    <xf numFmtId="0" fontId="25" fillId="14" borderId="24"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6" borderId="24"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6" fillId="16" borderId="5" xfId="0" applyFont="1" applyFill="1" applyBorder="1" applyAlignment="1">
      <alignment vertical="center" wrapText="1"/>
    </xf>
    <xf numFmtId="0" fontId="26" fillId="16" borderId="6"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26" fillId="16" borderId="37" xfId="0" applyFont="1" applyFill="1" applyBorder="1" applyAlignment="1">
      <alignment vertical="center" wrapText="1"/>
    </xf>
    <xf numFmtId="0" fontId="26" fillId="16" borderId="17" xfId="0" applyFont="1" applyFill="1" applyBorder="1" applyAlignment="1">
      <alignment horizontal="center" vertical="center" wrapText="1"/>
    </xf>
    <xf numFmtId="0" fontId="25" fillId="16" borderId="18" xfId="0" applyFont="1" applyFill="1" applyBorder="1" applyAlignment="1">
      <alignment horizontal="center" vertical="center" wrapText="1"/>
    </xf>
    <xf numFmtId="0" fontId="26" fillId="0" borderId="10" xfId="0" applyFont="1" applyBorder="1" applyAlignment="1">
      <alignment horizontal="center" vertical="center" wrapText="1"/>
    </xf>
    <xf numFmtId="0" fontId="25" fillId="16" borderId="25" xfId="0" applyFont="1" applyFill="1" applyBorder="1" applyAlignment="1">
      <alignment horizontal="center" vertical="center" wrapText="1"/>
    </xf>
    <xf numFmtId="0" fontId="25" fillId="16" borderId="26" xfId="0" applyFont="1" applyFill="1" applyBorder="1" applyAlignment="1">
      <alignment horizontal="center" vertical="center" wrapText="1"/>
    </xf>
    <xf numFmtId="0" fontId="27" fillId="16" borderId="37" xfId="0" applyFont="1" applyFill="1" applyBorder="1" applyAlignment="1">
      <alignment vertical="center" wrapText="1"/>
    </xf>
    <xf numFmtId="0" fontId="24" fillId="16" borderId="21"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9" fillId="0" borderId="7"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4" fillId="16" borderId="1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5" fillId="16" borderId="48" xfId="0" applyFont="1" applyFill="1" applyBorder="1" applyAlignment="1">
      <alignment horizontal="center" vertical="center" wrapText="1"/>
    </xf>
    <xf numFmtId="0" fontId="24" fillId="16" borderId="49" xfId="0" applyFont="1" applyFill="1" applyBorder="1" applyAlignment="1">
      <alignment horizontal="center" vertical="center" wrapText="1"/>
    </xf>
    <xf numFmtId="0" fontId="30" fillId="0" borderId="37" xfId="0" applyFont="1" applyBorder="1"/>
    <xf numFmtId="0" fontId="30" fillId="0" borderId="38" xfId="0" applyFont="1" applyBorder="1"/>
    <xf numFmtId="0" fontId="31" fillId="0" borderId="37" xfId="0" applyFont="1" applyFill="1" applyBorder="1"/>
    <xf numFmtId="0" fontId="31" fillId="0" borderId="37" xfId="0" applyFont="1" applyBorder="1"/>
    <xf numFmtId="0" fontId="24" fillId="16" borderId="26"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0" fillId="0" borderId="39" xfId="0" applyFont="1" applyBorder="1"/>
    <xf numFmtId="0" fontId="27" fillId="0" borderId="39" xfId="0" applyFont="1" applyFill="1" applyBorder="1" applyAlignment="1">
      <alignment horizontal="center" vertical="center" wrapText="1"/>
    </xf>
    <xf numFmtId="0" fontId="30" fillId="0" borderId="40" xfId="0" applyFont="1" applyBorder="1"/>
    <xf numFmtId="0" fontId="29" fillId="0" borderId="13"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6" fillId="10" borderId="50" xfId="0" applyFont="1" applyFill="1" applyBorder="1" applyAlignment="1">
      <alignment horizontal="center" vertical="center" wrapText="1"/>
    </xf>
    <xf numFmtId="0" fontId="26" fillId="0" borderId="21" xfId="0" applyFont="1" applyBorder="1" applyAlignment="1">
      <alignment horizontal="center" vertical="center" wrapText="1"/>
    </xf>
    <xf numFmtId="0" fontId="26" fillId="10" borderId="51" xfId="0" applyFont="1" applyFill="1" applyBorder="1" applyAlignment="1">
      <alignment horizontal="center" vertical="center" wrapText="1"/>
    </xf>
    <xf numFmtId="0" fontId="26" fillId="16" borderId="9" xfId="0" applyFont="1" applyFill="1" applyBorder="1" applyAlignment="1">
      <alignment horizontal="center" vertical="center" wrapText="1"/>
    </xf>
    <xf numFmtId="0" fontId="26" fillId="13" borderId="9" xfId="0" applyFont="1" applyFill="1" applyBorder="1" applyAlignment="1">
      <alignment horizontal="center" vertical="center" wrapText="1"/>
    </xf>
    <xf numFmtId="0" fontId="26" fillId="0" borderId="18" xfId="0" applyFont="1" applyBorder="1" applyAlignment="1">
      <alignment horizontal="center" vertical="center" wrapText="1"/>
    </xf>
    <xf numFmtId="0" fontId="26" fillId="10" borderId="52" xfId="0" applyFont="1" applyFill="1" applyBorder="1" applyAlignment="1">
      <alignment horizontal="center" vertical="center" wrapText="1"/>
    </xf>
    <xf numFmtId="0" fontId="26" fillId="14" borderId="12" xfId="0" applyFont="1" applyFill="1" applyBorder="1" applyAlignment="1">
      <alignment horizontal="center" vertical="center" wrapText="1"/>
    </xf>
    <xf numFmtId="0" fontId="26" fillId="0" borderId="26" xfId="0" applyFont="1" applyBorder="1" applyAlignment="1">
      <alignment horizontal="center" vertical="center" wrapText="1"/>
    </xf>
    <xf numFmtId="0" fontId="26" fillId="16" borderId="12" xfId="0" applyFont="1" applyFill="1" applyBorder="1" applyAlignment="1">
      <alignment horizontal="center" vertical="center" wrapText="1"/>
    </xf>
    <xf numFmtId="0" fontId="25" fillId="16" borderId="21" xfId="0" applyFont="1" applyFill="1" applyBorder="1" applyAlignment="1">
      <alignment horizontal="center" vertical="center" wrapText="1"/>
    </xf>
    <xf numFmtId="0" fontId="27" fillId="16" borderId="6" xfId="0" applyFont="1" applyFill="1" applyBorder="1" applyAlignment="1">
      <alignment horizontal="center" vertical="center" wrapText="1"/>
    </xf>
    <xf numFmtId="0" fontId="28" fillId="16" borderId="24" xfId="0" applyFont="1" applyFill="1" applyBorder="1" applyAlignment="1">
      <alignment horizontal="center" vertical="center" wrapText="1"/>
    </xf>
    <xf numFmtId="0" fontId="28" fillId="16" borderId="21"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28" fillId="16" borderId="17" xfId="0" applyFont="1" applyFill="1" applyBorder="1" applyAlignment="1">
      <alignment horizontal="center" vertical="center" wrapText="1"/>
    </xf>
    <xf numFmtId="0" fontId="28" fillId="16" borderId="18"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29" fillId="0" borderId="51" xfId="0" applyFont="1" applyBorder="1" applyAlignment="1">
      <alignment horizontal="center" vertical="center" wrapText="1"/>
    </xf>
    <xf numFmtId="0" fontId="31" fillId="0" borderId="38" xfId="0" applyFont="1" applyBorder="1"/>
    <xf numFmtId="0" fontId="27" fillId="16" borderId="1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13" borderId="49" xfId="0" applyFont="1" applyFill="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center" vertical="center" wrapText="1"/>
    </xf>
    <xf numFmtId="0" fontId="25" fillId="0" borderId="15" xfId="0" applyFont="1" applyBorder="1" applyAlignment="1">
      <alignment horizontal="center" vertical="center" wrapText="1"/>
    </xf>
    <xf numFmtId="10" fontId="25" fillId="4" borderId="19" xfId="0" applyNumberFormat="1" applyFont="1" applyFill="1" applyBorder="1" applyAlignment="1">
      <alignment horizontal="center" vertical="center" wrapText="1"/>
    </xf>
    <xf numFmtId="10" fontId="25" fillId="4" borderId="11" xfId="0" applyNumberFormat="1" applyFont="1" applyFill="1" applyBorder="1" applyAlignment="1">
      <alignment horizontal="center" vertical="center" wrapText="1"/>
    </xf>
    <xf numFmtId="10" fontId="25" fillId="4" borderId="53" xfId="0" applyNumberFormat="1" applyFont="1" applyFill="1" applyBorder="1" applyAlignment="1">
      <alignment horizontal="center" vertical="center" wrapText="1"/>
    </xf>
    <xf numFmtId="10" fontId="25" fillId="4" borderId="2" xfId="0" applyNumberFormat="1" applyFont="1" applyFill="1" applyBorder="1" applyAlignment="1">
      <alignment horizontal="center" vertical="center" wrapText="1"/>
    </xf>
    <xf numFmtId="0" fontId="26" fillId="0" borderId="37" xfId="0" applyFont="1" applyBorder="1" applyAlignment="1">
      <alignment horizontal="left" vertical="center" wrapText="1"/>
    </xf>
    <xf numFmtId="0" fontId="26" fillId="2" borderId="37" xfId="0" applyFont="1" applyFill="1" applyBorder="1" applyAlignment="1">
      <alignment horizontal="left" vertical="center" wrapText="1"/>
    </xf>
    <xf numFmtId="0" fontId="26" fillId="4" borderId="37" xfId="0" applyFont="1" applyFill="1" applyBorder="1" applyAlignment="1">
      <alignment horizontal="left" vertical="center" wrapText="1"/>
    </xf>
    <xf numFmtId="0" fontId="26" fillId="8" borderId="37" xfId="0" applyFont="1" applyFill="1" applyBorder="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6" fillId="16" borderId="8"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0" fillId="0" borderId="0" xfId="0" applyFont="1" applyAlignment="1">
      <alignment horizontal="left" vertical="center" wrapText="1"/>
    </xf>
    <xf numFmtId="0" fontId="24" fillId="0" borderId="0" xfId="0" applyFont="1" applyBorder="1" applyAlignment="1">
      <alignment horizontal="center" vertical="center" wrapText="1"/>
    </xf>
    <xf numFmtId="0" fontId="25" fillId="5" borderId="15" xfId="0" applyFont="1" applyFill="1" applyBorder="1" applyAlignment="1">
      <alignment horizontal="center" vertical="center" wrapText="1"/>
    </xf>
    <xf numFmtId="0" fontId="25" fillId="16" borderId="29" xfId="0" applyFont="1" applyFill="1" applyBorder="1" applyAlignment="1">
      <alignment horizontal="center" vertical="center" wrapText="1"/>
    </xf>
    <xf numFmtId="0" fontId="24" fillId="16" borderId="29" xfId="0" applyFont="1" applyFill="1" applyBorder="1" applyAlignment="1">
      <alignment horizontal="center" vertical="center" wrapText="1"/>
    </xf>
    <xf numFmtId="0" fontId="24" fillId="16" borderId="19" xfId="0" applyFont="1" applyFill="1" applyBorder="1" applyAlignment="1">
      <alignment horizontal="center" vertical="center" wrapText="1"/>
    </xf>
    <xf numFmtId="0" fontId="28" fillId="16" borderId="29" xfId="0" applyFont="1" applyFill="1" applyBorder="1" applyAlignment="1">
      <alignment horizontal="center" vertical="center" wrapText="1"/>
    </xf>
    <xf numFmtId="0" fontId="25" fillId="16" borderId="19"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0" borderId="37" xfId="0" applyFont="1" applyBorder="1" applyAlignment="1">
      <alignment horizontal="center" vertical="center" textRotation="90" wrapText="1"/>
    </xf>
    <xf numFmtId="0" fontId="21" fillId="10" borderId="0" xfId="0" applyFont="1" applyFill="1" applyAlignment="1">
      <alignment horizontal="center" vertical="center" wrapText="1"/>
    </xf>
    <xf numFmtId="0" fontId="26" fillId="15" borderId="8"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4" fillId="9" borderId="9"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4" borderId="59" xfId="0" applyFont="1" applyFill="1" applyBorder="1" applyAlignment="1">
      <alignment horizontal="center" vertical="center" wrapText="1"/>
    </xf>
    <xf numFmtId="0" fontId="4"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0" xfId="0" applyFont="1" applyAlignment="1">
      <alignment horizontal="center" vertical="center" wrapText="1"/>
    </xf>
    <xf numFmtId="0" fontId="5" fillId="0" borderId="1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9" borderId="5"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9" borderId="11" xfId="0" applyFont="1" applyFill="1" applyBorder="1" applyAlignment="1">
      <alignment horizontal="left" vertical="center" wrapText="1"/>
    </xf>
    <xf numFmtId="0" fontId="6" fillId="9" borderId="5"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5" fillId="9" borderId="6"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4" fillId="0" borderId="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25" fillId="4" borderId="1"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15" borderId="5" xfId="0" applyFont="1" applyFill="1" applyBorder="1" applyAlignment="1">
      <alignment horizontal="center" vertical="center" wrapText="1"/>
    </xf>
    <xf numFmtId="0" fontId="26" fillId="15" borderId="11"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5" fillId="0" borderId="5" xfId="0" applyFont="1" applyBorder="1" applyAlignment="1">
      <alignment horizontal="center" vertical="center" textRotation="90" wrapText="1"/>
    </xf>
    <xf numFmtId="0" fontId="25" fillId="0" borderId="8" xfId="0" applyFont="1" applyBorder="1" applyAlignment="1">
      <alignment horizontal="center" vertical="center" textRotation="90" wrapText="1"/>
    </xf>
    <xf numFmtId="0" fontId="25" fillId="0" borderId="11" xfId="0" applyFont="1" applyBorder="1" applyAlignment="1">
      <alignment horizontal="center" vertical="center" textRotation="90"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26" fillId="0" borderId="5"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16" borderId="5" xfId="0" applyFont="1" applyFill="1" applyBorder="1" applyAlignment="1">
      <alignment horizontal="left" vertical="center" wrapText="1"/>
    </xf>
    <xf numFmtId="0" fontId="26" fillId="16" borderId="8" xfId="0" applyFont="1" applyFill="1" applyBorder="1" applyAlignment="1">
      <alignment horizontal="left" vertical="center" wrapText="1"/>
    </xf>
    <xf numFmtId="0" fontId="26" fillId="16" borderId="11" xfId="0" applyFont="1" applyFill="1" applyBorder="1" applyAlignment="1">
      <alignment horizontal="left" vertical="center" wrapText="1"/>
    </xf>
    <xf numFmtId="0" fontId="26" fillId="11" borderId="5"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5" fillId="0" borderId="0" xfId="0" applyFont="1" applyAlignment="1">
      <alignment horizontal="center" vertical="center" wrapText="1"/>
    </xf>
    <xf numFmtId="0" fontId="25" fillId="0" borderId="38" xfId="0" applyFont="1" applyBorder="1" applyAlignment="1">
      <alignment horizontal="center" vertical="center" wrapText="1"/>
    </xf>
    <xf numFmtId="0" fontId="25" fillId="0" borderId="10" xfId="0" applyFont="1" applyBorder="1" applyAlignment="1">
      <alignment horizontal="center" vertical="center" wrapText="1"/>
    </xf>
    <xf numFmtId="0" fontId="25" fillId="5" borderId="60"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12" borderId="5" xfId="0" applyFont="1" applyFill="1" applyBorder="1" applyAlignment="1">
      <alignment horizontal="left" vertical="center" wrapText="1"/>
    </xf>
    <xf numFmtId="0" fontId="26" fillId="12" borderId="8" xfId="0" applyFont="1" applyFill="1" applyBorder="1" applyAlignment="1">
      <alignment horizontal="left" vertical="center" wrapText="1"/>
    </xf>
    <xf numFmtId="0" fontId="26" fillId="12" borderId="11" xfId="0" applyFont="1" applyFill="1" applyBorder="1" applyAlignment="1">
      <alignment horizontal="left" vertical="center" wrapText="1"/>
    </xf>
    <xf numFmtId="0" fontId="27" fillId="16" borderId="5" xfId="0" applyFont="1" applyFill="1" applyBorder="1" applyAlignment="1">
      <alignment horizontal="left" vertical="center" wrapText="1"/>
    </xf>
    <xf numFmtId="0" fontId="27" fillId="16" borderId="8" xfId="0" applyFont="1" applyFill="1" applyBorder="1" applyAlignment="1">
      <alignment horizontal="left" vertical="center" wrapText="1"/>
    </xf>
    <xf numFmtId="0" fontId="27" fillId="16" borderId="11" xfId="0" applyFont="1" applyFill="1" applyBorder="1" applyAlignment="1">
      <alignment horizontal="left" vertical="center" wrapText="1"/>
    </xf>
    <xf numFmtId="0" fontId="26" fillId="12" borderId="5"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16" borderId="5" xfId="0" applyFont="1" applyFill="1" applyBorder="1" applyAlignment="1">
      <alignment horizontal="center" vertical="center" wrapText="1"/>
    </xf>
    <xf numFmtId="0" fontId="26" fillId="16" borderId="8"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5" fillId="0" borderId="5" xfId="0" applyFont="1" applyBorder="1" applyAlignment="1">
      <alignment vertical="center" textRotation="90" wrapText="1"/>
    </xf>
    <xf numFmtId="0" fontId="25" fillId="0" borderId="8" xfId="0" applyFont="1" applyBorder="1" applyAlignment="1">
      <alignment vertical="center" textRotation="90" wrapText="1"/>
    </xf>
    <xf numFmtId="0" fontId="27" fillId="16" borderId="5" xfId="0" applyFont="1" applyFill="1" applyBorder="1" applyAlignment="1">
      <alignment horizontal="center" vertical="center" wrapText="1"/>
    </xf>
    <xf numFmtId="0" fontId="27" fillId="16" borderId="8" xfId="0" applyFont="1" applyFill="1" applyBorder="1" applyAlignment="1">
      <alignment horizontal="center" vertical="center" wrapText="1"/>
    </xf>
    <xf numFmtId="0" fontId="27" fillId="16" borderId="11" xfId="0" applyFont="1" applyFill="1" applyBorder="1" applyAlignment="1">
      <alignment horizontal="center" vertical="center" wrapText="1"/>
    </xf>
    <xf numFmtId="0" fontId="25" fillId="0" borderId="11" xfId="0" applyFont="1" applyBorder="1" applyAlignment="1">
      <alignment vertical="center" textRotation="90" wrapText="1"/>
    </xf>
    <xf numFmtId="0" fontId="20" fillId="0" borderId="0" xfId="0" applyFont="1" applyAlignment="1">
      <alignment horizontal="left" vertical="center" wrapText="1"/>
    </xf>
    <xf numFmtId="0" fontId="24" fillId="0" borderId="0" xfId="0" applyFont="1" applyBorder="1" applyAlignment="1">
      <alignment horizontal="center" vertical="center" wrapText="1"/>
    </xf>
    <xf numFmtId="0" fontId="26" fillId="12" borderId="8" xfId="0" applyFont="1" applyFill="1" applyBorder="1" applyAlignment="1">
      <alignment horizontal="center" vertical="center" wrapText="1"/>
    </xf>
  </cellXfs>
  <cellStyles count="2">
    <cellStyle name="Explanatory Text"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9e86dbc16217f70/WSPA/Karty%20przedmiot&#243;w%20-%20kierunek%20angloj&#281;zyczny/Siatka%20Przedmiot&#243;w%20-%20Analityk%20Dany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4"/>
      <sheetName val="Arkusz5"/>
    </sheetNames>
    <sheetDataSet>
      <sheetData sheetId="0"/>
      <sheetData sheetId="1"/>
      <sheetData sheetId="2">
        <row r="2">
          <cell r="A2" t="str">
            <v>INF_W01</v>
          </cell>
          <cell r="BQ2" t="str">
            <v>INF_W01INF_W01INF_W01 INF_W01 INF_W01 INF_W01 INF_W01 INF_W01INF_W01 INF_W01INF_W01 INF_W01 INF_W01</v>
          </cell>
        </row>
        <row r="3">
          <cell r="A3" t="str">
            <v>INF_W02</v>
          </cell>
          <cell r="BQ3" t="str">
            <v>INF_W02INF_W02INF_W02INF_W02 INF_W02 INF_W02 INF_W02 INF_W02 INF_W02INF_W02INF_W02 INF_W02INF_W02 INF_W02 INF_W02</v>
          </cell>
        </row>
        <row r="4">
          <cell r="A4" t="str">
            <v>INF_W03</v>
          </cell>
          <cell r="BQ4" t="str">
            <v>INF_W03 INF_W03 INF_W03INF_W03 INF_W03 INF_W03 INF_W03 INF_W03 INF_W03INF_W03 INF_W03INF_W03INF_W03INF_W03INF_W03INF_W03INF_W03INF_W03INF_W03INF_W03INF_W03INF_W03 INF_W03 INF_W03INF_W03INF_W03</v>
          </cell>
        </row>
        <row r="5">
          <cell r="A5" t="str">
            <v>INF_W04</v>
          </cell>
          <cell r="BQ5" t="str">
            <v>INF_W04 INF_W04 INF_W04INF_W04INF_W04INF_W04INF_W04 INF_W04INF_W04INF_W04 INF_W04 INF_W04INF_W04INF_W04INF_W04INF_W04 INF_W04INF_W04INF_W04INF_W04 INF_W04INF_W04INF_W04INF_W04INF_W04INF_W04 INF_W04 INF_W04INF_W04</v>
          </cell>
        </row>
        <row r="6">
          <cell r="BQ6" t="str">
            <v>0</v>
          </cell>
        </row>
        <row r="7">
          <cell r="BQ7">
            <v>0</v>
          </cell>
        </row>
        <row r="8">
          <cell r="A8" t="str">
            <v>INF_W05</v>
          </cell>
          <cell r="BQ8" t="str">
            <v>INF_W05INF_W05INF_W05 INF_W05 INF_W05INF_W05INF_W05 INF_W05 INF_W05INF_W05 INF_W05INF_W05 INF_W05INF_W05 INF_W05 INF_W05 INF_W05</v>
          </cell>
        </row>
        <row r="9">
          <cell r="A9" t="str">
            <v>INF_W06</v>
          </cell>
          <cell r="BQ9" t="str">
            <v>INF_W06 INF_W06 INF_W06INF_W06INF_W06INF_W06 INF_W06INF_W06INF_W06INF_W06 INF_W06 INF_W06INF_W06INF_W06INF_W06INF_W06INF_W06 INF_W06INF_W06INF_W06INF_W06 INF_W06 INF_W06INF_W06 INF_W06 INF_W06 INF_W06 INF_W06</v>
          </cell>
        </row>
        <row r="10">
          <cell r="A10" t="str">
            <v>INF_W07</v>
          </cell>
          <cell r="BQ10" t="str">
            <v>INF_W07 INF_W07 INF_W07 INF_W07 INF_W07INF_W07 INF_W07 INF_W07 INF_W07 INF_W07</v>
          </cell>
        </row>
        <row r="11">
          <cell r="A11" t="str">
            <v>INF_W08</v>
          </cell>
          <cell r="BQ11" t="str">
            <v>INF_W08INF_W08 INF_W08 INF_W08INF_W08 INF_W08 INF_W08INF_W08 INF_W08 INF_W08 INF_W08</v>
          </cell>
        </row>
        <row r="12">
          <cell r="A12" t="str">
            <v>INF_W09</v>
          </cell>
          <cell r="BQ12" t="str">
            <v>INF_W09INF_W09 INF_W09 INF_W09INF_W09 INF_W09 INF_W09INF_W09</v>
          </cell>
        </row>
        <row r="13">
          <cell r="A13" t="str">
            <v>INF_W10</v>
          </cell>
          <cell r="BQ13" t="str">
            <v>INF_W10INF_W10 INF_W10 INF_W10INF_W10 INF_W10 INF_W10INF_W10 INF_W10 INF_W10 INF_W10 INF_W10INF_W10INF_W10INF_W10 INF_W10INF_W10INF_W10</v>
          </cell>
        </row>
        <row r="14">
          <cell r="A14" t="str">
            <v>UMIEJĘTNOŚCI</v>
          </cell>
          <cell r="BQ14">
            <v>0</v>
          </cell>
        </row>
        <row r="15">
          <cell r="A15" t="str">
            <v>INF_U01</v>
          </cell>
          <cell r="BQ15" t="str">
            <v>INF_U01INF_U01INF_U01 INF_U01 INF_U01 INF_U01 INF_U01INF_U01 INF_U01 INF_U01INF_U01 INF_U01INF_U01 INF_U01</v>
          </cell>
        </row>
        <row r="16">
          <cell r="A16" t="str">
            <v>INF_U02</v>
          </cell>
          <cell r="BQ16" t="str">
            <v>INF_U02INF_U02 INF_U02 INF_U02 INF_U02INF_U02INF_U02INF_U02 INF_U02INF_U02</v>
          </cell>
        </row>
        <row r="17">
          <cell r="A17" t="str">
            <v>INF_U03</v>
          </cell>
          <cell r="BQ17" t="str">
            <v>INF_U03 INF_U03 INF_U03INF_U03 INF_U03INF_U03 INF_U03</v>
          </cell>
        </row>
        <row r="18">
          <cell r="A18" t="str">
            <v>INF_U04</v>
          </cell>
          <cell r="BQ18" t="str">
            <v>INF_U04 INF_U04 INF_U04 INF_U04INF_U04 INF_U04INF_U04 INF_U04</v>
          </cell>
        </row>
        <row r="19">
          <cell r="A19" t="str">
            <v>INF_U05</v>
          </cell>
          <cell r="BQ19" t="str">
            <v>INF_U05 INF_U05 INF_U05INF_U05 INF_U05 INF_U05 INF_U05 INF_U05INF_U05 INF_U05 INF_U05 INF_U05 INF_U05 INF_U05</v>
          </cell>
        </row>
        <row r="20">
          <cell r="A20" t="str">
            <v>INF_U06</v>
          </cell>
          <cell r="BQ20" t="str">
            <v>INF_U06 INF_U06INF_U06INF_U06 INF_U06INF_U06INF_U06 INF_U06 INF_U06 INF_U06 INF_U06 INF_U06</v>
          </cell>
        </row>
        <row r="21">
          <cell r="A21" t="str">
            <v>INF_U07</v>
          </cell>
          <cell r="BQ21" t="str">
            <v>INF_U07INF_U07 INF_U07 INF_U07 INF_U07 INF_U07 INF_U07</v>
          </cell>
        </row>
        <row r="22">
          <cell r="A22" t="str">
            <v>INF_U07</v>
          </cell>
          <cell r="BQ22" t="str">
            <v>INF_U07INF_U07INF_U07 INF_U07 INF_U07 INF_U07</v>
          </cell>
        </row>
        <row r="23">
          <cell r="A23" t="str">
            <v>INF_U08</v>
          </cell>
          <cell r="BQ23" t="str">
            <v>INF_U08 INF_U08 INF_U08INF_U08 INF_U08 INF_U08 INF_U08 INF_U08 INF_U08 INF_U08INF_U08INF_U08</v>
          </cell>
        </row>
        <row r="24">
          <cell r="A24" t="str">
            <v>INF_U09</v>
          </cell>
          <cell r="BQ24" t="str">
            <v>INF_U09 INF_U09 INF_U09 INF_U09INF_U09 INF_U09INF_U09 INF_U09 INF_U09</v>
          </cell>
        </row>
        <row r="25">
          <cell r="A25" t="str">
            <v>INF_U10</v>
          </cell>
          <cell r="BQ25" t="str">
            <v>INF_U10INF_U10INF_U10</v>
          </cell>
        </row>
        <row r="26">
          <cell r="A26" t="str">
            <v>INF_U11</v>
          </cell>
          <cell r="BQ26" t="str">
            <v>INF_U11 INF_U11 INF_U11 INF_U11</v>
          </cell>
        </row>
        <row r="27">
          <cell r="A27" t="str">
            <v>INF_U12</v>
          </cell>
          <cell r="BQ27" t="str">
            <v>INF_U12INF_U12 INF_U12 INF_U12 INF_U12INF_U12</v>
          </cell>
        </row>
        <row r="28">
          <cell r="A28" t="str">
            <v>KOMPETENCJE SPOŁECZNE</v>
          </cell>
          <cell r="BQ28">
            <v>0</v>
          </cell>
        </row>
        <row r="29">
          <cell r="A29" t="str">
            <v>INF_K01</v>
          </cell>
          <cell r="BQ29" t="str">
            <v>INF_K01 INF_K01INF_K01 INF_K01</v>
          </cell>
        </row>
        <row r="30">
          <cell r="A30" t="str">
            <v>INF_K02</v>
          </cell>
          <cell r="BQ30" t="str">
            <v>INF_K02INF_K02INF_K02 INF_K02INF_K02 INF_K02 INF_K02 INF_K02INF_K02 INF_K02</v>
          </cell>
        </row>
        <row r="31">
          <cell r="A31" t="str">
            <v>INF_K03</v>
          </cell>
          <cell r="BQ31" t="str">
            <v>INF_K03 INF_K03 INF_K03 INF_K03INF_K03 INF_K03</v>
          </cell>
        </row>
        <row r="32">
          <cell r="A32" t="str">
            <v>INF_K04</v>
          </cell>
          <cell r="BQ32" t="str">
            <v>INF_K04INF_K04 INF_K04</v>
          </cell>
        </row>
        <row r="33">
          <cell r="A33" t="str">
            <v>INF_K05</v>
          </cell>
          <cell r="BQ33" t="str">
            <v>INF_K05 INF_K05INF_K05 INF_K05INF_K05 INF_K05</v>
          </cell>
        </row>
        <row r="34">
          <cell r="A34" t="str">
            <v>INF_K06</v>
          </cell>
          <cell r="BQ34" t="str">
            <v>INF_K06 INF_K06 INF_K06INF_K06 INF_K06INF_K06 INF_K06</v>
          </cell>
        </row>
        <row r="35">
          <cell r="A35" t="str">
            <v>INF_K07</v>
          </cell>
          <cell r="BQ35" t="str">
            <v>INF_K07INF_K07 INF_K07 INF_K07 INF_K07INF_K07 INF_K07INF_K07 INF_K07</v>
          </cell>
        </row>
      </sheetData>
      <sheetData sheetId="3">
        <row r="1">
          <cell r="A1" t="str">
            <v xml:space="preserve"> </v>
          </cell>
          <cell r="B1" t="str">
            <v xml:space="preserve"> </v>
          </cell>
          <cell r="C1" t="str">
            <v xml:space="preserve"> </v>
          </cell>
          <cell r="D1" t="str">
            <v xml:space="preserve"> </v>
          </cell>
          <cell r="E1" t="str">
            <v xml:space="preserve"> </v>
          </cell>
          <cell r="F1" t="str">
            <v>INF_W01</v>
          </cell>
          <cell r="G1" t="str">
            <v>INF_W01</v>
          </cell>
          <cell r="H1" t="str">
            <v>INF_W01</v>
          </cell>
          <cell r="I1" t="str">
            <v xml:space="preserve"> </v>
          </cell>
          <cell r="J1" t="str">
            <v xml:space="preserve"> </v>
          </cell>
          <cell r="K1" t="str">
            <v xml:space="preserve"> </v>
          </cell>
          <cell r="L1" t="str">
            <v xml:space="preserve"> </v>
          </cell>
          <cell r="M1" t="str">
            <v xml:space="preserve"> </v>
          </cell>
          <cell r="N1" t="str">
            <v>INF_W01</v>
          </cell>
          <cell r="O1" t="str">
            <v xml:space="preserve"> </v>
          </cell>
          <cell r="P1" t="str">
            <v>INF_W01</v>
          </cell>
          <cell r="Q1" t="str">
            <v xml:space="preserve"> </v>
          </cell>
          <cell r="R1" t="str">
            <v>INF_W01</v>
          </cell>
          <cell r="S1" t="str">
            <v xml:space="preserve"> </v>
          </cell>
          <cell r="T1" t="str">
            <v xml:space="preserve"> </v>
          </cell>
          <cell r="U1" t="str">
            <v xml:space="preserve"> </v>
          </cell>
          <cell r="V1" t="str">
            <v xml:space="preserve"> </v>
          </cell>
          <cell r="W1" t="str">
            <v xml:space="preserve"> </v>
          </cell>
          <cell r="X1" t="str">
            <v xml:space="preserve"> </v>
          </cell>
          <cell r="Y1" t="str">
            <v xml:space="preserve"> </v>
          </cell>
          <cell r="Z1" t="str">
            <v xml:space="preserve"> </v>
          </cell>
          <cell r="AA1" t="str">
            <v xml:space="preserve"> </v>
          </cell>
          <cell r="AB1" t="str">
            <v xml:space="preserve"> </v>
          </cell>
          <cell r="AC1" t="str">
            <v xml:space="preserve"> </v>
          </cell>
          <cell r="AD1" t="str">
            <v xml:space="preserve"> </v>
          </cell>
          <cell r="AE1" t="str">
            <v xml:space="preserve"> </v>
          </cell>
          <cell r="AF1" t="str">
            <v xml:space="preserve"> </v>
          </cell>
          <cell r="AG1" t="str">
            <v xml:space="preserve"> </v>
          </cell>
          <cell r="AH1" t="str">
            <v>INF_W01</v>
          </cell>
          <cell r="AI1" t="str">
            <v xml:space="preserve"> </v>
          </cell>
          <cell r="AJ1" t="str">
            <v xml:space="preserve"> </v>
          </cell>
          <cell r="AK1" t="str">
            <v xml:space="preserve"> </v>
          </cell>
          <cell r="AL1" t="str">
            <v>INF_W01</v>
          </cell>
          <cell r="AM1" t="str">
            <v>INF_W01</v>
          </cell>
          <cell r="AN1" t="str">
            <v xml:space="preserve"> </v>
          </cell>
          <cell r="AO1" t="str">
            <v xml:space="preserve"> </v>
          </cell>
          <cell r="AP1" t="str">
            <v xml:space="preserve"> </v>
          </cell>
          <cell r="AQ1" t="str">
            <v xml:space="preserve"> </v>
          </cell>
          <cell r="AR1" t="str">
            <v xml:space="preserve"> </v>
          </cell>
          <cell r="AS1" t="str">
            <v xml:space="preserve"> </v>
          </cell>
          <cell r="AT1" t="str">
            <v>INF_W01</v>
          </cell>
          <cell r="AU1" t="str">
            <v>INF_W01</v>
          </cell>
          <cell r="AV1" t="str">
            <v xml:space="preserve"> </v>
          </cell>
          <cell r="AW1" t="str">
            <v xml:space="preserve"> </v>
          </cell>
          <cell r="AX1" t="str">
            <v xml:space="preserve"> </v>
          </cell>
          <cell r="AY1" t="str">
            <v xml:space="preserve"> </v>
          </cell>
          <cell r="AZ1" t="str">
            <v xml:space="preserve"> </v>
          </cell>
          <cell r="BA1" t="str">
            <v xml:space="preserve"> </v>
          </cell>
          <cell r="BB1" t="str">
            <v xml:space="preserve"> </v>
          </cell>
          <cell r="BC1" t="str">
            <v xml:space="preserve"> </v>
          </cell>
          <cell r="BD1" t="str">
            <v xml:space="preserve"> </v>
          </cell>
          <cell r="BE1" t="str">
            <v xml:space="preserve"> </v>
          </cell>
          <cell r="BF1" t="str">
            <v xml:space="preserve"> </v>
          </cell>
          <cell r="BG1" t="str">
            <v xml:space="preserve"> </v>
          </cell>
          <cell r="BH1" t="str">
            <v>INF_W01</v>
          </cell>
          <cell r="BI1" t="str">
            <v xml:space="preserve"> </v>
          </cell>
          <cell r="BJ1" t="str">
            <v xml:space="preserve"> </v>
          </cell>
          <cell r="BK1" t="str">
            <v xml:space="preserve"> </v>
          </cell>
          <cell r="BL1" t="str">
            <v xml:space="preserve"> </v>
          </cell>
          <cell r="BM1" t="str">
            <v xml:space="preserve"> </v>
          </cell>
          <cell r="BN1" t="str">
            <v>INF_W01</v>
          </cell>
        </row>
        <row r="2">
          <cell r="A2" t="str">
            <v xml:space="preserve"> </v>
          </cell>
          <cell r="B2" t="str">
            <v xml:space="preserve"> </v>
          </cell>
          <cell r="C2" t="str">
            <v xml:space="preserve"> </v>
          </cell>
          <cell r="D2" t="str">
            <v xml:space="preserve"> </v>
          </cell>
          <cell r="E2" t="str">
            <v xml:space="preserve"> </v>
          </cell>
          <cell r="F2" t="str">
            <v>INF_W02</v>
          </cell>
          <cell r="G2" t="str">
            <v>INF_W02</v>
          </cell>
          <cell r="H2" t="str">
            <v>INF_W02</v>
          </cell>
          <cell r="I2" t="str">
            <v>INF_W02</v>
          </cell>
          <cell r="J2" t="str">
            <v xml:space="preserve"> </v>
          </cell>
          <cell r="K2" t="str">
            <v xml:space="preserve"> </v>
          </cell>
          <cell r="L2" t="str">
            <v xml:space="preserve"> </v>
          </cell>
          <cell r="M2" t="str">
            <v xml:space="preserve"> </v>
          </cell>
          <cell r="N2" t="str">
            <v>INF_W02</v>
          </cell>
          <cell r="O2" t="str">
            <v xml:space="preserve"> </v>
          </cell>
          <cell r="P2" t="str">
            <v>INF_W02</v>
          </cell>
          <cell r="Q2" t="str">
            <v xml:space="preserve"> </v>
          </cell>
          <cell r="R2" t="str">
            <v>INF_W02</v>
          </cell>
          <cell r="S2" t="str">
            <v xml:space="preserve"> </v>
          </cell>
          <cell r="T2" t="str">
            <v xml:space="preserve"> </v>
          </cell>
          <cell r="U2" t="str">
            <v xml:space="preserve"> </v>
          </cell>
          <cell r="V2" t="str">
            <v xml:space="preserve"> </v>
          </cell>
          <cell r="W2" t="str">
            <v xml:space="preserve"> </v>
          </cell>
          <cell r="X2" t="str">
            <v xml:space="preserve"> </v>
          </cell>
          <cell r="Y2" t="str">
            <v xml:space="preserve"> </v>
          </cell>
          <cell r="Z2" t="str">
            <v xml:space="preserve"> </v>
          </cell>
          <cell r="AA2" t="str">
            <v>INF_W02</v>
          </cell>
          <cell r="AB2" t="str">
            <v xml:space="preserve"> </v>
          </cell>
          <cell r="AC2" t="str">
            <v xml:space="preserve"> </v>
          </cell>
          <cell r="AD2" t="str">
            <v xml:space="preserve"> </v>
          </cell>
          <cell r="AE2" t="str">
            <v xml:space="preserve"> </v>
          </cell>
          <cell r="AF2" t="str">
            <v xml:space="preserve"> </v>
          </cell>
          <cell r="AG2" t="str">
            <v xml:space="preserve"> </v>
          </cell>
          <cell r="AH2" t="str">
            <v>INF_W02</v>
          </cell>
          <cell r="AI2" t="str">
            <v>INF_W02</v>
          </cell>
          <cell r="AJ2" t="str">
            <v>INF_W02</v>
          </cell>
          <cell r="AK2" t="str">
            <v xml:space="preserve"> </v>
          </cell>
          <cell r="AL2" t="str">
            <v>INF_W02</v>
          </cell>
          <cell r="AM2" t="str">
            <v>INF_W02</v>
          </cell>
          <cell r="AN2" t="str">
            <v xml:space="preserve"> </v>
          </cell>
          <cell r="AO2" t="str">
            <v xml:space="preserve"> </v>
          </cell>
          <cell r="AP2" t="str">
            <v xml:space="preserve"> </v>
          </cell>
          <cell r="AQ2" t="str">
            <v xml:space="preserve"> </v>
          </cell>
          <cell r="AR2" t="str">
            <v>INF_W02</v>
          </cell>
          <cell r="AS2" t="str">
            <v xml:space="preserve"> </v>
          </cell>
          <cell r="AT2" t="str">
            <v xml:space="preserve"> </v>
          </cell>
          <cell r="AU2" t="str">
            <v xml:space="preserve"> </v>
          </cell>
          <cell r="AV2" t="str">
            <v xml:space="preserve"> </v>
          </cell>
          <cell r="AW2" t="str">
            <v xml:space="preserve"> </v>
          </cell>
          <cell r="AX2" t="str">
            <v xml:space="preserve"> </v>
          </cell>
          <cell r="AY2" t="str">
            <v xml:space="preserve"> </v>
          </cell>
          <cell r="AZ2" t="str">
            <v xml:space="preserve"> </v>
          </cell>
          <cell r="BA2" t="str">
            <v xml:space="preserve"> </v>
          </cell>
          <cell r="BB2" t="str">
            <v xml:space="preserve"> </v>
          </cell>
          <cell r="BC2" t="str">
            <v xml:space="preserve"> </v>
          </cell>
          <cell r="BD2" t="str">
            <v xml:space="preserve"> </v>
          </cell>
          <cell r="BE2" t="str">
            <v xml:space="preserve"> </v>
          </cell>
          <cell r="BF2" t="str">
            <v xml:space="preserve"> </v>
          </cell>
          <cell r="BG2" t="str">
            <v xml:space="preserve"> </v>
          </cell>
          <cell r="BH2" t="str">
            <v>INF_W02</v>
          </cell>
          <cell r="BI2" t="str">
            <v xml:space="preserve"> </v>
          </cell>
          <cell r="BJ2" t="str">
            <v xml:space="preserve"> </v>
          </cell>
          <cell r="BK2" t="str">
            <v xml:space="preserve"> </v>
          </cell>
          <cell r="BL2" t="str">
            <v xml:space="preserve"> </v>
          </cell>
          <cell r="BM2" t="str">
            <v xml:space="preserve"> </v>
          </cell>
          <cell r="BN2" t="str">
            <v xml:space="preserve"> </v>
          </cell>
        </row>
        <row r="3">
          <cell r="A3" t="str">
            <v xml:space="preserve"> </v>
          </cell>
          <cell r="B3" t="str">
            <v xml:space="preserve"> </v>
          </cell>
          <cell r="C3" t="str">
            <v xml:space="preserve"> </v>
          </cell>
          <cell r="D3" t="str">
            <v xml:space="preserve"> </v>
          </cell>
          <cell r="E3" t="str">
            <v xml:space="preserve"> </v>
          </cell>
          <cell r="F3" t="str">
            <v xml:space="preserve"> </v>
          </cell>
          <cell r="G3" t="str">
            <v xml:space="preserve"> </v>
          </cell>
          <cell r="H3" t="str">
            <v xml:space="preserve"> </v>
          </cell>
          <cell r="I3" t="str">
            <v xml:space="preserve"> </v>
          </cell>
          <cell r="J3" t="str">
            <v xml:space="preserve"> </v>
          </cell>
          <cell r="K3" t="str">
            <v xml:space="preserve"> </v>
          </cell>
          <cell r="L3" t="str">
            <v xml:space="preserve"> </v>
          </cell>
          <cell r="M3" t="str">
            <v xml:space="preserve"> </v>
          </cell>
          <cell r="N3" t="str">
            <v xml:space="preserve"> </v>
          </cell>
          <cell r="O3" t="str">
            <v xml:space="preserve"> </v>
          </cell>
          <cell r="P3" t="str">
            <v xml:space="preserve"> </v>
          </cell>
          <cell r="Q3" t="str">
            <v>INF_W03</v>
          </cell>
          <cell r="R3" t="str">
            <v xml:space="preserve"> </v>
          </cell>
          <cell r="S3" t="str">
            <v xml:space="preserve"> </v>
          </cell>
          <cell r="T3" t="str">
            <v xml:space="preserve"> </v>
          </cell>
          <cell r="U3" t="str">
            <v xml:space="preserve"> </v>
          </cell>
          <cell r="V3" t="str">
            <v>INF_W03</v>
          </cell>
          <cell r="W3" t="str">
            <v xml:space="preserve"> </v>
          </cell>
          <cell r="X3" t="str">
            <v>INF_W03</v>
          </cell>
          <cell r="Y3" t="str">
            <v>INF_W03</v>
          </cell>
          <cell r="Z3" t="str">
            <v xml:space="preserve"> </v>
          </cell>
          <cell r="AA3" t="str">
            <v xml:space="preserve"> </v>
          </cell>
          <cell r="AB3" t="str">
            <v xml:space="preserve"> </v>
          </cell>
          <cell r="AC3" t="str">
            <v xml:space="preserve"> </v>
          </cell>
          <cell r="AD3" t="str">
            <v>INF_W03</v>
          </cell>
          <cell r="AE3" t="str">
            <v xml:space="preserve"> </v>
          </cell>
          <cell r="AF3" t="str">
            <v>INF_W03</v>
          </cell>
          <cell r="AG3" t="str">
            <v xml:space="preserve"> </v>
          </cell>
          <cell r="AH3" t="str">
            <v xml:space="preserve"> </v>
          </cell>
          <cell r="AI3" t="str">
            <v>INF_W03</v>
          </cell>
          <cell r="AJ3" t="str">
            <v xml:space="preserve"> </v>
          </cell>
          <cell r="AK3" t="str">
            <v xml:space="preserve"> </v>
          </cell>
          <cell r="AL3" t="str">
            <v xml:space="preserve"> </v>
          </cell>
          <cell r="AM3" t="str">
            <v xml:space="preserve"> </v>
          </cell>
          <cell r="AN3" t="str">
            <v xml:space="preserve"> </v>
          </cell>
          <cell r="AO3" t="str">
            <v>INF_W03</v>
          </cell>
          <cell r="AP3" t="str">
            <v xml:space="preserve"> </v>
          </cell>
          <cell r="AQ3" t="str">
            <v>INF_W03</v>
          </cell>
          <cell r="AR3" t="str">
            <v>INF_W03</v>
          </cell>
          <cell r="AS3" t="str">
            <v xml:space="preserve"> </v>
          </cell>
          <cell r="AT3" t="str">
            <v xml:space="preserve"> </v>
          </cell>
          <cell r="AU3" t="str">
            <v xml:space="preserve"> </v>
          </cell>
          <cell r="AV3" t="str">
            <v>INF_W03</v>
          </cell>
          <cell r="AW3" t="str">
            <v>INF_W03</v>
          </cell>
          <cell r="AX3" t="str">
            <v>INF_W03</v>
          </cell>
          <cell r="AY3" t="str">
            <v>INF_W03</v>
          </cell>
          <cell r="AZ3" t="str">
            <v>INF_W03</v>
          </cell>
          <cell r="BA3" t="str">
            <v>INF_W03</v>
          </cell>
          <cell r="BB3" t="str">
            <v>INF_W03</v>
          </cell>
          <cell r="BC3" t="str">
            <v>INF_W03</v>
          </cell>
          <cell r="BD3" t="str">
            <v>INF_W03</v>
          </cell>
          <cell r="BE3" t="str">
            <v>INF_W03</v>
          </cell>
          <cell r="BF3" t="str">
            <v>INF_W03</v>
          </cell>
          <cell r="BG3" t="str">
            <v>INF_W03</v>
          </cell>
          <cell r="BH3" t="str">
            <v xml:space="preserve"> </v>
          </cell>
          <cell r="BI3" t="str">
            <v>INF_W03</v>
          </cell>
          <cell r="BJ3" t="str">
            <v xml:space="preserve"> </v>
          </cell>
          <cell r="BK3" t="str">
            <v>INF_W03</v>
          </cell>
          <cell r="BL3" t="str">
            <v>INF_W03</v>
          </cell>
          <cell r="BM3" t="str">
            <v>INF_W03</v>
          </cell>
          <cell r="BN3" t="str">
            <v xml:space="preserve"> </v>
          </cell>
        </row>
        <row r="4">
          <cell r="A4" t="str">
            <v xml:space="preserve"> </v>
          </cell>
          <cell r="B4" t="str">
            <v xml:space="preserve"> </v>
          </cell>
          <cell r="C4" t="str">
            <v xml:space="preserve"> </v>
          </cell>
          <cell r="D4" t="str">
            <v xml:space="preserve"> </v>
          </cell>
          <cell r="E4" t="str">
            <v xml:space="preserve"> </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 xml:space="preserve"> </v>
          </cell>
          <cell r="N4" t="str">
            <v>INF_W04</v>
          </cell>
          <cell r="O4" t="str">
            <v xml:space="preserve"> </v>
          </cell>
          <cell r="P4" t="str">
            <v xml:space="preserve"> </v>
          </cell>
          <cell r="Q4" t="str">
            <v>INF_W04</v>
          </cell>
          <cell r="R4" t="str">
            <v xml:space="preserve"> </v>
          </cell>
          <cell r="S4" t="str">
            <v xml:space="preserve"> </v>
          </cell>
          <cell r="T4" t="str">
            <v xml:space="preserve"> </v>
          </cell>
          <cell r="U4" t="str">
            <v xml:space="preserve"> </v>
          </cell>
          <cell r="V4" t="str">
            <v>INF_W04</v>
          </cell>
          <cell r="W4" t="str">
            <v>INF_W04</v>
          </cell>
          <cell r="X4" t="str">
            <v>INF_W04</v>
          </cell>
          <cell r="Y4" t="str">
            <v>INF_W04</v>
          </cell>
          <cell r="Z4" t="str">
            <v>INF_W04</v>
          </cell>
          <cell r="AA4" t="str">
            <v xml:space="preserve"> </v>
          </cell>
          <cell r="AB4" t="str">
            <v xml:space="preserve"> </v>
          </cell>
          <cell r="AC4" t="str">
            <v xml:space="preserve"> </v>
          </cell>
          <cell r="AD4" t="str">
            <v>INF_W04</v>
          </cell>
          <cell r="AE4" t="str">
            <v>INF_W04</v>
          </cell>
          <cell r="AF4" t="str">
            <v>INF_W04</v>
          </cell>
          <cell r="AG4" t="str">
            <v xml:space="preserve"> </v>
          </cell>
          <cell r="AH4" t="str">
            <v xml:space="preserve"> </v>
          </cell>
          <cell r="AI4" t="str">
            <v>INF_W04</v>
          </cell>
          <cell r="AJ4" t="str">
            <v xml:space="preserve"> </v>
          </cell>
          <cell r="AK4" t="str">
            <v xml:space="preserve"> </v>
          </cell>
          <cell r="AL4" t="str">
            <v xml:space="preserve"> </v>
          </cell>
          <cell r="AM4" t="str">
            <v xml:space="preserve"> </v>
          </cell>
          <cell r="AN4" t="str">
            <v>INF_W04</v>
          </cell>
          <cell r="AO4" t="str">
            <v>INF_W04</v>
          </cell>
          <cell r="AP4" t="str">
            <v>INF_W04</v>
          </cell>
          <cell r="AQ4" t="str">
            <v>INF_W04</v>
          </cell>
          <cell r="AR4" t="str">
            <v>INF_W04</v>
          </cell>
          <cell r="AS4" t="str">
            <v xml:space="preserve"> </v>
          </cell>
          <cell r="AT4" t="str">
            <v xml:space="preserve"> </v>
          </cell>
          <cell r="AU4" t="str">
            <v xml:space="preserve"> </v>
          </cell>
          <cell r="AV4" t="str">
            <v>INF_W04</v>
          </cell>
          <cell r="AW4" t="str">
            <v>INF_W04</v>
          </cell>
          <cell r="AX4" t="str">
            <v>INF_W04</v>
          </cell>
          <cell r="AY4" t="str">
            <v>INF_W04</v>
          </cell>
          <cell r="AZ4" t="str">
            <v xml:space="preserve"> </v>
          </cell>
          <cell r="BA4" t="str">
            <v>INF_W04</v>
          </cell>
          <cell r="BB4" t="str">
            <v>INF_W04</v>
          </cell>
          <cell r="BC4" t="str">
            <v>INF_W04</v>
          </cell>
          <cell r="BD4" t="str">
            <v>INF_W04</v>
          </cell>
          <cell r="BE4" t="str">
            <v>INF_W04</v>
          </cell>
          <cell r="BF4" t="str">
            <v>INF_W04</v>
          </cell>
          <cell r="BG4" t="str">
            <v xml:space="preserve"> </v>
          </cell>
          <cell r="BH4" t="str">
            <v xml:space="preserve"> </v>
          </cell>
          <cell r="BI4" t="str">
            <v>INF_W04</v>
          </cell>
          <cell r="BJ4" t="str">
            <v xml:space="preserve"> </v>
          </cell>
          <cell r="BK4" t="str">
            <v>INF_W04</v>
          </cell>
          <cell r="BL4" t="str">
            <v>INF_W04</v>
          </cell>
          <cell r="BM4" t="str">
            <v xml:space="preserve"> </v>
          </cell>
          <cell r="BN4" t="str">
            <v xml:space="preserve"> </v>
          </cell>
        </row>
        <row r="5">
          <cell r="A5" t="str">
            <v xml:space="preserve"> </v>
          </cell>
          <cell r="B5" t="str">
            <v xml:space="preserve"> </v>
          </cell>
          <cell r="C5" t="str">
            <v xml:space="preserve"> </v>
          </cell>
          <cell r="D5" t="str">
            <v xml:space="preserve"> </v>
          </cell>
          <cell r="E5" t="str">
            <v xml:space="preserve"> </v>
          </cell>
          <cell r="F5" t="str">
            <v xml:space="preserve"> </v>
          </cell>
          <cell r="G5" t="str">
            <v xml:space="preserve"> </v>
          </cell>
          <cell r="H5" t="str">
            <v xml:space="preserve"> </v>
          </cell>
          <cell r="I5" t="str">
            <v xml:space="preserve"> </v>
          </cell>
          <cell r="J5" t="str">
            <v xml:space="preserve"> </v>
          </cell>
          <cell r="K5" t="str">
            <v xml:space="preserve"> </v>
          </cell>
          <cell r="L5" t="str">
            <v xml:space="preserve"> </v>
          </cell>
          <cell r="M5" t="str">
            <v xml:space="preserve"> </v>
          </cell>
          <cell r="N5" t="str">
            <v xml:space="preserve"> </v>
          </cell>
          <cell r="O5" t="str">
            <v xml:space="preserve"> </v>
          </cell>
          <cell r="P5" t="str">
            <v xml:space="preserve"> </v>
          </cell>
          <cell r="Q5" t="str">
            <v xml:space="preserve"> </v>
          </cell>
          <cell r="R5" t="str">
            <v xml:space="preserve"> </v>
          </cell>
          <cell r="S5" t="str">
            <v xml:space="preserve"> </v>
          </cell>
          <cell r="T5" t="str">
            <v xml:space="preserve"> </v>
          </cell>
          <cell r="U5" t="str">
            <v xml:space="preserve"> </v>
          </cell>
          <cell r="V5" t="str">
            <v xml:space="preserve"> </v>
          </cell>
          <cell r="W5" t="str">
            <v xml:space="preserve"> </v>
          </cell>
          <cell r="X5" t="str">
            <v xml:space="preserve"> </v>
          </cell>
          <cell r="Y5" t="str">
            <v xml:space="preserve"> </v>
          </cell>
          <cell r="Z5" t="str">
            <v xml:space="preserve"> </v>
          </cell>
          <cell r="AA5" t="str">
            <v xml:space="preserve"> </v>
          </cell>
          <cell r="AB5" t="str">
            <v xml:space="preserve"> </v>
          </cell>
          <cell r="AC5" t="str">
            <v xml:space="preserve"> </v>
          </cell>
          <cell r="AD5" t="str">
            <v xml:space="preserve"> </v>
          </cell>
          <cell r="AE5" t="str">
            <v xml:space="preserve"> </v>
          </cell>
          <cell r="AF5" t="str">
            <v xml:space="preserve"> </v>
          </cell>
          <cell r="AG5" t="str">
            <v xml:space="preserve"> </v>
          </cell>
          <cell r="AH5" t="str">
            <v xml:space="preserve"> </v>
          </cell>
          <cell r="AI5" t="str">
            <v xml:space="preserve"> </v>
          </cell>
          <cell r="AJ5" t="str">
            <v xml:space="preserve"> </v>
          </cell>
          <cell r="AK5" t="str">
            <v xml:space="preserve"> </v>
          </cell>
          <cell r="AL5" t="str">
            <v xml:space="preserve"> </v>
          </cell>
          <cell r="AM5" t="str">
            <v xml:space="preserve"> </v>
          </cell>
          <cell r="AN5" t="str">
            <v xml:space="preserve"> </v>
          </cell>
          <cell r="AO5" t="str">
            <v xml:space="preserve"> </v>
          </cell>
          <cell r="AP5" t="str">
            <v xml:space="preserve"> </v>
          </cell>
          <cell r="AQ5" t="str">
            <v xml:space="preserve"> </v>
          </cell>
          <cell r="AR5" t="str">
            <v xml:space="preserve"> </v>
          </cell>
          <cell r="AS5" t="str">
            <v xml:space="preserve"> </v>
          </cell>
          <cell r="AT5" t="str">
            <v xml:space="preserve"> </v>
          </cell>
          <cell r="AU5" t="str">
            <v xml:space="preserve"> </v>
          </cell>
          <cell r="AV5">
            <v>0</v>
          </cell>
          <cell r="AW5" t="str">
            <v xml:space="preserve"> </v>
          </cell>
          <cell r="AX5" t="str">
            <v xml:space="preserve"> </v>
          </cell>
          <cell r="AY5" t="str">
            <v xml:space="preserve"> </v>
          </cell>
          <cell r="AZ5" t="str">
            <v xml:space="preserve"> </v>
          </cell>
          <cell r="BA5" t="str">
            <v xml:space="preserve"> </v>
          </cell>
          <cell r="BB5" t="str">
            <v xml:space="preserve"> </v>
          </cell>
          <cell r="BC5" t="str">
            <v xml:space="preserve"> </v>
          </cell>
          <cell r="BD5" t="str">
            <v xml:space="preserve"> </v>
          </cell>
          <cell r="BE5" t="str">
            <v xml:space="preserve"> </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row>
        <row r="6">
          <cell r="A6" t="str">
            <v xml:space="preserve"> </v>
          </cell>
          <cell r="B6" t="str">
            <v xml:space="preserve"> </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U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K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A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row>
        <row r="7">
          <cell r="A7" t="str">
            <v xml:space="preserve"> </v>
          </cell>
          <cell r="B7" t="str">
            <v xml:space="preserve"> </v>
          </cell>
          <cell r="C7" t="str">
            <v xml:space="preserve"> </v>
          </cell>
          <cell r="D7" t="str">
            <v xml:space="preserve"> </v>
          </cell>
          <cell r="E7" t="str">
            <v xml:space="preserve"> </v>
          </cell>
          <cell r="F7" t="str">
            <v xml:space="preserve"> </v>
          </cell>
          <cell r="G7" t="str">
            <v xml:space="preserve"> </v>
          </cell>
          <cell r="H7" t="str">
            <v>INF_W05</v>
          </cell>
          <cell r="I7" t="str">
            <v>INF_W05</v>
          </cell>
          <cell r="J7" t="str">
            <v>INF_W05</v>
          </cell>
          <cell r="K7" t="str">
            <v xml:space="preserve"> </v>
          </cell>
          <cell r="L7" t="str">
            <v xml:space="preserve"> </v>
          </cell>
          <cell r="M7" t="str">
            <v xml:space="preserve"> </v>
          </cell>
          <cell r="N7" t="str">
            <v>INF_W05</v>
          </cell>
          <cell r="O7" t="str">
            <v xml:space="preserve"> </v>
          </cell>
          <cell r="P7" t="str">
            <v xml:space="preserve"> </v>
          </cell>
          <cell r="Q7" t="str">
            <v xml:space="preserve"> </v>
          </cell>
          <cell r="R7" t="str">
            <v xml:space="preserve"> </v>
          </cell>
          <cell r="S7" t="str">
            <v xml:space="preserve"> </v>
          </cell>
          <cell r="T7" t="str">
            <v xml:space="preserve"> </v>
          </cell>
          <cell r="U7" t="str">
            <v xml:space="preserve"> </v>
          </cell>
          <cell r="V7" t="str">
            <v>INF_W05</v>
          </cell>
          <cell r="W7" t="str">
            <v>INF_W05</v>
          </cell>
          <cell r="X7" t="str">
            <v>INF_W05</v>
          </cell>
          <cell r="Y7" t="str">
            <v xml:space="preserve"> </v>
          </cell>
          <cell r="Z7" t="str">
            <v>INF_W05</v>
          </cell>
          <cell r="AA7" t="str">
            <v xml:space="preserve"> </v>
          </cell>
          <cell r="AB7" t="str">
            <v xml:space="preserve"> </v>
          </cell>
          <cell r="AC7" t="str">
            <v xml:space="preserve"> </v>
          </cell>
          <cell r="AD7" t="str">
            <v>INF_W05</v>
          </cell>
          <cell r="AE7" t="str">
            <v>INF_W05</v>
          </cell>
          <cell r="AF7" t="str">
            <v xml:space="preserve"> </v>
          </cell>
          <cell r="AG7" t="str">
            <v xml:space="preserve"> </v>
          </cell>
          <cell r="AH7" t="str">
            <v xml:space="preserve"> </v>
          </cell>
          <cell r="AI7" t="str">
            <v xml:space="preserve"> </v>
          </cell>
          <cell r="AJ7" t="str">
            <v xml:space="preserve"> </v>
          </cell>
          <cell r="AK7" t="str">
            <v xml:space="preserve"> </v>
          </cell>
          <cell r="AL7" t="str">
            <v xml:space="preserve"> </v>
          </cell>
          <cell r="AM7" t="str">
            <v xml:space="preserve"> </v>
          </cell>
          <cell r="AN7" t="str">
            <v xml:space="preserve"> </v>
          </cell>
          <cell r="AO7" t="str">
            <v>INF_W05</v>
          </cell>
          <cell r="AP7" t="str">
            <v>INF_W05</v>
          </cell>
          <cell r="AQ7" t="str">
            <v xml:space="preserve"> </v>
          </cell>
          <cell r="AR7" t="str">
            <v xml:space="preserve"> </v>
          </cell>
          <cell r="AS7" t="str">
            <v xml:space="preserve"> </v>
          </cell>
          <cell r="AT7" t="str">
            <v xml:space="preserve"> </v>
          </cell>
          <cell r="AU7" t="str">
            <v xml:space="preserve"> </v>
          </cell>
          <cell r="AV7" t="str">
            <v>INF_W05</v>
          </cell>
          <cell r="AW7" t="str">
            <v>INF_W05</v>
          </cell>
          <cell r="AX7" t="str">
            <v xml:space="preserve"> </v>
          </cell>
          <cell r="AY7" t="str">
            <v xml:space="preserve"> </v>
          </cell>
          <cell r="AZ7" t="str">
            <v xml:space="preserve"> </v>
          </cell>
          <cell r="BA7" t="str">
            <v xml:space="preserve"> </v>
          </cell>
          <cell r="BB7" t="str">
            <v>INF_W05</v>
          </cell>
          <cell r="BC7" t="str">
            <v xml:space="preserve"> </v>
          </cell>
          <cell r="BD7" t="str">
            <v xml:space="preserve"> </v>
          </cell>
          <cell r="BE7" t="str">
            <v>INF_W05</v>
          </cell>
          <cell r="BF7" t="str">
            <v xml:space="preserve"> </v>
          </cell>
          <cell r="BG7" t="str">
            <v xml:space="preserve"> </v>
          </cell>
          <cell r="BH7" t="str">
            <v xml:space="preserve"> </v>
          </cell>
          <cell r="BI7" t="str">
            <v>INF_W05</v>
          </cell>
          <cell r="BJ7" t="str">
            <v xml:space="preserve"> </v>
          </cell>
          <cell r="BK7" t="str">
            <v xml:space="preserve"> </v>
          </cell>
          <cell r="BL7" t="str">
            <v xml:space="preserve"> </v>
          </cell>
          <cell r="BM7" t="str">
            <v xml:space="preserve"> </v>
          </cell>
          <cell r="BN7" t="str">
            <v xml:space="preserve"> </v>
          </cell>
        </row>
        <row r="8">
          <cell r="A8" t="str">
            <v xml:space="preserve"> </v>
          </cell>
          <cell r="B8" t="str">
            <v xml:space="preserve"> </v>
          </cell>
          <cell r="C8" t="str">
            <v xml:space="preserve"> </v>
          </cell>
          <cell r="D8" t="str">
            <v xml:space="preserve"> </v>
          </cell>
          <cell r="E8" t="str">
            <v xml:space="preserve"> </v>
          </cell>
          <cell r="F8" t="str">
            <v xml:space="preserve"> </v>
          </cell>
          <cell r="G8" t="str">
            <v>INF_W06</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INF_W06</v>
          </cell>
          <cell r="R8" t="str">
            <v xml:space="preserve"> </v>
          </cell>
          <cell r="S8" t="str">
            <v xml:space="preserve"> </v>
          </cell>
          <cell r="T8" t="str">
            <v xml:space="preserve"> </v>
          </cell>
          <cell r="U8" t="str">
            <v xml:space="preserve"> </v>
          </cell>
          <cell r="V8" t="str">
            <v>INF_W06</v>
          </cell>
          <cell r="W8" t="str">
            <v>INF_W06</v>
          </cell>
          <cell r="X8" t="str">
            <v>INF_W06</v>
          </cell>
          <cell r="Y8" t="str">
            <v>INF_W06</v>
          </cell>
          <cell r="Z8" t="str">
            <v xml:space="preserve"> </v>
          </cell>
          <cell r="AA8" t="str">
            <v xml:space="preserve"> </v>
          </cell>
          <cell r="AB8" t="str">
            <v xml:space="preserve"> </v>
          </cell>
          <cell r="AC8" t="str">
            <v xml:space="preserve"> </v>
          </cell>
          <cell r="AD8" t="str">
            <v>INF_W06</v>
          </cell>
          <cell r="AE8" t="str">
            <v>INF_W06</v>
          </cell>
          <cell r="AF8" t="str">
            <v>INF_W06</v>
          </cell>
          <cell r="AG8" t="str">
            <v>INF_W06</v>
          </cell>
          <cell r="AH8" t="str">
            <v xml:space="preserve"> </v>
          </cell>
          <cell r="AI8" t="str">
            <v>INF_W06</v>
          </cell>
          <cell r="AJ8" t="str">
            <v xml:space="preserve"> </v>
          </cell>
          <cell r="AK8" t="str">
            <v xml:space="preserve"> </v>
          </cell>
          <cell r="AL8" t="str">
            <v xml:space="preserve"> </v>
          </cell>
          <cell r="AM8" t="str">
            <v xml:space="preserve"> </v>
          </cell>
          <cell r="AN8" t="str">
            <v>INF_W06</v>
          </cell>
          <cell r="AO8" t="str">
            <v>INF_W06</v>
          </cell>
          <cell r="AP8" t="str">
            <v>INF_W06</v>
          </cell>
          <cell r="AQ8" t="str">
            <v>INF_W06</v>
          </cell>
          <cell r="AR8" t="str">
            <v>INF_W06</v>
          </cell>
          <cell r="AS8" t="str">
            <v>INF_W06</v>
          </cell>
          <cell r="AT8" t="str">
            <v xml:space="preserve"> </v>
          </cell>
          <cell r="AU8" t="str">
            <v xml:space="preserve"> </v>
          </cell>
          <cell r="AV8" t="str">
            <v>INF_W06</v>
          </cell>
          <cell r="AW8" t="str">
            <v>INF_W06</v>
          </cell>
          <cell r="AX8" t="str">
            <v>INF_W06</v>
          </cell>
          <cell r="AY8" t="str">
            <v>INF_W06</v>
          </cell>
          <cell r="AZ8" t="str">
            <v xml:space="preserve"> </v>
          </cell>
          <cell r="BA8" t="str">
            <v>INF_W06</v>
          </cell>
          <cell r="BB8" t="str">
            <v xml:space="preserve"> </v>
          </cell>
          <cell r="BC8" t="str">
            <v>INF_W06</v>
          </cell>
          <cell r="BD8" t="str">
            <v>INF_W06</v>
          </cell>
          <cell r="BE8" t="str">
            <v xml:space="preserve"> </v>
          </cell>
          <cell r="BF8" t="str">
            <v xml:space="preserve"> </v>
          </cell>
          <cell r="BG8" t="str">
            <v>INF_W06</v>
          </cell>
          <cell r="BH8" t="str">
            <v xml:space="preserve"> </v>
          </cell>
          <cell r="BI8" t="str">
            <v>INF_W06</v>
          </cell>
          <cell r="BJ8" t="str">
            <v xml:space="preserve"> </v>
          </cell>
          <cell r="BK8" t="str">
            <v>INF_W06</v>
          </cell>
          <cell r="BL8" t="str">
            <v xml:space="preserve"> </v>
          </cell>
          <cell r="BM8" t="str">
            <v>INF_W06</v>
          </cell>
          <cell r="BN8" t="str">
            <v xml:space="preserve"> </v>
          </cell>
        </row>
        <row r="9">
          <cell r="A9" t="str">
            <v xml:space="preserve"> </v>
          </cell>
          <cell r="B9" t="str">
            <v xml:space="preserve"> </v>
          </cell>
          <cell r="C9" t="str">
            <v xml:space="preserve"> </v>
          </cell>
          <cell r="D9" t="str">
            <v xml:space="preserve"> </v>
          </cell>
          <cell r="E9" t="str">
            <v xml:space="preserve"> </v>
          </cell>
          <cell r="F9" t="str">
            <v xml:space="preserve"> </v>
          </cell>
          <cell r="G9" t="str">
            <v xml:space="preserve"> </v>
          </cell>
          <cell r="H9" t="str">
            <v xml:space="preserve"> </v>
          </cell>
          <cell r="I9" t="str">
            <v>INF_W07</v>
          </cell>
          <cell r="J9" t="str">
            <v xml:space="preserve"> </v>
          </cell>
          <cell r="K9" t="str">
            <v xml:space="preserve"> </v>
          </cell>
          <cell r="L9" t="str">
            <v xml:space="preserve"> </v>
          </cell>
          <cell r="M9" t="str">
            <v xml:space="preserve"> </v>
          </cell>
          <cell r="N9" t="str">
            <v xml:space="preserve"> </v>
          </cell>
          <cell r="O9" t="str">
            <v>INF_W07</v>
          </cell>
          <cell r="P9" t="str">
            <v xml:space="preserve"> </v>
          </cell>
          <cell r="Q9" t="str">
            <v xml:space="preserve"> </v>
          </cell>
          <cell r="R9" t="str">
            <v xml:space="preserve"> </v>
          </cell>
          <cell r="S9" t="str">
            <v xml:space="preserve"> </v>
          </cell>
          <cell r="T9" t="str">
            <v xml:space="preserve"> </v>
          </cell>
          <cell r="U9" t="str">
            <v xml:space="preserve"> </v>
          </cell>
          <cell r="V9" t="str">
            <v xml:space="preserve"> </v>
          </cell>
          <cell r="W9" t="str">
            <v xml:space="preserve"> </v>
          </cell>
          <cell r="X9" t="str">
            <v xml:space="preserve"> </v>
          </cell>
          <cell r="Y9" t="str">
            <v xml:space="preserve"> </v>
          </cell>
          <cell r="Z9" t="str">
            <v xml:space="preserve"> </v>
          </cell>
          <cell r="AA9" t="str">
            <v xml:space="preserve"> </v>
          </cell>
          <cell r="AB9" t="str">
            <v xml:space="preserve"> </v>
          </cell>
          <cell r="AC9" t="str">
            <v xml:space="preserve"> </v>
          </cell>
          <cell r="AD9" t="str">
            <v xml:space="preserve"> </v>
          </cell>
          <cell r="AE9" t="str">
            <v xml:space="preserve"> </v>
          </cell>
          <cell r="AF9" t="str">
            <v>INF_W07</v>
          </cell>
          <cell r="AG9" t="str">
            <v xml:space="preserve"> </v>
          </cell>
          <cell r="AH9" t="str">
            <v xml:space="preserve"> </v>
          </cell>
          <cell r="AI9" t="str">
            <v xml:space="preserve"> </v>
          </cell>
          <cell r="AJ9" t="str">
            <v xml:space="preserve"> </v>
          </cell>
          <cell r="AK9" t="str">
            <v xml:space="preserve"> </v>
          </cell>
          <cell r="AL9" t="str">
            <v xml:space="preserve"> </v>
          </cell>
          <cell r="AM9" t="str">
            <v xml:space="preserve"> </v>
          </cell>
          <cell r="AN9" t="str">
            <v xml:space="preserve"> </v>
          </cell>
          <cell r="AO9" t="str">
            <v>INF_W07</v>
          </cell>
          <cell r="AP9" t="str">
            <v xml:space="preserve"> </v>
          </cell>
          <cell r="AQ9" t="str">
            <v xml:space="preserve"> </v>
          </cell>
          <cell r="AR9" t="str">
            <v xml:space="preserve"> </v>
          </cell>
          <cell r="AS9" t="str">
            <v xml:space="preserve"> </v>
          </cell>
          <cell r="AT9" t="str">
            <v xml:space="preserve"> </v>
          </cell>
          <cell r="AU9" t="str">
            <v xml:space="preserve"> </v>
          </cell>
          <cell r="AV9" t="str">
            <v>INF_W07</v>
          </cell>
          <cell r="AW9" t="str">
            <v>INF_W07</v>
          </cell>
          <cell r="AX9" t="str">
            <v xml:space="preserve"> </v>
          </cell>
          <cell r="AY9" t="str">
            <v xml:space="preserve"> </v>
          </cell>
          <cell r="AZ9" t="str">
            <v xml:space="preserve"> </v>
          </cell>
          <cell r="BA9" t="str">
            <v xml:space="preserve"> </v>
          </cell>
          <cell r="BB9" t="str">
            <v xml:space="preserve"> </v>
          </cell>
          <cell r="BC9" t="str">
            <v xml:space="preserve"> </v>
          </cell>
          <cell r="BD9" t="str">
            <v xml:space="preserve"> </v>
          </cell>
          <cell r="BE9" t="str">
            <v xml:space="preserve"> </v>
          </cell>
          <cell r="BF9" t="str">
            <v xml:space="preserve"> </v>
          </cell>
          <cell r="BG9" t="str">
            <v>INF_W07</v>
          </cell>
          <cell r="BH9" t="str">
            <v xml:space="preserve"> </v>
          </cell>
          <cell r="BI9" t="str">
            <v>INF_W07</v>
          </cell>
          <cell r="BJ9" t="str">
            <v xml:space="preserve"> </v>
          </cell>
          <cell r="BK9" t="str">
            <v xml:space="preserve"> </v>
          </cell>
          <cell r="BL9" t="str">
            <v>INF_W07</v>
          </cell>
          <cell r="BM9" t="str">
            <v xml:space="preserve"> </v>
          </cell>
          <cell r="BN9" t="str">
            <v>INF_W07</v>
          </cell>
        </row>
        <row r="10">
          <cell r="A10" t="str">
            <v>INF_W08</v>
          </cell>
          <cell r="B10" t="str">
            <v>INF_W08</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INF_W08</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INF_W08</v>
          </cell>
          <cell r="U10" t="str">
            <v>INF_W08</v>
          </cell>
          <cell r="V10" t="str">
            <v xml:space="preserve"> </v>
          </cell>
          <cell r="W10" t="str">
            <v xml:space="preserve"> </v>
          </cell>
          <cell r="X10" t="str">
            <v xml:space="preserve"> </v>
          </cell>
          <cell r="Y10" t="str">
            <v xml:space="preserve"> </v>
          </cell>
          <cell r="Z10" t="str">
            <v xml:space="preserve"> </v>
          </cell>
          <cell r="AA10" t="str">
            <v xml:space="preserve"> </v>
          </cell>
          <cell r="AB10" t="str">
            <v xml:space="preserve"> </v>
          </cell>
          <cell r="AC10" t="str">
            <v>INF_W08</v>
          </cell>
          <cell r="AD10" t="str">
            <v xml:space="preserve"> </v>
          </cell>
          <cell r="AE10" t="str">
            <v xml:space="preserve"> </v>
          </cell>
          <cell r="AF10" t="str">
            <v xml:space="preserve"> </v>
          </cell>
          <cell r="AG10" t="str">
            <v xml:space="preserve"> </v>
          </cell>
          <cell r="AH10" t="str">
            <v xml:space="preserve"> </v>
          </cell>
          <cell r="AI10" t="str">
            <v xml:space="preserve"> </v>
          </cell>
          <cell r="AJ10" t="str">
            <v xml:space="preserve"> </v>
          </cell>
          <cell r="AK10" t="str">
            <v xml:space="preserve"> </v>
          </cell>
          <cell r="AL10" t="str">
            <v xml:space="preserve"> </v>
          </cell>
          <cell r="AM10" t="str">
            <v xml:space="preserve"> </v>
          </cell>
          <cell r="AN10" t="str">
            <v xml:space="preserve"> </v>
          </cell>
          <cell r="AO10" t="str">
            <v xml:space="preserve"> </v>
          </cell>
          <cell r="AP10" t="str">
            <v xml:space="preserve"> </v>
          </cell>
          <cell r="AQ10" t="str">
            <v xml:space="preserve"> </v>
          </cell>
          <cell r="AR10" t="str">
            <v xml:space="preserve"> </v>
          </cell>
          <cell r="AS10" t="str">
            <v xml:space="preserve"> </v>
          </cell>
          <cell r="AT10" t="str">
            <v xml:space="preserve"> </v>
          </cell>
          <cell r="AU10" t="str">
            <v xml:space="preserve"> </v>
          </cell>
          <cell r="AV10" t="str">
            <v>INF_W08</v>
          </cell>
          <cell r="AW10" t="str">
            <v>INF_W08</v>
          </cell>
          <cell r="AX10" t="str">
            <v xml:space="preserve"> </v>
          </cell>
          <cell r="AY10" t="str">
            <v xml:space="preserve"> </v>
          </cell>
          <cell r="AZ10" t="str">
            <v>INF_W08</v>
          </cell>
          <cell r="BA10" t="str">
            <v xml:space="preserve"> </v>
          </cell>
          <cell r="BB10" t="str">
            <v xml:space="preserve"> </v>
          </cell>
          <cell r="BC10" t="str">
            <v xml:space="preserve"> </v>
          </cell>
          <cell r="BD10" t="str">
            <v xml:space="preserve"> </v>
          </cell>
          <cell r="BE10" t="str">
            <v xml:space="preserve"> </v>
          </cell>
          <cell r="BF10" t="str">
            <v xml:space="preserve"> </v>
          </cell>
          <cell r="BG10" t="str">
            <v xml:space="preserve"> </v>
          </cell>
          <cell r="BH10" t="str">
            <v xml:space="preserve"> </v>
          </cell>
          <cell r="BI10" t="str">
            <v>INF_W08</v>
          </cell>
          <cell r="BJ10" t="str">
            <v xml:space="preserve"> </v>
          </cell>
          <cell r="BK10" t="str">
            <v xml:space="preserve"> </v>
          </cell>
          <cell r="BL10" t="str">
            <v xml:space="preserve"> </v>
          </cell>
          <cell r="BM10" t="str">
            <v>INF_W08</v>
          </cell>
          <cell r="BN10" t="str">
            <v xml:space="preserve"> </v>
          </cell>
        </row>
        <row r="11">
          <cell r="A11" t="str">
            <v>INF_W09</v>
          </cell>
          <cell r="B11" t="str">
            <v>INF_W09</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INF_W09</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INF_W09</v>
          </cell>
          <cell r="U11" t="str">
            <v>INF_W09</v>
          </cell>
          <cell r="V11" t="str">
            <v xml:space="preserve"> </v>
          </cell>
          <cell r="W11" t="str">
            <v xml:space="preserve"> </v>
          </cell>
          <cell r="X11" t="str">
            <v xml:space="preserve"> </v>
          </cell>
          <cell r="Y11" t="str">
            <v xml:space="preserve"> </v>
          </cell>
          <cell r="Z11" t="str">
            <v xml:space="preserve"> </v>
          </cell>
          <cell r="AA11" t="str">
            <v xml:space="preserve"> </v>
          </cell>
          <cell r="AB11" t="str">
            <v xml:space="preserve"> </v>
          </cell>
          <cell r="AC11" t="str">
            <v xml:space="preserve"> </v>
          </cell>
          <cell r="AD11" t="str">
            <v xml:space="preserve"> </v>
          </cell>
          <cell r="AE11" t="str">
            <v xml:space="preserve"> </v>
          </cell>
          <cell r="AF11" t="str">
            <v xml:space="preserve"> </v>
          </cell>
          <cell r="AG11" t="str">
            <v xml:space="preserve"> </v>
          </cell>
          <cell r="AH11" t="str">
            <v xml:space="preserve"> </v>
          </cell>
          <cell r="AI11" t="str">
            <v xml:space="preserve"> </v>
          </cell>
          <cell r="AJ11" t="str">
            <v xml:space="preserve"> </v>
          </cell>
          <cell r="AK11" t="str">
            <v xml:space="preserve"> </v>
          </cell>
          <cell r="AL11" t="str">
            <v xml:space="preserve"> </v>
          </cell>
          <cell r="AM11" t="str">
            <v xml:space="preserve"> </v>
          </cell>
          <cell r="AN11" t="str">
            <v xml:space="preserve"> </v>
          </cell>
          <cell r="AO11" t="str">
            <v>INF_W09</v>
          </cell>
          <cell r="AP11" t="str">
            <v xml:space="preserve"> </v>
          </cell>
          <cell r="AQ11" t="str">
            <v xml:space="preserve"> </v>
          </cell>
          <cell r="AR11" t="str">
            <v xml:space="preserve"> </v>
          </cell>
          <cell r="AS11" t="str">
            <v xml:space="preserve"> </v>
          </cell>
          <cell r="AT11" t="str">
            <v xml:space="preserve"> </v>
          </cell>
          <cell r="AU11" t="str">
            <v xml:space="preserve"> </v>
          </cell>
          <cell r="AV11" t="str">
            <v>INF_W09</v>
          </cell>
          <cell r="AW11" t="str">
            <v>INF_W09</v>
          </cell>
          <cell r="AX11" t="str">
            <v xml:space="preserve"> </v>
          </cell>
          <cell r="AY11" t="str">
            <v xml:space="preserve"> </v>
          </cell>
          <cell r="AZ11" t="str">
            <v xml:space="preserve"> </v>
          </cell>
          <cell r="BA11" t="str">
            <v xml:space="preserve"> </v>
          </cell>
          <cell r="BB11" t="str">
            <v xml:space="preserve"> </v>
          </cell>
          <cell r="BC11" t="str">
            <v xml:space="preserve"> </v>
          </cell>
          <cell r="BD11" t="str">
            <v xml:space="preserve"> </v>
          </cell>
          <cell r="BE11" t="str">
            <v xml:space="preserve"> </v>
          </cell>
          <cell r="BF11" t="str">
            <v xml:space="preserve"> </v>
          </cell>
          <cell r="BG11" t="str">
            <v xml:space="preserve"> </v>
          </cell>
          <cell r="BH11" t="str">
            <v xml:space="preserve"> </v>
          </cell>
          <cell r="BI11" t="str">
            <v xml:space="preserve"> </v>
          </cell>
          <cell r="BJ11" t="str">
            <v xml:space="preserve"> </v>
          </cell>
          <cell r="BK11" t="str">
            <v xml:space="preserve"> </v>
          </cell>
          <cell r="BL11" t="str">
            <v xml:space="preserve"> </v>
          </cell>
          <cell r="BM11" t="str">
            <v xml:space="preserve"> </v>
          </cell>
          <cell r="BN11" t="str">
            <v xml:space="preserve"> </v>
          </cell>
        </row>
        <row r="12">
          <cell r="A12" t="str">
            <v xml:space="preserve"> </v>
          </cell>
          <cell r="B12" t="str">
            <v xml:space="preserve"> </v>
          </cell>
          <cell r="C12" t="str">
            <v xml:space="preserve"> </v>
          </cell>
          <cell r="D12" t="str">
            <v xml:space="preserve"> </v>
          </cell>
          <cell r="E12" t="str">
            <v xml:space="preserve"> </v>
          </cell>
          <cell r="F12" t="str">
            <v xml:space="preserve"> </v>
          </cell>
          <cell r="G12" t="str">
            <v>INF_W10</v>
          </cell>
          <cell r="H12" t="str">
            <v>INF_W10</v>
          </cell>
          <cell r="I12" t="str">
            <v xml:space="preserve"> </v>
          </cell>
          <cell r="J12" t="str">
            <v>INF_W10</v>
          </cell>
          <cell r="K12" t="str">
            <v xml:space="preserve"> </v>
          </cell>
          <cell r="L12" t="str">
            <v xml:space="preserve"> </v>
          </cell>
          <cell r="M12" t="str">
            <v xml:space="preserve"> </v>
          </cell>
          <cell r="N12" t="str">
            <v>INF_W10</v>
          </cell>
          <cell r="O12" t="str">
            <v>INF_W10</v>
          </cell>
          <cell r="P12" t="str">
            <v xml:space="preserve"> </v>
          </cell>
          <cell r="Q12" t="str">
            <v>INF_W10</v>
          </cell>
          <cell r="R12" t="str">
            <v xml:space="preserve"> </v>
          </cell>
          <cell r="S12" t="str">
            <v xml:space="preserve"> </v>
          </cell>
          <cell r="T12" t="str">
            <v xml:space="preserve"> </v>
          </cell>
          <cell r="U12" t="str">
            <v xml:space="preserve"> </v>
          </cell>
          <cell r="V12" t="str">
            <v xml:space="preserve"> </v>
          </cell>
          <cell r="W12" t="str">
            <v xml:space="preserve"> </v>
          </cell>
          <cell r="X12" t="str">
            <v xml:space="preserve"> </v>
          </cell>
          <cell r="Y12" t="str">
            <v xml:space="preserve"> </v>
          </cell>
          <cell r="Z12" t="str">
            <v xml:space="preserve"> </v>
          </cell>
          <cell r="AA12" t="str">
            <v xml:space="preserve"> </v>
          </cell>
          <cell r="AB12" t="str">
            <v xml:space="preserve"> </v>
          </cell>
          <cell r="AC12" t="str">
            <v xml:space="preserve"> </v>
          </cell>
          <cell r="AD12" t="str">
            <v>INF_W10</v>
          </cell>
          <cell r="AE12" t="str">
            <v>INF_W10</v>
          </cell>
          <cell r="AF12" t="str">
            <v xml:space="preserve"> </v>
          </cell>
          <cell r="AG12" t="str">
            <v xml:space="preserve"> </v>
          </cell>
          <cell r="AH12" t="str">
            <v>INF_W10</v>
          </cell>
          <cell r="AI12" t="str">
            <v xml:space="preserve"> </v>
          </cell>
          <cell r="AJ12" t="str">
            <v>INF_W10</v>
          </cell>
          <cell r="AK12" t="str">
            <v xml:space="preserve"> </v>
          </cell>
          <cell r="AL12" t="str">
            <v xml:space="preserve"> </v>
          </cell>
          <cell r="AM12" t="str">
            <v xml:space="preserve"> </v>
          </cell>
          <cell r="AN12" t="str">
            <v xml:space="preserve"> </v>
          </cell>
          <cell r="AO12" t="str">
            <v>INF_W10</v>
          </cell>
          <cell r="AP12" t="str">
            <v xml:space="preserve"> </v>
          </cell>
          <cell r="AQ12" t="str">
            <v xml:space="preserve"> </v>
          </cell>
          <cell r="AR12" t="str">
            <v xml:space="preserve"> </v>
          </cell>
          <cell r="AS12" t="str">
            <v xml:space="preserve"> </v>
          </cell>
          <cell r="AT12" t="str">
            <v>INF_W10</v>
          </cell>
          <cell r="AU12" t="str">
            <v>INF_W10</v>
          </cell>
          <cell r="AV12" t="str">
            <v>INF_W10</v>
          </cell>
          <cell r="AW12" t="str">
            <v>INF_W10</v>
          </cell>
          <cell r="AX12" t="str">
            <v xml:space="preserve"> </v>
          </cell>
          <cell r="AY12" t="str">
            <v xml:space="preserve"> </v>
          </cell>
          <cell r="AZ12" t="str">
            <v xml:space="preserve"> </v>
          </cell>
          <cell r="BA12" t="str">
            <v xml:space="preserve"> </v>
          </cell>
          <cell r="BB12" t="str">
            <v xml:space="preserve"> </v>
          </cell>
          <cell r="BC12" t="str">
            <v xml:space="preserve"> </v>
          </cell>
          <cell r="BD12" t="str">
            <v xml:space="preserve"> </v>
          </cell>
          <cell r="BE12" t="str">
            <v xml:space="preserve"> </v>
          </cell>
          <cell r="BF12" t="str">
            <v xml:space="preserve"> </v>
          </cell>
          <cell r="BG12" t="str">
            <v>INF_W10</v>
          </cell>
          <cell r="BH12" t="str">
            <v>INF_W10</v>
          </cell>
          <cell r="BI12" t="str">
            <v>INF_W10</v>
          </cell>
          <cell r="BJ12" t="str">
            <v xml:space="preserve"> </v>
          </cell>
          <cell r="BK12" t="str">
            <v xml:space="preserve"> </v>
          </cell>
          <cell r="BL12" t="str">
            <v xml:space="preserve"> </v>
          </cell>
          <cell r="BM12" t="str">
            <v xml:space="preserve"> </v>
          </cell>
          <cell r="BN12" t="str">
            <v xml:space="preserve"> </v>
          </cell>
        </row>
        <row r="13">
          <cell r="A13" t="str">
            <v xml:space="preserve"> </v>
          </cell>
          <cell r="B13" t="str">
            <v xml:space="preserve"> </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cell r="U13" t="str">
            <v xml:space="preserve"> </v>
          </cell>
          <cell r="V13" t="str">
            <v xml:space="preserve"> </v>
          </cell>
          <cell r="W13" t="str">
            <v xml:space="preserve"> </v>
          </cell>
          <cell r="X13" t="str">
            <v xml:space="preserve"> </v>
          </cell>
          <cell r="Y13" t="str">
            <v xml:space="preserve"> </v>
          </cell>
          <cell r="Z13" t="str">
            <v xml:space="preserve"> </v>
          </cell>
          <cell r="AA13" t="str">
            <v xml:space="preserve"> </v>
          </cell>
          <cell r="AB13" t="str">
            <v xml:space="preserve"> </v>
          </cell>
          <cell r="AC13" t="str">
            <v xml:space="preserve"> </v>
          </cell>
          <cell r="AD13" t="str">
            <v xml:space="preserve"> </v>
          </cell>
          <cell r="AE13" t="str">
            <v xml:space="preserve"> </v>
          </cell>
          <cell r="AF13" t="str">
            <v xml:space="preserve"> </v>
          </cell>
          <cell r="AG13" t="str">
            <v xml:space="preserve"> </v>
          </cell>
          <cell r="AH13" t="str">
            <v xml:space="preserve"> </v>
          </cell>
          <cell r="AI13" t="str">
            <v xml:space="preserve"> </v>
          </cell>
          <cell r="AJ13" t="str">
            <v xml:space="preserve"> </v>
          </cell>
          <cell r="AK13" t="str">
            <v xml:space="preserve"> </v>
          </cell>
          <cell r="AL13" t="str">
            <v xml:space="preserve"> </v>
          </cell>
          <cell r="AM13" t="str">
            <v xml:space="preserve"> </v>
          </cell>
          <cell r="AN13" t="str">
            <v xml:space="preserve"> </v>
          </cell>
          <cell r="AO13" t="str">
            <v xml:space="preserve"> </v>
          </cell>
          <cell r="AP13" t="str">
            <v xml:space="preserve"> </v>
          </cell>
          <cell r="AQ13" t="str">
            <v xml:space="preserve"> </v>
          </cell>
          <cell r="AR13" t="str">
            <v xml:space="preserve"> </v>
          </cell>
          <cell r="AS13" t="str">
            <v xml:space="preserve"> </v>
          </cell>
          <cell r="AT13" t="str">
            <v xml:space="preserve"> </v>
          </cell>
          <cell r="AU13" t="str">
            <v xml:space="preserve"> </v>
          </cell>
          <cell r="AV13" t="str">
            <v xml:space="preserve"> </v>
          </cell>
          <cell r="AW13" t="str">
            <v xml:space="preserve"> </v>
          </cell>
          <cell r="AX13" t="str">
            <v xml:space="preserve"> </v>
          </cell>
          <cell r="AY13" t="str">
            <v xml:space="preserve"> </v>
          </cell>
          <cell r="AZ13" t="str">
            <v xml:space="preserve"> </v>
          </cell>
          <cell r="BA13" t="str">
            <v xml:space="preserve"> </v>
          </cell>
          <cell r="BB13" t="str">
            <v xml:space="preserve"> </v>
          </cell>
          <cell r="BC13" t="str">
            <v xml:space="preserve"> </v>
          </cell>
          <cell r="BD13" t="str">
            <v xml:space="preserve"> </v>
          </cell>
          <cell r="BE13" t="str">
            <v xml:space="preserve"> </v>
          </cell>
          <cell r="BF13" t="str">
            <v xml:space="preserve"> </v>
          </cell>
          <cell r="BG13" t="str">
            <v xml:space="preserve"> </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row>
        <row r="14">
          <cell r="A14" t="str">
            <v xml:space="preserve"> </v>
          </cell>
          <cell r="B14" t="str">
            <v>INF_U01</v>
          </cell>
          <cell r="C14" t="str">
            <v>INF_U01</v>
          </cell>
          <cell r="D14" t="str">
            <v>INF_U01</v>
          </cell>
          <cell r="E14" t="str">
            <v xml:space="preserve"> </v>
          </cell>
          <cell r="F14" t="str">
            <v xml:space="preserve"> </v>
          </cell>
          <cell r="G14" t="str">
            <v xml:space="preserve"> </v>
          </cell>
          <cell r="H14" t="str">
            <v xml:space="preserve"> </v>
          </cell>
          <cell r="I14" t="str">
            <v xml:space="preserve"> </v>
          </cell>
          <cell r="J14" t="str">
            <v xml:space="preserve"> </v>
          </cell>
          <cell r="K14" t="str">
            <v>INF_U01</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INF_U01</v>
          </cell>
          <cell r="T14" t="str">
            <v xml:space="preserve"> </v>
          </cell>
          <cell r="U14" t="str">
            <v>INF_U01</v>
          </cell>
          <cell r="V14" t="str">
            <v xml:space="preserve"> </v>
          </cell>
          <cell r="W14" t="str">
            <v xml:space="preserve"> </v>
          </cell>
          <cell r="X14" t="str">
            <v xml:space="preserve"> </v>
          </cell>
          <cell r="Y14" t="str">
            <v xml:space="preserve"> </v>
          </cell>
          <cell r="Z14" t="str">
            <v xml:space="preserve"> </v>
          </cell>
          <cell r="AA14" t="str">
            <v xml:space="preserve"> </v>
          </cell>
          <cell r="AB14" t="str">
            <v>INF_U01</v>
          </cell>
          <cell r="AC14" t="str">
            <v>INF_U01</v>
          </cell>
          <cell r="AD14" t="str">
            <v xml:space="preserve"> </v>
          </cell>
          <cell r="AE14" t="str">
            <v xml:space="preserve"> </v>
          </cell>
          <cell r="AF14" t="str">
            <v xml:space="preserve"> </v>
          </cell>
          <cell r="AG14" t="str">
            <v xml:space="preserve"> </v>
          </cell>
          <cell r="AH14" t="str">
            <v xml:space="preserve"> </v>
          </cell>
          <cell r="AI14" t="str">
            <v xml:space="preserve"> </v>
          </cell>
          <cell r="AJ14" t="str">
            <v xml:space="preserve"> </v>
          </cell>
          <cell r="AK14" t="str">
            <v>INF_U01</v>
          </cell>
          <cell r="AL14" t="str">
            <v xml:space="preserve"> </v>
          </cell>
          <cell r="AM14" t="str">
            <v xml:space="preserve"> </v>
          </cell>
          <cell r="AN14" t="str">
            <v xml:space="preserve"> </v>
          </cell>
          <cell r="AO14" t="str">
            <v>INF_U01</v>
          </cell>
          <cell r="AP14" t="str">
            <v>INF_U01</v>
          </cell>
          <cell r="AQ14" t="str">
            <v xml:space="preserve"> </v>
          </cell>
          <cell r="AR14" t="str">
            <v xml:space="preserve"> </v>
          </cell>
          <cell r="AS14" t="str">
            <v xml:space="preserve"> </v>
          </cell>
          <cell r="AT14" t="str">
            <v xml:space="preserve"> </v>
          </cell>
          <cell r="AU14" t="str">
            <v xml:space="preserve"> </v>
          </cell>
          <cell r="AV14" t="str">
            <v>INF_U01</v>
          </cell>
          <cell r="AW14" t="str">
            <v>INF_U01</v>
          </cell>
          <cell r="AX14" t="str">
            <v xml:space="preserve"> </v>
          </cell>
          <cell r="AY14" t="str">
            <v xml:space="preserve"> </v>
          </cell>
          <cell r="AZ14" t="str">
            <v xml:space="preserve"> </v>
          </cell>
          <cell r="BA14" t="str">
            <v xml:space="preserve"> </v>
          </cell>
          <cell r="BB14" t="str">
            <v xml:space="preserve"> </v>
          </cell>
          <cell r="BC14" t="str">
            <v xml:space="preserve"> </v>
          </cell>
          <cell r="BD14" t="str">
            <v xml:space="preserve"> </v>
          </cell>
          <cell r="BE14" t="str">
            <v xml:space="preserve"> </v>
          </cell>
          <cell r="BF14" t="str">
            <v xml:space="preserve"> </v>
          </cell>
          <cell r="BG14" t="str">
            <v xml:space="preserve"> </v>
          </cell>
          <cell r="BH14" t="str">
            <v xml:space="preserve"> </v>
          </cell>
          <cell r="BI14" t="str">
            <v>INF_U01</v>
          </cell>
          <cell r="BJ14" t="str">
            <v xml:space="preserve"> </v>
          </cell>
          <cell r="BK14" t="str">
            <v xml:space="preserve"> </v>
          </cell>
          <cell r="BL14" t="str">
            <v xml:space="preserve"> </v>
          </cell>
          <cell r="BM14" t="str">
            <v xml:space="preserve"> </v>
          </cell>
          <cell r="BN14" t="str">
            <v xml:space="preserve"> </v>
          </cell>
        </row>
        <row r="15">
          <cell r="A15" t="str">
            <v xml:space="preserve"> </v>
          </cell>
          <cell r="B15" t="str">
            <v xml:space="preserve"> </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cell r="U15" t="str">
            <v xml:space="preserve"> </v>
          </cell>
          <cell r="V15" t="str">
            <v xml:space="preserve"> </v>
          </cell>
          <cell r="W15" t="str">
            <v xml:space="preserve"> </v>
          </cell>
          <cell r="X15" t="str">
            <v xml:space="preserve"> </v>
          </cell>
          <cell r="Y15" t="str">
            <v xml:space="preserve"> </v>
          </cell>
          <cell r="Z15" t="str">
            <v xml:space="preserve"> </v>
          </cell>
          <cell r="AA15" t="str">
            <v xml:space="preserve"> </v>
          </cell>
          <cell r="AB15" t="str">
            <v xml:space="preserve"> </v>
          </cell>
          <cell r="AC15" t="str">
            <v xml:space="preserve"> </v>
          </cell>
          <cell r="AD15" t="str">
            <v xml:space="preserve"> </v>
          </cell>
          <cell r="AE15" t="str">
            <v xml:space="preserve"> </v>
          </cell>
          <cell r="AF15" t="str">
            <v xml:space="preserve"> </v>
          </cell>
          <cell r="AG15" t="str">
            <v xml:space="preserve"> </v>
          </cell>
          <cell r="AH15" t="str">
            <v>INF_U02</v>
          </cell>
          <cell r="AI15" t="str">
            <v>INF_U02</v>
          </cell>
          <cell r="AJ15" t="str">
            <v xml:space="preserve"> </v>
          </cell>
          <cell r="AK15" t="str">
            <v xml:space="preserve"> </v>
          </cell>
          <cell r="AL15" t="str">
            <v xml:space="preserve"> </v>
          </cell>
          <cell r="AM15" t="str">
            <v>INF_U02</v>
          </cell>
          <cell r="AN15" t="str">
            <v xml:space="preserve"> </v>
          </cell>
          <cell r="AO15" t="str">
            <v>INF_U02</v>
          </cell>
          <cell r="AP15" t="str">
            <v xml:space="preserve"> </v>
          </cell>
          <cell r="AQ15" t="str">
            <v xml:space="preserve"> </v>
          </cell>
          <cell r="AR15" t="str">
            <v xml:space="preserve"> </v>
          </cell>
          <cell r="AS15" t="str">
            <v>INF_U02</v>
          </cell>
          <cell r="AT15" t="str">
            <v>INF_U02</v>
          </cell>
          <cell r="AU15" t="str">
            <v>INF_U02</v>
          </cell>
          <cell r="AV15" t="str">
            <v>INF_U02</v>
          </cell>
          <cell r="AW15" t="str">
            <v xml:space="preserve"> </v>
          </cell>
          <cell r="AX15" t="str">
            <v xml:space="preserve"> </v>
          </cell>
          <cell r="AY15" t="str">
            <v xml:space="preserve"> </v>
          </cell>
          <cell r="AZ15" t="str">
            <v xml:space="preserve"> </v>
          </cell>
          <cell r="BA15" t="str">
            <v xml:space="preserve"> </v>
          </cell>
          <cell r="BB15" t="str">
            <v xml:space="preserve"> </v>
          </cell>
          <cell r="BC15" t="str">
            <v xml:space="preserve"> </v>
          </cell>
          <cell r="BD15" t="str">
            <v xml:space="preserve"> </v>
          </cell>
          <cell r="BE15" t="str">
            <v xml:space="preserve"> </v>
          </cell>
          <cell r="BF15" t="str">
            <v xml:space="preserve"> </v>
          </cell>
          <cell r="BG15" t="str">
            <v xml:space="preserve"> </v>
          </cell>
          <cell r="BH15" t="str">
            <v>INF_U02</v>
          </cell>
          <cell r="BI15" t="str">
            <v>INF_U02</v>
          </cell>
          <cell r="BJ15" t="str">
            <v xml:space="preserve"> </v>
          </cell>
          <cell r="BK15" t="str">
            <v xml:space="preserve"> </v>
          </cell>
          <cell r="BL15" t="str">
            <v xml:space="preserve"> </v>
          </cell>
          <cell r="BM15" t="str">
            <v xml:space="preserve"> </v>
          </cell>
          <cell r="BN15" t="str">
            <v xml:space="preserve"> </v>
          </cell>
        </row>
        <row r="16">
          <cell r="A16" t="str">
            <v xml:space="preserve"> </v>
          </cell>
          <cell r="B16" t="str">
            <v xml:space="preserve"> </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cell r="U16" t="str">
            <v xml:space="preserve"> </v>
          </cell>
          <cell r="V16" t="str">
            <v xml:space="preserve"> </v>
          </cell>
          <cell r="W16" t="str">
            <v xml:space="preserve"> </v>
          </cell>
          <cell r="X16" t="str">
            <v xml:space="preserve"> </v>
          </cell>
          <cell r="Y16" t="str">
            <v xml:space="preserve"> </v>
          </cell>
          <cell r="Z16" t="str">
            <v xml:space="preserve"> </v>
          </cell>
          <cell r="AA16" t="str">
            <v xml:space="preserve"> </v>
          </cell>
          <cell r="AB16" t="str">
            <v xml:space="preserve"> </v>
          </cell>
          <cell r="AC16" t="str">
            <v>INF_U03</v>
          </cell>
          <cell r="AD16" t="str">
            <v xml:space="preserve"> </v>
          </cell>
          <cell r="AE16" t="str">
            <v xml:space="preserve"> </v>
          </cell>
          <cell r="AF16" t="str">
            <v xml:space="preserve"> </v>
          </cell>
          <cell r="AG16" t="str">
            <v xml:space="preserve"> </v>
          </cell>
          <cell r="AH16" t="str">
            <v xml:space="preserve"> </v>
          </cell>
          <cell r="AI16" t="str">
            <v xml:space="preserve"> </v>
          </cell>
          <cell r="AJ16" t="str">
            <v>INF_U03</v>
          </cell>
          <cell r="AK16" t="str">
            <v xml:space="preserve"> </v>
          </cell>
          <cell r="AL16" t="str">
            <v xml:space="preserve"> </v>
          </cell>
          <cell r="AM16" t="str">
            <v xml:space="preserve"> </v>
          </cell>
          <cell r="AN16" t="str">
            <v>INF_U03</v>
          </cell>
          <cell r="AO16" t="str">
            <v>INF_U03</v>
          </cell>
          <cell r="AP16" t="str">
            <v xml:space="preserve"> </v>
          </cell>
          <cell r="AQ16" t="str">
            <v xml:space="preserve"> </v>
          </cell>
          <cell r="AR16" t="str">
            <v xml:space="preserve"> </v>
          </cell>
          <cell r="AS16" t="str">
            <v xml:space="preserve"> </v>
          </cell>
          <cell r="AT16" t="str">
            <v xml:space="preserve"> </v>
          </cell>
          <cell r="AU16" t="str">
            <v xml:space="preserve"> </v>
          </cell>
          <cell r="AV16" t="str">
            <v>INF_U03</v>
          </cell>
          <cell r="AW16" t="str">
            <v>INF_U03</v>
          </cell>
          <cell r="AX16" t="str">
            <v xml:space="preserve"> </v>
          </cell>
          <cell r="AY16" t="str">
            <v xml:space="preserve"> </v>
          </cell>
          <cell r="AZ16" t="str">
            <v xml:space="preserve"> </v>
          </cell>
          <cell r="BA16" t="str">
            <v xml:space="preserve"> </v>
          </cell>
          <cell r="BB16" t="str">
            <v xml:space="preserve"> </v>
          </cell>
          <cell r="BC16" t="str">
            <v xml:space="preserve"> </v>
          </cell>
          <cell r="BD16" t="str">
            <v xml:space="preserve"> </v>
          </cell>
          <cell r="BE16" t="str">
            <v xml:space="preserve"> </v>
          </cell>
          <cell r="BF16" t="str">
            <v xml:space="preserve"> </v>
          </cell>
          <cell r="BG16" t="str">
            <v xml:space="preserve"> </v>
          </cell>
          <cell r="BH16" t="str">
            <v xml:space="preserve"> </v>
          </cell>
          <cell r="BI16" t="str">
            <v>INF_U03</v>
          </cell>
          <cell r="BJ16" t="str">
            <v xml:space="preserve"> </v>
          </cell>
          <cell r="BK16" t="str">
            <v xml:space="preserve"> </v>
          </cell>
          <cell r="BL16" t="str">
            <v xml:space="preserve"> </v>
          </cell>
          <cell r="BM16" t="str">
            <v xml:space="preserve"> </v>
          </cell>
          <cell r="BN16" t="str">
            <v xml:space="preserve"> </v>
          </cell>
        </row>
        <row r="17">
          <cell r="A17" t="str">
            <v xml:space="preserve"> </v>
          </cell>
          <cell r="B17" t="str">
            <v xml:space="preserve"> </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INF_U04</v>
          </cell>
          <cell r="P17" t="str">
            <v xml:space="preserve"> </v>
          </cell>
          <cell r="Q17" t="str">
            <v xml:space="preserve"> </v>
          </cell>
          <cell r="R17" t="str">
            <v xml:space="preserve"> </v>
          </cell>
          <cell r="S17" t="str">
            <v xml:space="preserve"> </v>
          </cell>
          <cell r="T17" t="str">
            <v xml:space="preserve"> </v>
          </cell>
          <cell r="U17" t="str">
            <v>INF_U04</v>
          </cell>
          <cell r="V17" t="str">
            <v xml:space="preserve"> </v>
          </cell>
          <cell r="W17" t="str">
            <v xml:space="preserve"> </v>
          </cell>
          <cell r="X17" t="str">
            <v xml:space="preserve"> </v>
          </cell>
          <cell r="Y17" t="str">
            <v xml:space="preserve"> </v>
          </cell>
          <cell r="Z17" t="str">
            <v xml:space="preserve"> </v>
          </cell>
          <cell r="AA17" t="str">
            <v xml:space="preserve"> </v>
          </cell>
          <cell r="AB17" t="str">
            <v xml:space="preserve"> </v>
          </cell>
          <cell r="AC17" t="str">
            <v>INF_U04</v>
          </cell>
          <cell r="AD17" t="str">
            <v xml:space="preserve"> </v>
          </cell>
          <cell r="AE17" t="str">
            <v xml:space="preserve"> </v>
          </cell>
          <cell r="AF17" t="str">
            <v xml:space="preserve"> </v>
          </cell>
          <cell r="AG17" t="str">
            <v xml:space="preserve"> </v>
          </cell>
          <cell r="AH17" t="str">
            <v xml:space="preserve"> </v>
          </cell>
          <cell r="AI17" t="str">
            <v xml:space="preserve"> </v>
          </cell>
          <cell r="AJ17" t="str">
            <v xml:space="preserve"> </v>
          </cell>
          <cell r="AK17" t="str">
            <v xml:space="preserve"> </v>
          </cell>
          <cell r="AL17" t="str">
            <v xml:space="preserve"> </v>
          </cell>
          <cell r="AM17" t="str">
            <v xml:space="preserve"> </v>
          </cell>
          <cell r="AN17" t="str">
            <v>INF_U04</v>
          </cell>
          <cell r="AO17" t="str">
            <v>INF_U04</v>
          </cell>
          <cell r="AP17" t="str">
            <v xml:space="preserve"> </v>
          </cell>
          <cell r="AQ17" t="str">
            <v xml:space="preserve"> </v>
          </cell>
          <cell r="AR17" t="str">
            <v xml:space="preserve"> </v>
          </cell>
          <cell r="AS17" t="str">
            <v xml:space="preserve"> </v>
          </cell>
          <cell r="AT17" t="str">
            <v xml:space="preserve"> </v>
          </cell>
          <cell r="AU17" t="str">
            <v xml:space="preserve"> </v>
          </cell>
          <cell r="AV17" t="str">
            <v>INF_U04</v>
          </cell>
          <cell r="AW17" t="str">
            <v>INF_U04</v>
          </cell>
          <cell r="AX17" t="str">
            <v xml:space="preserve"> </v>
          </cell>
          <cell r="AY17" t="str">
            <v xml:space="preserve"> </v>
          </cell>
          <cell r="AZ17" t="str">
            <v xml:space="preserve"> </v>
          </cell>
          <cell r="BA17" t="str">
            <v xml:space="preserve"> </v>
          </cell>
          <cell r="BB17" t="str">
            <v xml:space="preserve"> </v>
          </cell>
          <cell r="BC17" t="str">
            <v xml:space="preserve"> </v>
          </cell>
          <cell r="BD17" t="str">
            <v xml:space="preserve"> </v>
          </cell>
          <cell r="BE17" t="str">
            <v xml:space="preserve"> </v>
          </cell>
          <cell r="BF17" t="str">
            <v xml:space="preserve"> </v>
          </cell>
          <cell r="BG17" t="str">
            <v xml:space="preserve"> </v>
          </cell>
          <cell r="BH17" t="str">
            <v xml:space="preserve"> </v>
          </cell>
          <cell r="BI17" t="str">
            <v>INF_U04</v>
          </cell>
          <cell r="BJ17" t="str">
            <v xml:space="preserve"> </v>
          </cell>
          <cell r="BK17" t="str">
            <v xml:space="preserve"> </v>
          </cell>
          <cell r="BL17" t="str">
            <v xml:space="preserve"> </v>
          </cell>
          <cell r="BM17" t="str">
            <v xml:space="preserve"> </v>
          </cell>
          <cell r="BN17" t="str">
            <v xml:space="preserve"> </v>
          </cell>
        </row>
        <row r="18">
          <cell r="A18" t="str">
            <v xml:space="preserve"> </v>
          </cell>
          <cell r="B18" t="str">
            <v xml:space="preserve"> </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INF_U05</v>
          </cell>
          <cell r="R18" t="str">
            <v xml:space="preserve"> </v>
          </cell>
          <cell r="S18" t="str">
            <v xml:space="preserve"> </v>
          </cell>
          <cell r="T18" t="str">
            <v xml:space="preserve"> </v>
          </cell>
          <cell r="U18" t="str">
            <v xml:space="preserve"> </v>
          </cell>
          <cell r="V18" t="str">
            <v>INF_U05</v>
          </cell>
          <cell r="W18" t="str">
            <v xml:space="preserve"> </v>
          </cell>
          <cell r="X18" t="str">
            <v>INF_U05</v>
          </cell>
          <cell r="Y18" t="str">
            <v>INF_U05</v>
          </cell>
          <cell r="Z18" t="str">
            <v xml:space="preserve"> </v>
          </cell>
          <cell r="AA18" t="str">
            <v xml:space="preserve"> </v>
          </cell>
          <cell r="AB18" t="str">
            <v xml:space="preserve"> </v>
          </cell>
          <cell r="AC18" t="str">
            <v xml:space="preserve"> </v>
          </cell>
          <cell r="AD18" t="str">
            <v>INF_U05</v>
          </cell>
          <cell r="AE18" t="str">
            <v xml:space="preserve"> </v>
          </cell>
          <cell r="AF18" t="str">
            <v>INF_U05</v>
          </cell>
          <cell r="AG18" t="str">
            <v xml:space="preserve"> </v>
          </cell>
          <cell r="AH18" t="str">
            <v xml:space="preserve"> </v>
          </cell>
          <cell r="AI18" t="str">
            <v xml:space="preserve"> </v>
          </cell>
          <cell r="AJ18" t="str">
            <v xml:space="preserve"> </v>
          </cell>
          <cell r="AK18" t="str">
            <v xml:space="preserve"> </v>
          </cell>
          <cell r="AL18" t="str">
            <v xml:space="preserve"> </v>
          </cell>
          <cell r="AM18" t="str">
            <v xml:space="preserve"> </v>
          </cell>
          <cell r="AN18" t="str">
            <v xml:space="preserve"> </v>
          </cell>
          <cell r="AO18" t="str">
            <v>INF_U05</v>
          </cell>
          <cell r="AP18" t="str">
            <v xml:space="preserve"> </v>
          </cell>
          <cell r="AQ18" t="str">
            <v>INF_U05</v>
          </cell>
          <cell r="AR18" t="str">
            <v>INF_U05</v>
          </cell>
          <cell r="AS18" t="str">
            <v xml:space="preserve"> </v>
          </cell>
          <cell r="AT18" t="str">
            <v xml:space="preserve"> </v>
          </cell>
          <cell r="AU18" t="str">
            <v xml:space="preserve"> </v>
          </cell>
          <cell r="AV18" t="str">
            <v xml:space="preserve"> </v>
          </cell>
          <cell r="AW18" t="str">
            <v>INF_U05</v>
          </cell>
          <cell r="AX18" t="str">
            <v xml:space="preserve"> </v>
          </cell>
          <cell r="AY18" t="str">
            <v xml:space="preserve"> </v>
          </cell>
          <cell r="AZ18" t="str">
            <v xml:space="preserve"> </v>
          </cell>
          <cell r="BA18" t="str">
            <v>INF_U05</v>
          </cell>
          <cell r="BB18" t="str">
            <v xml:space="preserve"> </v>
          </cell>
          <cell r="BC18" t="str">
            <v xml:space="preserve"> </v>
          </cell>
          <cell r="BD18" t="str">
            <v>INF_U05</v>
          </cell>
          <cell r="BE18" t="str">
            <v xml:space="preserve"> </v>
          </cell>
          <cell r="BF18" t="str">
            <v xml:space="preserve"> </v>
          </cell>
          <cell r="BG18" t="str">
            <v>INF_U05</v>
          </cell>
          <cell r="BH18" t="str">
            <v xml:space="preserve"> </v>
          </cell>
          <cell r="BI18" t="str">
            <v>INF_U05</v>
          </cell>
          <cell r="BJ18" t="str">
            <v xml:space="preserve"> </v>
          </cell>
          <cell r="BK18" t="str">
            <v xml:space="preserve"> </v>
          </cell>
          <cell r="BL18" t="str">
            <v xml:space="preserve"> </v>
          </cell>
          <cell r="BM18" t="str">
            <v xml:space="preserve"> </v>
          </cell>
          <cell r="BN18" t="str">
            <v xml:space="preserve"> </v>
          </cell>
        </row>
        <row r="19">
          <cell r="A19" t="str">
            <v xml:space="preserve"> </v>
          </cell>
          <cell r="B19" t="str">
            <v xml:space="preserve"> </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cell r="U19" t="str">
            <v xml:space="preserve"> </v>
          </cell>
          <cell r="V19" t="str">
            <v>INF_U06</v>
          </cell>
          <cell r="W19" t="str">
            <v xml:space="preserve"> </v>
          </cell>
          <cell r="X19" t="str">
            <v>INF_U06</v>
          </cell>
          <cell r="Y19" t="str">
            <v>INF_U06</v>
          </cell>
          <cell r="Z19" t="str">
            <v>INF_U06</v>
          </cell>
          <cell r="AA19" t="str">
            <v xml:space="preserve"> </v>
          </cell>
          <cell r="AB19" t="str">
            <v xml:space="preserve"> </v>
          </cell>
          <cell r="AC19" t="str">
            <v xml:space="preserve"> </v>
          </cell>
          <cell r="AD19" t="str">
            <v>INF_U06</v>
          </cell>
          <cell r="AE19" t="str">
            <v>INF_U06</v>
          </cell>
          <cell r="AF19" t="str">
            <v>INF_U06</v>
          </cell>
          <cell r="AG19" t="str">
            <v xml:space="preserve"> </v>
          </cell>
          <cell r="AH19" t="str">
            <v xml:space="preserve"> </v>
          </cell>
          <cell r="AI19" t="str">
            <v xml:space="preserve"> </v>
          </cell>
          <cell r="AJ19" t="str">
            <v xml:space="preserve"> </v>
          </cell>
          <cell r="AK19" t="str">
            <v xml:space="preserve"> </v>
          </cell>
          <cell r="AL19" t="str">
            <v xml:space="preserve"> </v>
          </cell>
          <cell r="AM19" t="str">
            <v xml:space="preserve"> </v>
          </cell>
          <cell r="AN19" t="str">
            <v xml:space="preserve"> </v>
          </cell>
          <cell r="AO19" t="str">
            <v>INF_U06</v>
          </cell>
          <cell r="AP19" t="str">
            <v xml:space="preserve"> </v>
          </cell>
          <cell r="AQ19" t="str">
            <v xml:space="preserve"> </v>
          </cell>
          <cell r="AR19" t="str">
            <v xml:space="preserve"> </v>
          </cell>
          <cell r="AS19" t="str">
            <v xml:space="preserve"> </v>
          </cell>
          <cell r="AT19" t="str">
            <v xml:space="preserve"> </v>
          </cell>
          <cell r="AU19" t="str">
            <v xml:space="preserve"> </v>
          </cell>
          <cell r="AV19" t="str">
            <v xml:space="preserve"> </v>
          </cell>
          <cell r="AW19" t="str">
            <v>INF_U06</v>
          </cell>
          <cell r="AX19" t="str">
            <v xml:space="preserve"> </v>
          </cell>
          <cell r="AY19" t="str">
            <v xml:space="preserve"> </v>
          </cell>
          <cell r="AZ19" t="str">
            <v xml:space="preserve"> </v>
          </cell>
          <cell r="BA19" t="str">
            <v>INF_U06</v>
          </cell>
          <cell r="BB19" t="str">
            <v xml:space="preserve"> </v>
          </cell>
          <cell r="BC19" t="str">
            <v xml:space="preserve"> </v>
          </cell>
          <cell r="BD19" t="str">
            <v>INF_U06</v>
          </cell>
          <cell r="BE19" t="str">
            <v xml:space="preserve"> </v>
          </cell>
          <cell r="BF19" t="str">
            <v xml:space="preserve"> </v>
          </cell>
          <cell r="BG19" t="str">
            <v xml:space="preserve"> </v>
          </cell>
          <cell r="BH19" t="str">
            <v xml:space="preserve"> </v>
          </cell>
          <cell r="BI19" t="str">
            <v>INF_U06</v>
          </cell>
          <cell r="BJ19" t="str">
            <v xml:space="preserve"> </v>
          </cell>
          <cell r="BK19" t="str">
            <v xml:space="preserve"> </v>
          </cell>
          <cell r="BL19" t="str">
            <v xml:space="preserve"> </v>
          </cell>
          <cell r="BM19" t="str">
            <v xml:space="preserve"> </v>
          </cell>
          <cell r="BN19" t="str">
            <v xml:space="preserve"> </v>
          </cell>
        </row>
        <row r="20">
          <cell r="A20" t="str">
            <v xml:space="preserve"> </v>
          </cell>
          <cell r="B20" t="str">
            <v xml:space="preserve"> </v>
          </cell>
          <cell r="C20" t="str">
            <v xml:space="preserve"> </v>
          </cell>
          <cell r="D20" t="str">
            <v xml:space="preserve"> </v>
          </cell>
          <cell r="E20" t="str">
            <v xml:space="preserve"> </v>
          </cell>
          <cell r="F20" t="str">
            <v xml:space="preserve"> </v>
          </cell>
          <cell r="G20" t="str">
            <v xml:space="preserve"> </v>
          </cell>
          <cell r="H20" t="str">
            <v>INF_U07</v>
          </cell>
          <cell r="I20" t="str">
            <v>INF_U07</v>
          </cell>
          <cell r="J20" t="str">
            <v xml:space="preserve"> </v>
          </cell>
          <cell r="K20" t="str">
            <v xml:space="preserve"> </v>
          </cell>
          <cell r="L20" t="str">
            <v xml:space="preserve"> </v>
          </cell>
          <cell r="M20" t="str">
            <v xml:space="preserve"> </v>
          </cell>
          <cell r="N20" t="str">
            <v>INF_U07</v>
          </cell>
          <cell r="O20" t="str">
            <v xml:space="preserve"> </v>
          </cell>
          <cell r="P20" t="str">
            <v xml:space="preserve"> </v>
          </cell>
          <cell r="Q20" t="str">
            <v xml:space="preserve"> </v>
          </cell>
          <cell r="R20" t="str">
            <v xml:space="preserve"> </v>
          </cell>
          <cell r="S20" t="str">
            <v xml:space="preserve"> </v>
          </cell>
          <cell r="T20" t="str">
            <v xml:space="preserve"> </v>
          </cell>
          <cell r="U20" t="str">
            <v xml:space="preserve"> </v>
          </cell>
          <cell r="V20" t="str">
            <v>INF_U07</v>
          </cell>
          <cell r="W20" t="str">
            <v xml:space="preserve"> </v>
          </cell>
          <cell r="X20" t="str">
            <v>INF_U07</v>
          </cell>
          <cell r="Y20" t="str">
            <v xml:space="preserve"> </v>
          </cell>
          <cell r="Z20" t="str">
            <v>INF_U07</v>
          </cell>
          <cell r="AA20" t="str">
            <v xml:space="preserve"> </v>
          </cell>
          <cell r="AB20" t="str">
            <v xml:space="preserve"> </v>
          </cell>
          <cell r="AC20" t="str">
            <v xml:space="preserve"> </v>
          </cell>
          <cell r="AD20" t="str">
            <v xml:space="preserve"> </v>
          </cell>
          <cell r="AE20" t="str">
            <v>INF_U07</v>
          </cell>
          <cell r="AF20" t="str">
            <v xml:space="preserve"> </v>
          </cell>
          <cell r="AG20" t="str">
            <v xml:space="preserve"> </v>
          </cell>
          <cell r="AH20" t="str">
            <v xml:space="preserve"> </v>
          </cell>
          <cell r="AI20" t="str">
            <v xml:space="preserve"> </v>
          </cell>
          <cell r="AJ20" t="str">
            <v xml:space="preserve"> </v>
          </cell>
          <cell r="AK20" t="str">
            <v xml:space="preserve"> </v>
          </cell>
          <cell r="AL20" t="str">
            <v xml:space="preserve"> </v>
          </cell>
          <cell r="AM20" t="str">
            <v xml:space="preserve"> </v>
          </cell>
          <cell r="AN20" t="str">
            <v xml:space="preserve"> </v>
          </cell>
          <cell r="AO20" t="str">
            <v xml:space="preserve"> </v>
          </cell>
          <cell r="AP20" t="str">
            <v xml:space="preserve"> </v>
          </cell>
          <cell r="AQ20" t="str">
            <v xml:space="preserve"> </v>
          </cell>
          <cell r="AR20" t="str">
            <v xml:space="preserve"> </v>
          </cell>
          <cell r="AS20" t="str">
            <v xml:space="preserve"> </v>
          </cell>
          <cell r="AT20" t="str">
            <v xml:space="preserve"> </v>
          </cell>
          <cell r="AU20" t="str">
            <v xml:space="preserve"> </v>
          </cell>
          <cell r="AV20" t="str">
            <v xml:space="preserve"> </v>
          </cell>
          <cell r="AW20" t="str">
            <v xml:space="preserve"> </v>
          </cell>
          <cell r="AX20" t="str">
            <v xml:space="preserve"> </v>
          </cell>
          <cell r="AY20" t="str">
            <v xml:space="preserve"> </v>
          </cell>
          <cell r="AZ20" t="str">
            <v xml:space="preserve"> </v>
          </cell>
          <cell r="BA20" t="str">
            <v xml:space="preserve"> </v>
          </cell>
          <cell r="BB20" t="str">
            <v xml:space="preserve"> </v>
          </cell>
          <cell r="BC20" t="str">
            <v xml:space="preserve"> </v>
          </cell>
          <cell r="BD20" t="str">
            <v xml:space="preserve"> </v>
          </cell>
          <cell r="BE20" t="str">
            <v xml:space="preserve"> </v>
          </cell>
          <cell r="BF20" t="str">
            <v xml:space="preserve"> </v>
          </cell>
          <cell r="BG20" t="str">
            <v xml:space="preserve"> </v>
          </cell>
          <cell r="BH20" t="str">
            <v xml:space="preserve"> </v>
          </cell>
          <cell r="BI20" t="str">
            <v xml:space="preserve"> </v>
          </cell>
          <cell r="BJ20" t="str">
            <v xml:space="preserve"> </v>
          </cell>
          <cell r="BK20" t="str">
            <v xml:space="preserve"> </v>
          </cell>
          <cell r="BL20" t="str">
            <v xml:space="preserve"> </v>
          </cell>
          <cell r="BM20" t="str">
            <v xml:space="preserve"> </v>
          </cell>
          <cell r="BN20" t="str">
            <v xml:space="preserve"> </v>
          </cell>
        </row>
        <row r="21">
          <cell r="A21" t="str">
            <v xml:space="preserve"> </v>
          </cell>
          <cell r="B21" t="str">
            <v xml:space="preserve"> </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cell r="AA21" t="str">
            <v xml:space="preserve"> </v>
          </cell>
          <cell r="AB21" t="str">
            <v xml:space="preserve"> </v>
          </cell>
          <cell r="AC21" t="str">
            <v xml:space="preserve"> </v>
          </cell>
          <cell r="AD21" t="str">
            <v xml:space="preserve"> </v>
          </cell>
          <cell r="AE21" t="str">
            <v xml:space="preserve"> </v>
          </cell>
          <cell r="AF21" t="str">
            <v xml:space="preserve"> </v>
          </cell>
          <cell r="AG21" t="str">
            <v>INF_U07</v>
          </cell>
          <cell r="AH21" t="str">
            <v>INF_U07</v>
          </cell>
          <cell r="AI21" t="str">
            <v>INF_U07</v>
          </cell>
          <cell r="AJ21" t="str">
            <v xml:space="preserve"> </v>
          </cell>
          <cell r="AK21" t="str">
            <v xml:space="preserve"> </v>
          </cell>
          <cell r="AL21" t="str">
            <v xml:space="preserve"> </v>
          </cell>
          <cell r="AM21" t="str">
            <v xml:space="preserve"> </v>
          </cell>
          <cell r="AN21" t="str">
            <v xml:space="preserve"> </v>
          </cell>
          <cell r="AO21" t="str">
            <v xml:space="preserve"> </v>
          </cell>
          <cell r="AP21" t="str">
            <v xml:space="preserve"> </v>
          </cell>
          <cell r="AQ21" t="str">
            <v xml:space="preserve"> </v>
          </cell>
          <cell r="AR21" t="str">
            <v xml:space="preserve"> </v>
          </cell>
          <cell r="AS21" t="str">
            <v xml:space="preserve"> </v>
          </cell>
          <cell r="AT21" t="str">
            <v xml:space="preserve"> </v>
          </cell>
          <cell r="AU21" t="str">
            <v xml:space="preserve"> </v>
          </cell>
          <cell r="AV21" t="str">
            <v xml:space="preserve"> </v>
          </cell>
          <cell r="AW21" t="str">
            <v xml:space="preserve"> </v>
          </cell>
          <cell r="AX21" t="str">
            <v>INF_U07</v>
          </cell>
          <cell r="AY21" t="str">
            <v xml:space="preserve"> </v>
          </cell>
          <cell r="AZ21" t="str">
            <v xml:space="preserve"> </v>
          </cell>
          <cell r="BA21" t="str">
            <v xml:space="preserve"> </v>
          </cell>
          <cell r="BB21" t="str">
            <v xml:space="preserve"> </v>
          </cell>
          <cell r="BC21" t="str">
            <v xml:space="preserve"> </v>
          </cell>
          <cell r="BD21" t="str">
            <v xml:space="preserve"> </v>
          </cell>
          <cell r="BE21" t="str">
            <v xml:space="preserve"> </v>
          </cell>
          <cell r="BF21" t="str">
            <v xml:space="preserve"> </v>
          </cell>
          <cell r="BG21" t="str">
            <v xml:space="preserve"> </v>
          </cell>
          <cell r="BH21" t="str">
            <v>INF_U07</v>
          </cell>
          <cell r="BI21" t="str">
            <v xml:space="preserve"> </v>
          </cell>
          <cell r="BJ21" t="str">
            <v xml:space="preserve"> </v>
          </cell>
          <cell r="BK21" t="str">
            <v xml:space="preserve"> </v>
          </cell>
          <cell r="BL21" t="str">
            <v xml:space="preserve"> </v>
          </cell>
          <cell r="BM21" t="str">
            <v xml:space="preserve"> </v>
          </cell>
          <cell r="BN21" t="str">
            <v>INF_U07</v>
          </cell>
        </row>
        <row r="22">
          <cell r="A22" t="str">
            <v xml:space="preserve"> </v>
          </cell>
          <cell r="B22" t="str">
            <v xml:space="preserve"> </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INF_U08</v>
          </cell>
          <cell r="O22" t="str">
            <v xml:space="preserve"> </v>
          </cell>
          <cell r="P22" t="str">
            <v xml:space="preserve"> </v>
          </cell>
          <cell r="Q22" t="str">
            <v>INF_U08</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INF_U08</v>
          </cell>
          <cell r="AA22" t="str">
            <v>INF_U08</v>
          </cell>
          <cell r="AB22" t="str">
            <v xml:space="preserve"> </v>
          </cell>
          <cell r="AC22" t="str">
            <v xml:space="preserve"> </v>
          </cell>
          <cell r="AD22" t="str">
            <v xml:space="preserve"> </v>
          </cell>
          <cell r="AE22" t="str">
            <v>INF_U08</v>
          </cell>
          <cell r="AF22" t="str">
            <v xml:space="preserve"> </v>
          </cell>
          <cell r="AG22" t="str">
            <v xml:space="preserve"> </v>
          </cell>
          <cell r="AH22" t="str">
            <v xml:space="preserve"> </v>
          </cell>
          <cell r="AI22" t="str">
            <v xml:space="preserve"> </v>
          </cell>
          <cell r="AJ22" t="str">
            <v xml:space="preserve"> </v>
          </cell>
          <cell r="AK22" t="str">
            <v xml:space="preserve"> </v>
          </cell>
          <cell r="AL22" t="str">
            <v xml:space="preserve"> </v>
          </cell>
          <cell r="AM22" t="str">
            <v xml:space="preserve"> </v>
          </cell>
          <cell r="AN22" t="str">
            <v xml:space="preserve"> </v>
          </cell>
          <cell r="AO22" t="str">
            <v xml:space="preserve"> </v>
          </cell>
          <cell r="AP22" t="str">
            <v xml:space="preserve"> </v>
          </cell>
          <cell r="AQ22" t="str">
            <v xml:space="preserve"> </v>
          </cell>
          <cell r="AR22" t="str">
            <v xml:space="preserve"> </v>
          </cell>
          <cell r="AS22" t="str">
            <v>INF_U08</v>
          </cell>
          <cell r="AT22" t="str">
            <v xml:space="preserve"> </v>
          </cell>
          <cell r="AU22" t="str">
            <v xml:space="preserve"> </v>
          </cell>
          <cell r="AV22" t="str">
            <v xml:space="preserve"> </v>
          </cell>
          <cell r="AW22" t="str">
            <v xml:space="preserve"> </v>
          </cell>
          <cell r="AX22" t="str">
            <v xml:space="preserve"> </v>
          </cell>
          <cell r="AY22" t="str">
            <v xml:space="preserve"> </v>
          </cell>
          <cell r="AZ22" t="str">
            <v xml:space="preserve"> </v>
          </cell>
          <cell r="BA22" t="str">
            <v xml:space="preserve"> </v>
          </cell>
          <cell r="BB22" t="str">
            <v>INF_U08</v>
          </cell>
          <cell r="BC22" t="str">
            <v xml:space="preserve"> </v>
          </cell>
          <cell r="BD22" t="str">
            <v xml:space="preserve"> </v>
          </cell>
          <cell r="BE22" t="str">
            <v>INF_U08</v>
          </cell>
          <cell r="BF22" t="str">
            <v xml:space="preserve"> </v>
          </cell>
          <cell r="BG22" t="str">
            <v>INF_U08</v>
          </cell>
          <cell r="BH22" t="str">
            <v xml:space="preserve"> </v>
          </cell>
          <cell r="BI22" t="str">
            <v xml:space="preserve"> </v>
          </cell>
          <cell r="BJ22" t="str">
            <v xml:space="preserve"> </v>
          </cell>
          <cell r="BK22" t="str">
            <v xml:space="preserve"> </v>
          </cell>
          <cell r="BL22" t="str">
            <v>INF_U08</v>
          </cell>
          <cell r="BM22" t="str">
            <v>INF_U08</v>
          </cell>
          <cell r="BN22" t="str">
            <v>INF_U08</v>
          </cell>
        </row>
        <row r="23">
          <cell r="A23" t="str">
            <v xml:space="preserve"> </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t="str">
            <v>INF_U09</v>
          </cell>
          <cell r="Z23" t="str">
            <v xml:space="preserve"> </v>
          </cell>
          <cell r="AA23" t="str">
            <v xml:space="preserve"> </v>
          </cell>
          <cell r="AB23" t="str">
            <v xml:space="preserve"> </v>
          </cell>
          <cell r="AC23" t="str">
            <v xml:space="preserve"> </v>
          </cell>
          <cell r="AD23" t="str">
            <v xml:space="preserve"> </v>
          </cell>
          <cell r="AE23" t="str">
            <v xml:space="preserve"> </v>
          </cell>
          <cell r="AF23" t="str">
            <v xml:space="preserve"> </v>
          </cell>
          <cell r="AG23" t="str">
            <v xml:space="preserve"> </v>
          </cell>
          <cell r="AH23" t="str">
            <v xml:space="preserve"> </v>
          </cell>
          <cell r="AI23" t="str">
            <v>INF_U09</v>
          </cell>
          <cell r="AJ23" t="str">
            <v xml:space="preserve"> </v>
          </cell>
          <cell r="AK23" t="str">
            <v xml:space="preserve"> </v>
          </cell>
          <cell r="AL23" t="str">
            <v xml:space="preserve"> </v>
          </cell>
          <cell r="AM23" t="str">
            <v xml:space="preserve"> </v>
          </cell>
          <cell r="AN23" t="str">
            <v xml:space="preserve"> </v>
          </cell>
          <cell r="AO23" t="str">
            <v>INF_U09</v>
          </cell>
          <cell r="AP23" t="str">
            <v xml:space="preserve"> </v>
          </cell>
          <cell r="AQ23" t="str">
            <v>INF_U09</v>
          </cell>
          <cell r="AR23" t="str">
            <v>INF_U09</v>
          </cell>
          <cell r="AS23" t="str">
            <v xml:space="preserve"> </v>
          </cell>
          <cell r="AT23" t="str">
            <v xml:space="preserve"> </v>
          </cell>
          <cell r="AU23" t="str">
            <v xml:space="preserve"> </v>
          </cell>
          <cell r="AV23" t="str">
            <v xml:space="preserve"> </v>
          </cell>
          <cell r="AW23" t="str">
            <v xml:space="preserve"> </v>
          </cell>
          <cell r="AX23" t="str">
            <v>INF_U09</v>
          </cell>
          <cell r="AY23" t="str">
            <v>INF_U09</v>
          </cell>
          <cell r="AZ23" t="str">
            <v xml:space="preserve"> </v>
          </cell>
          <cell r="BA23" t="str">
            <v xml:space="preserve"> </v>
          </cell>
          <cell r="BB23" t="str">
            <v xml:space="preserve"> </v>
          </cell>
          <cell r="BC23" t="str">
            <v xml:space="preserve"> </v>
          </cell>
          <cell r="BD23" t="str">
            <v xml:space="preserve"> </v>
          </cell>
          <cell r="BE23" t="str">
            <v xml:space="preserve"> </v>
          </cell>
          <cell r="BF23" t="str">
            <v xml:space="preserve"> </v>
          </cell>
          <cell r="BG23" t="str">
            <v>INF_U09</v>
          </cell>
          <cell r="BH23" t="str">
            <v xml:space="preserve"> </v>
          </cell>
          <cell r="BI23" t="str">
            <v xml:space="preserve"> </v>
          </cell>
          <cell r="BJ23" t="str">
            <v xml:space="preserve"> </v>
          </cell>
          <cell r="BK23" t="str">
            <v xml:space="preserve"> </v>
          </cell>
          <cell r="BL23" t="str">
            <v xml:space="preserve"> </v>
          </cell>
          <cell r="BM23" t="str">
            <v>INF_U09</v>
          </cell>
          <cell r="BN23" t="str">
            <v xml:space="preserve"> </v>
          </cell>
        </row>
        <row r="24">
          <cell r="A24" t="str">
            <v xml:space="preserve"> </v>
          </cell>
          <cell r="B24" t="str">
            <v xml:space="preserve"> </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cell r="U24" t="str">
            <v xml:space="preserve"> </v>
          </cell>
          <cell r="V24" t="str">
            <v xml:space="preserve"> </v>
          </cell>
          <cell r="W24" t="str">
            <v xml:space="preserve"> </v>
          </cell>
          <cell r="X24" t="str">
            <v xml:space="preserve"> </v>
          </cell>
          <cell r="Y24" t="str">
            <v xml:space="preserve"> </v>
          </cell>
          <cell r="Z24" t="str">
            <v xml:space="preserve"> </v>
          </cell>
          <cell r="AA24" t="str">
            <v xml:space="preserve"> </v>
          </cell>
          <cell r="AB24" t="str">
            <v xml:space="preserve"> </v>
          </cell>
          <cell r="AC24" t="str">
            <v xml:space="preserve"> </v>
          </cell>
          <cell r="AD24" t="str">
            <v xml:space="preserve"> </v>
          </cell>
          <cell r="AE24" t="str">
            <v xml:space="preserve"> </v>
          </cell>
          <cell r="AF24" t="str">
            <v xml:space="preserve"> </v>
          </cell>
          <cell r="AG24" t="str">
            <v xml:space="preserve"> </v>
          </cell>
          <cell r="AH24" t="str">
            <v xml:space="preserve"> </v>
          </cell>
          <cell r="AI24" t="str">
            <v xml:space="preserve"> </v>
          </cell>
          <cell r="AJ24" t="str">
            <v xml:space="preserve"> </v>
          </cell>
          <cell r="AK24" t="str">
            <v xml:space="preserve"> </v>
          </cell>
          <cell r="AL24" t="str">
            <v xml:space="preserve"> </v>
          </cell>
          <cell r="AM24" t="str">
            <v xml:space="preserve"> </v>
          </cell>
          <cell r="AN24" t="str">
            <v xml:space="preserve"> </v>
          </cell>
          <cell r="AO24" t="str">
            <v xml:space="preserve"> </v>
          </cell>
          <cell r="AP24" t="str">
            <v xml:space="preserve"> </v>
          </cell>
          <cell r="AQ24" t="str">
            <v xml:space="preserve"> </v>
          </cell>
          <cell r="AR24" t="str">
            <v xml:space="preserve"> </v>
          </cell>
          <cell r="AS24" t="str">
            <v xml:space="preserve"> </v>
          </cell>
          <cell r="AT24" t="str">
            <v xml:space="preserve"> </v>
          </cell>
          <cell r="AU24" t="str">
            <v xml:space="preserve"> </v>
          </cell>
          <cell r="AV24" t="str">
            <v xml:space="preserve"> </v>
          </cell>
          <cell r="AW24" t="str">
            <v xml:space="preserve"> </v>
          </cell>
          <cell r="AX24" t="str">
            <v xml:space="preserve"> </v>
          </cell>
          <cell r="AY24" t="str">
            <v xml:space="preserve"> </v>
          </cell>
          <cell r="AZ24" t="str">
            <v xml:space="preserve"> </v>
          </cell>
          <cell r="BA24" t="str">
            <v xml:space="preserve"> </v>
          </cell>
          <cell r="BB24" t="str">
            <v xml:space="preserve"> </v>
          </cell>
          <cell r="BC24" t="str">
            <v xml:space="preserve"> </v>
          </cell>
          <cell r="BD24" t="str">
            <v>INF_U10</v>
          </cell>
          <cell r="BE24" t="str">
            <v>INF_U10</v>
          </cell>
          <cell r="BF24" t="str">
            <v>INF_U10</v>
          </cell>
          <cell r="BG24" t="str">
            <v xml:space="preserve"> </v>
          </cell>
          <cell r="BH24" t="str">
            <v xml:space="preserve"> </v>
          </cell>
          <cell r="BI24" t="str">
            <v xml:space="preserve"> </v>
          </cell>
          <cell r="BJ24" t="str">
            <v xml:space="preserve"> </v>
          </cell>
          <cell r="BK24" t="str">
            <v xml:space="preserve"> </v>
          </cell>
          <cell r="BL24" t="str">
            <v xml:space="preserve"> </v>
          </cell>
          <cell r="BM24" t="str">
            <v xml:space="preserve"> </v>
          </cell>
          <cell r="BN24" t="str">
            <v xml:space="preserve"> </v>
          </cell>
        </row>
        <row r="25">
          <cell r="A25" t="str">
            <v xml:space="preserve"> </v>
          </cell>
          <cell r="B25" t="str">
            <v xml:space="preserve"> </v>
          </cell>
          <cell r="C25" t="str">
            <v xml:space="preserve"> </v>
          </cell>
          <cell r="D25" t="str">
            <v xml:space="preserve"> </v>
          </cell>
          <cell r="E25" t="str">
            <v xml:space="preserve"> </v>
          </cell>
          <cell r="F25" t="str">
            <v xml:space="preserve"> </v>
          </cell>
          <cell r="G25" t="str">
            <v xml:space="preserve"> </v>
          </cell>
          <cell r="H25" t="str">
            <v xml:space="preserve"> </v>
          </cell>
          <cell r="I25" t="str">
            <v xml:space="preserve"> </v>
          </cell>
          <cell r="J25" t="str">
            <v xml:space="preserve"> </v>
          </cell>
          <cell r="K25" t="str">
            <v xml:space="preserve"> </v>
          </cell>
          <cell r="L25" t="str">
            <v xml:space="preserve"> </v>
          </cell>
          <cell r="M25" t="str">
            <v xml:space="preserve"> </v>
          </cell>
          <cell r="N25" t="str">
            <v xml:space="preserve"> </v>
          </cell>
          <cell r="O25" t="str">
            <v>INF_U11</v>
          </cell>
          <cell r="P25" t="str">
            <v xml:space="preserve"> </v>
          </cell>
          <cell r="Q25" t="str">
            <v xml:space="preserve"> </v>
          </cell>
          <cell r="R25" t="str">
            <v xml:space="preserve"> </v>
          </cell>
          <cell r="S25" t="str">
            <v xml:space="preserve"> </v>
          </cell>
          <cell r="T25" t="str">
            <v xml:space="preserve"> </v>
          </cell>
          <cell r="U25" t="str">
            <v xml:space="preserve"> </v>
          </cell>
          <cell r="V25" t="str">
            <v xml:space="preserve"> </v>
          </cell>
          <cell r="W25" t="str">
            <v xml:space="preserve"> </v>
          </cell>
          <cell r="X25" t="str">
            <v xml:space="preserve"> </v>
          </cell>
          <cell r="Y25" t="str">
            <v>INF_U11</v>
          </cell>
          <cell r="Z25" t="str">
            <v xml:space="preserve"> </v>
          </cell>
          <cell r="AA25" t="str">
            <v xml:space="preserve"> </v>
          </cell>
          <cell r="AB25" t="str">
            <v xml:space="preserve"> </v>
          </cell>
          <cell r="AC25" t="str">
            <v xml:space="preserve"> </v>
          </cell>
          <cell r="AD25" t="str">
            <v xml:space="preserve"> </v>
          </cell>
          <cell r="AE25" t="str">
            <v xml:space="preserve"> </v>
          </cell>
          <cell r="AF25" t="str">
            <v xml:space="preserve"> </v>
          </cell>
          <cell r="AG25" t="str">
            <v xml:space="preserve"> </v>
          </cell>
          <cell r="AH25" t="str">
            <v xml:space="preserve"> </v>
          </cell>
          <cell r="AI25" t="str">
            <v>INF_U11</v>
          </cell>
          <cell r="AJ25" t="str">
            <v xml:space="preserve"> </v>
          </cell>
          <cell r="AK25" t="str">
            <v xml:space="preserve"> </v>
          </cell>
          <cell r="AL25" t="str">
            <v xml:space="preserve"> </v>
          </cell>
          <cell r="AM25" t="str">
            <v xml:space="preserve"> </v>
          </cell>
          <cell r="AN25" t="str">
            <v xml:space="preserve"> </v>
          </cell>
          <cell r="AO25" t="str">
            <v xml:space="preserve"> </v>
          </cell>
          <cell r="AP25" t="str">
            <v xml:space="preserve"> </v>
          </cell>
          <cell r="AQ25" t="str">
            <v>INF_U11</v>
          </cell>
          <cell r="AR25" t="str">
            <v xml:space="preserve"> </v>
          </cell>
          <cell r="AS25" t="str">
            <v xml:space="preserve"> </v>
          </cell>
          <cell r="AT25" t="str">
            <v xml:space="preserve"> </v>
          </cell>
          <cell r="AU25" t="str">
            <v xml:space="preserve"> </v>
          </cell>
          <cell r="AV25" t="str">
            <v xml:space="preserve"> </v>
          </cell>
          <cell r="AW25" t="str">
            <v xml:space="preserve"> </v>
          </cell>
          <cell r="AX25" t="str">
            <v xml:space="preserve"> </v>
          </cell>
          <cell r="AY25" t="str">
            <v xml:space="preserve"> </v>
          </cell>
          <cell r="AZ25" t="str">
            <v xml:space="preserve"> </v>
          </cell>
          <cell r="BA25" t="str">
            <v xml:space="preserve"> </v>
          </cell>
          <cell r="BB25" t="str">
            <v xml:space="preserve"> </v>
          </cell>
          <cell r="BC25" t="str">
            <v xml:space="preserve"> </v>
          </cell>
          <cell r="BD25" t="str">
            <v xml:space="preserve"> </v>
          </cell>
          <cell r="BE25" t="str">
            <v xml:space="preserve"> </v>
          </cell>
          <cell r="BF25" t="str">
            <v xml:space="preserve"> </v>
          </cell>
          <cell r="BG25" t="str">
            <v xml:space="preserve"> </v>
          </cell>
          <cell r="BH25" t="str">
            <v xml:space="preserve"> </v>
          </cell>
          <cell r="BI25" t="str">
            <v xml:space="preserve"> </v>
          </cell>
          <cell r="BJ25" t="str">
            <v xml:space="preserve"> </v>
          </cell>
          <cell r="BK25" t="str">
            <v xml:space="preserve"> </v>
          </cell>
          <cell r="BL25" t="str">
            <v xml:space="preserve"> </v>
          </cell>
          <cell r="BM25" t="str">
            <v xml:space="preserve"> </v>
          </cell>
          <cell r="BN25" t="str">
            <v xml:space="preserve"> </v>
          </cell>
        </row>
        <row r="26">
          <cell r="A26" t="str">
            <v xml:space="preserve"> </v>
          </cell>
          <cell r="B26" t="str">
            <v xml:space="preserve"> </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cell r="U26" t="str">
            <v xml:space="preserve"> </v>
          </cell>
          <cell r="V26" t="str">
            <v xml:space="preserve"> </v>
          </cell>
          <cell r="W26" t="str">
            <v xml:space="preserve"> </v>
          </cell>
          <cell r="X26" t="str">
            <v xml:space="preserve"> </v>
          </cell>
          <cell r="Y26" t="str">
            <v xml:space="preserve"> </v>
          </cell>
          <cell r="Z26" t="str">
            <v xml:space="preserve"> </v>
          </cell>
          <cell r="AA26" t="str">
            <v xml:space="preserve"> </v>
          </cell>
          <cell r="AB26" t="str">
            <v xml:space="preserve"> </v>
          </cell>
          <cell r="AC26" t="str">
            <v xml:space="preserve"> </v>
          </cell>
          <cell r="AD26" t="str">
            <v xml:space="preserve"> </v>
          </cell>
          <cell r="AE26" t="str">
            <v xml:space="preserve"> </v>
          </cell>
          <cell r="AF26" t="str">
            <v xml:space="preserve"> </v>
          </cell>
          <cell r="AG26" t="str">
            <v xml:space="preserve"> </v>
          </cell>
          <cell r="AH26" t="str">
            <v xml:space="preserve"> </v>
          </cell>
          <cell r="AI26" t="str">
            <v xml:space="preserve"> </v>
          </cell>
          <cell r="AJ26" t="str">
            <v xml:space="preserve"> </v>
          </cell>
          <cell r="AK26" t="str">
            <v xml:space="preserve"> </v>
          </cell>
          <cell r="AL26" t="str">
            <v xml:space="preserve"> </v>
          </cell>
          <cell r="AM26" t="str">
            <v xml:space="preserve"> </v>
          </cell>
          <cell r="AN26" t="str">
            <v xml:space="preserve"> </v>
          </cell>
          <cell r="AO26" t="str">
            <v xml:space="preserve"> </v>
          </cell>
          <cell r="AP26" t="str">
            <v xml:space="preserve"> </v>
          </cell>
          <cell r="AQ26" t="str">
            <v>INF_U12</v>
          </cell>
          <cell r="AR26" t="str">
            <v>INF_U12</v>
          </cell>
          <cell r="AS26" t="str">
            <v xml:space="preserve"> </v>
          </cell>
          <cell r="AT26" t="str">
            <v xml:space="preserve"> </v>
          </cell>
          <cell r="AU26" t="str">
            <v xml:space="preserve"> </v>
          </cell>
          <cell r="AV26" t="str">
            <v xml:space="preserve"> </v>
          </cell>
          <cell r="AW26" t="str">
            <v xml:space="preserve"> </v>
          </cell>
          <cell r="AX26" t="str">
            <v>INF_U12</v>
          </cell>
          <cell r="AY26" t="str">
            <v xml:space="preserve"> </v>
          </cell>
          <cell r="AZ26" t="str">
            <v>INF_U12</v>
          </cell>
          <cell r="BA26" t="str">
            <v xml:space="preserve"> </v>
          </cell>
          <cell r="BB26" t="str">
            <v xml:space="preserve"> </v>
          </cell>
          <cell r="BC26" t="str">
            <v xml:space="preserve"> </v>
          </cell>
          <cell r="BD26" t="str">
            <v xml:space="preserve"> </v>
          </cell>
          <cell r="BE26" t="str">
            <v xml:space="preserve"> </v>
          </cell>
          <cell r="BF26" t="str">
            <v xml:space="preserve"> </v>
          </cell>
          <cell r="BG26" t="str">
            <v xml:space="preserve"> </v>
          </cell>
          <cell r="BH26" t="str">
            <v xml:space="preserve"> </v>
          </cell>
          <cell r="BI26" t="str">
            <v xml:space="preserve"> </v>
          </cell>
          <cell r="BJ26" t="str">
            <v xml:space="preserve"> </v>
          </cell>
          <cell r="BK26" t="str">
            <v xml:space="preserve"> </v>
          </cell>
          <cell r="BL26" t="str">
            <v xml:space="preserve"> </v>
          </cell>
          <cell r="BM26" t="str">
            <v>INF_U12</v>
          </cell>
          <cell r="BN26" t="str">
            <v>INF_U12</v>
          </cell>
        </row>
        <row r="27">
          <cell r="A27" t="str">
            <v xml:space="preserve"> </v>
          </cell>
          <cell r="B27" t="str">
            <v xml:space="preserve"> </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cell r="U27" t="str">
            <v xml:space="preserve"> </v>
          </cell>
          <cell r="V27" t="str">
            <v xml:space="preserve"> </v>
          </cell>
          <cell r="W27" t="str">
            <v xml:space="preserve"> </v>
          </cell>
          <cell r="X27" t="str">
            <v xml:space="preserve"> </v>
          </cell>
          <cell r="Y27" t="str">
            <v xml:space="preserve"> </v>
          </cell>
          <cell r="Z27" t="str">
            <v xml:space="preserve"> </v>
          </cell>
          <cell r="AA27" t="str">
            <v xml:space="preserve"> </v>
          </cell>
          <cell r="AB27" t="str">
            <v xml:space="preserve"> </v>
          </cell>
          <cell r="AC27" t="str">
            <v xml:space="preserve"> </v>
          </cell>
          <cell r="AD27" t="str">
            <v xml:space="preserve"> </v>
          </cell>
          <cell r="AE27" t="str">
            <v xml:space="preserve"> </v>
          </cell>
          <cell r="AF27" t="str">
            <v xml:space="preserve"> </v>
          </cell>
          <cell r="AG27" t="str">
            <v xml:space="preserve"> </v>
          </cell>
          <cell r="AH27" t="str">
            <v xml:space="preserve"> </v>
          </cell>
          <cell r="AI27" t="str">
            <v xml:space="preserve"> </v>
          </cell>
          <cell r="AJ27" t="str">
            <v xml:space="preserve"> </v>
          </cell>
          <cell r="AK27" t="str">
            <v xml:space="preserve"> </v>
          </cell>
          <cell r="AL27" t="str">
            <v xml:space="preserve"> </v>
          </cell>
          <cell r="AM27" t="str">
            <v xml:space="preserve"> </v>
          </cell>
          <cell r="AN27" t="str">
            <v xml:space="preserve"> </v>
          </cell>
          <cell r="AO27" t="str">
            <v xml:space="preserve"> </v>
          </cell>
          <cell r="AP27" t="str">
            <v xml:space="preserve"> </v>
          </cell>
          <cell r="AQ27" t="str">
            <v xml:space="preserve"> </v>
          </cell>
          <cell r="AR27" t="str">
            <v xml:space="preserve"> </v>
          </cell>
          <cell r="AS27" t="str">
            <v xml:space="preserve"> </v>
          </cell>
          <cell r="AT27" t="str">
            <v xml:space="preserve"> </v>
          </cell>
          <cell r="AU27" t="str">
            <v xml:space="preserve"> </v>
          </cell>
          <cell r="AV27" t="str">
            <v xml:space="preserve"> </v>
          </cell>
          <cell r="AW27" t="str">
            <v xml:space="preserve"> </v>
          </cell>
          <cell r="AX27" t="str">
            <v xml:space="preserve"> </v>
          </cell>
          <cell r="AY27" t="str">
            <v xml:space="preserve"> </v>
          </cell>
          <cell r="AZ27" t="str">
            <v xml:space="preserve"> </v>
          </cell>
          <cell r="BA27" t="str">
            <v xml:space="preserve"> </v>
          </cell>
          <cell r="BB27" t="str">
            <v xml:space="preserve"> </v>
          </cell>
          <cell r="BC27" t="str">
            <v xml:space="preserve"> </v>
          </cell>
          <cell r="BD27" t="str">
            <v xml:space="preserve"> </v>
          </cell>
          <cell r="BE27" t="str">
            <v xml:space="preserve"> </v>
          </cell>
          <cell r="BF27" t="str">
            <v xml:space="preserve"> </v>
          </cell>
          <cell r="BG27" t="str">
            <v xml:space="preserve"> </v>
          </cell>
          <cell r="BH27" t="str">
            <v xml:space="preserve"> </v>
          </cell>
          <cell r="BI27" t="str">
            <v xml:space="preserve"> </v>
          </cell>
          <cell r="BJ27" t="str">
            <v xml:space="preserve"> </v>
          </cell>
          <cell r="BK27" t="str">
            <v xml:space="preserve"> </v>
          </cell>
          <cell r="BL27" t="str">
            <v xml:space="preserve"> </v>
          </cell>
          <cell r="BM27" t="str">
            <v xml:space="preserve"> </v>
          </cell>
          <cell r="BN27" t="str">
            <v xml:space="preserve"> </v>
          </cell>
        </row>
        <row r="28">
          <cell r="A28" t="str">
            <v xml:space="preserve"> </v>
          </cell>
          <cell r="B28" t="str">
            <v xml:space="preserve"> </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cell r="U28" t="str">
            <v xml:space="preserve"> </v>
          </cell>
          <cell r="V28" t="str">
            <v xml:space="preserve"> </v>
          </cell>
          <cell r="W28" t="str">
            <v xml:space="preserve"> </v>
          </cell>
          <cell r="X28" t="str">
            <v xml:space="preserve"> </v>
          </cell>
          <cell r="Y28" t="str">
            <v xml:space="preserve"> </v>
          </cell>
          <cell r="Z28" t="str">
            <v xml:space="preserve"> </v>
          </cell>
          <cell r="AA28" t="str">
            <v xml:space="preserve"> </v>
          </cell>
          <cell r="AB28" t="str">
            <v xml:space="preserve"> </v>
          </cell>
          <cell r="AC28" t="str">
            <v xml:space="preserve"> </v>
          </cell>
          <cell r="AD28" t="str">
            <v xml:space="preserve"> </v>
          </cell>
          <cell r="AE28" t="str">
            <v xml:space="preserve"> </v>
          </cell>
          <cell r="AF28" t="str">
            <v xml:space="preserve"> </v>
          </cell>
          <cell r="AG28" t="str">
            <v xml:space="preserve"> </v>
          </cell>
          <cell r="AH28" t="str">
            <v xml:space="preserve"> </v>
          </cell>
          <cell r="AI28" t="str">
            <v xml:space="preserve"> </v>
          </cell>
          <cell r="AJ28" t="str">
            <v xml:space="preserve"> </v>
          </cell>
          <cell r="AK28" t="str">
            <v xml:space="preserve"> </v>
          </cell>
          <cell r="AL28" t="str">
            <v xml:space="preserve"> </v>
          </cell>
          <cell r="AM28" t="str">
            <v xml:space="preserve"> </v>
          </cell>
          <cell r="AN28" t="str">
            <v xml:space="preserve"> </v>
          </cell>
          <cell r="AO28" t="str">
            <v>INF_K01</v>
          </cell>
          <cell r="AP28" t="str">
            <v xml:space="preserve"> </v>
          </cell>
          <cell r="AQ28" t="str">
            <v xml:space="preserve"> </v>
          </cell>
          <cell r="AR28" t="str">
            <v xml:space="preserve"> </v>
          </cell>
          <cell r="AS28" t="str">
            <v xml:space="preserve"> </v>
          </cell>
          <cell r="AT28" t="str">
            <v xml:space="preserve"> </v>
          </cell>
          <cell r="AU28" t="str">
            <v xml:space="preserve"> </v>
          </cell>
          <cell r="AV28" t="str">
            <v>INF_K01</v>
          </cell>
          <cell r="AW28" t="str">
            <v>INF_K01</v>
          </cell>
          <cell r="AX28" t="str">
            <v xml:space="preserve"> </v>
          </cell>
          <cell r="AY28" t="str">
            <v xml:space="preserve"> </v>
          </cell>
          <cell r="AZ28" t="str">
            <v xml:space="preserve"> </v>
          </cell>
          <cell r="BA28" t="str">
            <v xml:space="preserve"> </v>
          </cell>
          <cell r="BB28" t="str">
            <v xml:space="preserve"> </v>
          </cell>
          <cell r="BC28" t="str">
            <v xml:space="preserve"> </v>
          </cell>
          <cell r="BD28" t="str">
            <v xml:space="preserve"> </v>
          </cell>
          <cell r="BE28" t="str">
            <v xml:space="preserve"> </v>
          </cell>
          <cell r="BF28" t="str">
            <v xml:space="preserve"> </v>
          </cell>
          <cell r="BG28" t="str">
            <v xml:space="preserve"> </v>
          </cell>
          <cell r="BH28" t="str">
            <v xml:space="preserve"> </v>
          </cell>
          <cell r="BI28" t="str">
            <v>INF_K01</v>
          </cell>
          <cell r="BJ28" t="str">
            <v xml:space="preserve"> </v>
          </cell>
          <cell r="BK28" t="str">
            <v xml:space="preserve"> </v>
          </cell>
          <cell r="BL28" t="str">
            <v xml:space="preserve"> </v>
          </cell>
          <cell r="BM28" t="str">
            <v xml:space="preserve"> </v>
          </cell>
          <cell r="BN28" t="str">
            <v xml:space="preserve"> </v>
          </cell>
        </row>
        <row r="29">
          <cell r="A29" t="str">
            <v>INF_K02</v>
          </cell>
          <cell r="B29" t="str">
            <v>INF_K02</v>
          </cell>
          <cell r="C29" t="str">
            <v>INF_K02</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INF_K02</v>
          </cell>
          <cell r="U29" t="str">
            <v>INF_K02</v>
          </cell>
          <cell r="V29" t="str">
            <v xml:space="preserve"> </v>
          </cell>
          <cell r="W29" t="str">
            <v xml:space="preserve"> </v>
          </cell>
          <cell r="X29" t="str">
            <v xml:space="preserve"> </v>
          </cell>
          <cell r="Y29" t="str">
            <v xml:space="preserve"> </v>
          </cell>
          <cell r="Z29" t="str">
            <v xml:space="preserve"> </v>
          </cell>
          <cell r="AA29" t="str">
            <v xml:space="preserve"> </v>
          </cell>
          <cell r="AB29" t="str">
            <v xml:space="preserve"> </v>
          </cell>
          <cell r="AC29" t="str">
            <v>INF_K02</v>
          </cell>
          <cell r="AD29" t="str">
            <v xml:space="preserve"> </v>
          </cell>
          <cell r="AE29" t="str">
            <v xml:space="preserve"> </v>
          </cell>
          <cell r="AF29" t="str">
            <v xml:space="preserve"> </v>
          </cell>
          <cell r="AG29" t="str">
            <v xml:space="preserve"> </v>
          </cell>
          <cell r="AH29" t="str">
            <v xml:space="preserve"> </v>
          </cell>
          <cell r="AI29" t="str">
            <v xml:space="preserve"> </v>
          </cell>
          <cell r="AJ29" t="str">
            <v xml:space="preserve"> </v>
          </cell>
          <cell r="AK29" t="str">
            <v xml:space="preserve"> </v>
          </cell>
          <cell r="AL29" t="str">
            <v xml:space="preserve"> </v>
          </cell>
          <cell r="AM29" t="str">
            <v xml:space="preserve"> </v>
          </cell>
          <cell r="AN29" t="str">
            <v xml:space="preserve"> </v>
          </cell>
          <cell r="AO29" t="str">
            <v>INF_K02</v>
          </cell>
          <cell r="AP29" t="str">
            <v xml:space="preserve"> </v>
          </cell>
          <cell r="AQ29" t="str">
            <v xml:space="preserve"> </v>
          </cell>
          <cell r="AR29" t="str">
            <v xml:space="preserve"> </v>
          </cell>
          <cell r="AS29" t="str">
            <v xml:space="preserve"> </v>
          </cell>
          <cell r="AT29" t="str">
            <v xml:space="preserve"> </v>
          </cell>
          <cell r="AU29" t="str">
            <v xml:space="preserve"> </v>
          </cell>
          <cell r="AV29" t="str">
            <v>INF_K02</v>
          </cell>
          <cell r="AW29" t="str">
            <v>INF_K02</v>
          </cell>
          <cell r="AX29" t="str">
            <v xml:space="preserve"> </v>
          </cell>
          <cell r="AY29" t="str">
            <v xml:space="preserve"> </v>
          </cell>
          <cell r="AZ29" t="str">
            <v xml:space="preserve"> </v>
          </cell>
          <cell r="BA29" t="str">
            <v xml:space="preserve"> </v>
          </cell>
          <cell r="BB29" t="str">
            <v xml:space="preserve"> </v>
          </cell>
          <cell r="BC29" t="str">
            <v xml:space="preserve"> </v>
          </cell>
          <cell r="BD29" t="str">
            <v xml:space="preserve"> </v>
          </cell>
          <cell r="BE29" t="str">
            <v xml:space="preserve"> </v>
          </cell>
          <cell r="BF29" t="str">
            <v xml:space="preserve"> </v>
          </cell>
          <cell r="BG29" t="str">
            <v xml:space="preserve"> </v>
          </cell>
          <cell r="BH29" t="str">
            <v xml:space="preserve"> </v>
          </cell>
          <cell r="BI29" t="str">
            <v>INF_K02</v>
          </cell>
          <cell r="BJ29" t="str">
            <v xml:space="preserve"> </v>
          </cell>
          <cell r="BK29" t="str">
            <v xml:space="preserve"> </v>
          </cell>
          <cell r="BL29" t="str">
            <v xml:space="preserve"> </v>
          </cell>
          <cell r="BM29" t="str">
            <v xml:space="preserve"> </v>
          </cell>
          <cell r="BN29" t="str">
            <v xml:space="preserve"> </v>
          </cell>
        </row>
        <row r="30">
          <cell r="A30" t="str">
            <v xml:space="preserve"> </v>
          </cell>
          <cell r="B30" t="str">
            <v>INF_K03</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cell r="U30" t="str">
            <v>INF_K03</v>
          </cell>
          <cell r="V30" t="str">
            <v xml:space="preserve"> </v>
          </cell>
          <cell r="W30" t="str">
            <v xml:space="preserve"> </v>
          </cell>
          <cell r="X30" t="str">
            <v xml:space="preserve"> </v>
          </cell>
          <cell r="Y30" t="str">
            <v xml:space="preserve"> </v>
          </cell>
          <cell r="Z30" t="str">
            <v xml:space="preserve"> </v>
          </cell>
          <cell r="AA30" t="str">
            <v xml:space="preserve"> </v>
          </cell>
          <cell r="AB30" t="str">
            <v xml:space="preserve"> </v>
          </cell>
          <cell r="AC30" t="str">
            <v xml:space="preserve"> </v>
          </cell>
          <cell r="AD30" t="str">
            <v xml:space="preserve"> </v>
          </cell>
          <cell r="AE30" t="str">
            <v xml:space="preserve"> </v>
          </cell>
          <cell r="AF30" t="str">
            <v xml:space="preserve"> </v>
          </cell>
          <cell r="AG30" t="str">
            <v xml:space="preserve"> </v>
          </cell>
          <cell r="AH30" t="str">
            <v xml:space="preserve"> </v>
          </cell>
          <cell r="AI30" t="str">
            <v xml:space="preserve"> </v>
          </cell>
          <cell r="AJ30" t="str">
            <v xml:space="preserve"> </v>
          </cell>
          <cell r="AK30" t="str">
            <v xml:space="preserve"> </v>
          </cell>
          <cell r="AL30" t="str">
            <v xml:space="preserve"> </v>
          </cell>
          <cell r="AM30" t="str">
            <v xml:space="preserve"> </v>
          </cell>
          <cell r="AN30" t="str">
            <v xml:space="preserve"> </v>
          </cell>
          <cell r="AO30" t="str">
            <v>INF_K03</v>
          </cell>
          <cell r="AP30" t="str">
            <v xml:space="preserve"> </v>
          </cell>
          <cell r="AQ30" t="str">
            <v xml:space="preserve"> </v>
          </cell>
          <cell r="AR30" t="str">
            <v xml:space="preserve"> </v>
          </cell>
          <cell r="AS30" t="str">
            <v xml:space="preserve"> </v>
          </cell>
          <cell r="AT30" t="str">
            <v xml:space="preserve"> </v>
          </cell>
          <cell r="AU30" t="str">
            <v xml:space="preserve"> </v>
          </cell>
          <cell r="AV30" t="str">
            <v>INF_K03</v>
          </cell>
          <cell r="AW30" t="str">
            <v>INF_K03</v>
          </cell>
          <cell r="AX30" t="str">
            <v xml:space="preserve"> </v>
          </cell>
          <cell r="AY30" t="str">
            <v xml:space="preserve"> </v>
          </cell>
          <cell r="AZ30" t="str">
            <v xml:space="preserve"> </v>
          </cell>
          <cell r="BA30" t="str">
            <v xml:space="preserve"> </v>
          </cell>
          <cell r="BB30" t="str">
            <v xml:space="preserve"> </v>
          </cell>
          <cell r="BC30" t="str">
            <v xml:space="preserve"> </v>
          </cell>
          <cell r="BD30" t="str">
            <v xml:space="preserve"> </v>
          </cell>
          <cell r="BE30" t="str">
            <v xml:space="preserve"> </v>
          </cell>
          <cell r="BF30" t="str">
            <v xml:space="preserve"> </v>
          </cell>
          <cell r="BG30" t="str">
            <v xml:space="preserve"> </v>
          </cell>
          <cell r="BH30" t="str">
            <v xml:space="preserve"> </v>
          </cell>
          <cell r="BI30" t="str">
            <v>INF_K03</v>
          </cell>
          <cell r="BJ30" t="str">
            <v xml:space="preserve"> </v>
          </cell>
          <cell r="BK30" t="str">
            <v xml:space="preserve"> </v>
          </cell>
          <cell r="BL30" t="str">
            <v xml:space="preserve"> </v>
          </cell>
          <cell r="BM30" t="str">
            <v xml:space="preserve"> </v>
          </cell>
          <cell r="BN30" t="str">
            <v xml:space="preserve"> </v>
          </cell>
        </row>
        <row r="31">
          <cell r="A31" t="str">
            <v xml:space="preserve"> </v>
          </cell>
          <cell r="B31" t="str">
            <v xml:space="preserve"> </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cell r="U31" t="str">
            <v xml:space="preserve"> </v>
          </cell>
          <cell r="V31" t="str">
            <v xml:space="preserve"> </v>
          </cell>
          <cell r="W31" t="str">
            <v xml:space="preserve"> </v>
          </cell>
          <cell r="X31" t="str">
            <v xml:space="preserve"> </v>
          </cell>
          <cell r="Y31" t="str">
            <v xml:space="preserve"> </v>
          </cell>
          <cell r="Z31" t="str">
            <v xml:space="preserve"> </v>
          </cell>
          <cell r="AA31" t="str">
            <v xml:space="preserve"> </v>
          </cell>
          <cell r="AB31" t="str">
            <v xml:space="preserve"> </v>
          </cell>
          <cell r="AC31" t="str">
            <v xml:space="preserve"> </v>
          </cell>
          <cell r="AD31" t="str">
            <v xml:space="preserve"> </v>
          </cell>
          <cell r="AE31" t="str">
            <v xml:space="preserve"> </v>
          </cell>
          <cell r="AF31" t="str">
            <v xml:space="preserve"> </v>
          </cell>
          <cell r="AG31" t="str">
            <v xml:space="preserve"> </v>
          </cell>
          <cell r="AH31" t="str">
            <v xml:space="preserve"> </v>
          </cell>
          <cell r="AI31" t="str">
            <v xml:space="preserve"> </v>
          </cell>
          <cell r="AJ31" t="str">
            <v xml:space="preserve"> </v>
          </cell>
          <cell r="AK31" t="str">
            <v xml:space="preserve"> </v>
          </cell>
          <cell r="AL31" t="str">
            <v xml:space="preserve"> </v>
          </cell>
          <cell r="AM31" t="str">
            <v xml:space="preserve"> </v>
          </cell>
          <cell r="AN31" t="str">
            <v>INF_K04</v>
          </cell>
          <cell r="AO31" t="str">
            <v>INF_K04</v>
          </cell>
          <cell r="AP31" t="str">
            <v xml:space="preserve"> </v>
          </cell>
          <cell r="AQ31" t="str">
            <v xml:space="preserve"> </v>
          </cell>
          <cell r="AR31" t="str">
            <v xml:space="preserve"> </v>
          </cell>
          <cell r="AS31" t="str">
            <v xml:space="preserve"> </v>
          </cell>
          <cell r="AT31" t="str">
            <v xml:space="preserve"> </v>
          </cell>
          <cell r="AU31" t="str">
            <v xml:space="preserve"> </v>
          </cell>
          <cell r="AV31" t="str">
            <v xml:space="preserve"> </v>
          </cell>
          <cell r="AW31" t="str">
            <v>INF_K04</v>
          </cell>
          <cell r="AX31" t="str">
            <v xml:space="preserve"> </v>
          </cell>
          <cell r="AY31" t="str">
            <v xml:space="preserve"> </v>
          </cell>
          <cell r="AZ31" t="str">
            <v xml:space="preserve"> </v>
          </cell>
          <cell r="BA31" t="str">
            <v xml:space="preserve"> </v>
          </cell>
          <cell r="BB31" t="str">
            <v xml:space="preserve"> </v>
          </cell>
          <cell r="BC31" t="str">
            <v xml:space="preserve"> </v>
          </cell>
          <cell r="BD31" t="str">
            <v xml:space="preserve"> </v>
          </cell>
          <cell r="BE31" t="str">
            <v xml:space="preserve"> </v>
          </cell>
          <cell r="BF31" t="str">
            <v xml:space="preserve"> </v>
          </cell>
          <cell r="BG31" t="str">
            <v xml:space="preserve"> </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row>
        <row r="32">
          <cell r="A32" t="str">
            <v xml:space="preserve"> </v>
          </cell>
          <cell r="B32" t="str">
            <v xml:space="preserve"> </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INF_K05</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INF_K05</v>
          </cell>
          <cell r="AO32" t="str">
            <v>INF_K05</v>
          </cell>
          <cell r="AP32" t="str">
            <v xml:space="preserve"> </v>
          </cell>
          <cell r="AQ32" t="str">
            <v xml:space="preserve"> </v>
          </cell>
          <cell r="AR32" t="str">
            <v xml:space="preserve"> </v>
          </cell>
          <cell r="AS32" t="str">
            <v xml:space="preserve"> </v>
          </cell>
          <cell r="AT32" t="str">
            <v xml:space="preserve"> </v>
          </cell>
          <cell r="AU32" t="str">
            <v xml:space="preserve"> </v>
          </cell>
          <cell r="AV32" t="str">
            <v>INF_K05</v>
          </cell>
          <cell r="AW32" t="str">
            <v>INF_K05</v>
          </cell>
          <cell r="AX32" t="str">
            <v xml:space="preserve"> </v>
          </cell>
          <cell r="AY32" t="str">
            <v xml:space="preserve"> </v>
          </cell>
          <cell r="AZ32" t="str">
            <v xml:space="preserve"> </v>
          </cell>
          <cell r="BA32" t="str">
            <v xml:space="preserve"> </v>
          </cell>
          <cell r="BB32" t="str">
            <v xml:space="preserve"> </v>
          </cell>
          <cell r="BC32" t="str">
            <v xml:space="preserve"> </v>
          </cell>
          <cell r="BD32" t="str">
            <v xml:space="preserve"> </v>
          </cell>
          <cell r="BE32" t="str">
            <v xml:space="preserve"> </v>
          </cell>
          <cell r="BF32" t="str">
            <v xml:space="preserve"> </v>
          </cell>
          <cell r="BG32" t="str">
            <v xml:space="preserve"> </v>
          </cell>
          <cell r="BH32" t="str">
            <v xml:space="preserve"> </v>
          </cell>
          <cell r="BI32" t="str">
            <v>INF_K05</v>
          </cell>
          <cell r="BJ32" t="str">
            <v xml:space="preserve"> </v>
          </cell>
          <cell r="BK32" t="str">
            <v xml:space="preserve"> </v>
          </cell>
          <cell r="BL32" t="str">
            <v xml:space="preserve"> </v>
          </cell>
          <cell r="BM32" t="str">
            <v xml:space="preserve"> </v>
          </cell>
          <cell r="BN32" t="str">
            <v xml:space="preserve"> </v>
          </cell>
        </row>
        <row r="33">
          <cell r="A33" t="str">
            <v xml:space="preserve"> </v>
          </cell>
          <cell r="B33" t="str">
            <v xml:space="preserve"> </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INF_K06</v>
          </cell>
          <cell r="V33" t="str">
            <v xml:space="preserve"> </v>
          </cell>
          <cell r="W33" t="str">
            <v xml:space="preserve"> </v>
          </cell>
          <cell r="X33" t="str">
            <v xml:space="preserve"> </v>
          </cell>
          <cell r="Y33" t="str">
            <v xml:space="preserve"> </v>
          </cell>
          <cell r="Z33" t="str">
            <v xml:space="preserve"> </v>
          </cell>
          <cell r="AA33" t="str">
            <v xml:space="preserve"> </v>
          </cell>
          <cell r="AB33" t="str">
            <v xml:space="preserve"> </v>
          </cell>
          <cell r="AC33" t="str">
            <v>INF_K06</v>
          </cell>
          <cell r="AD33" t="str">
            <v xml:space="preserve"> </v>
          </cell>
          <cell r="AE33" t="str">
            <v xml:space="preserve"> </v>
          </cell>
          <cell r="AF33" t="str">
            <v xml:space="preserve"> </v>
          </cell>
          <cell r="AG33" t="str">
            <v xml:space="preserve"> </v>
          </cell>
          <cell r="AH33" t="str">
            <v xml:space="preserve"> </v>
          </cell>
          <cell r="AI33" t="str">
            <v xml:space="preserve"> </v>
          </cell>
          <cell r="AJ33" t="str">
            <v xml:space="preserve"> </v>
          </cell>
          <cell r="AK33" t="str">
            <v xml:space="preserve"> </v>
          </cell>
          <cell r="AL33" t="str">
            <v xml:space="preserve"> </v>
          </cell>
          <cell r="AM33" t="str">
            <v xml:space="preserve"> </v>
          </cell>
          <cell r="AN33" t="str">
            <v>INF_K06</v>
          </cell>
          <cell r="AO33" t="str">
            <v>INF_K06</v>
          </cell>
          <cell r="AP33" t="str">
            <v xml:space="preserve"> </v>
          </cell>
          <cell r="AQ33" t="str">
            <v xml:space="preserve"> </v>
          </cell>
          <cell r="AR33" t="str">
            <v xml:space="preserve"> </v>
          </cell>
          <cell r="AS33" t="str">
            <v xml:space="preserve"> </v>
          </cell>
          <cell r="AT33" t="str">
            <v xml:space="preserve"> </v>
          </cell>
          <cell r="AU33" t="str">
            <v xml:space="preserve"> </v>
          </cell>
          <cell r="AV33" t="str">
            <v>INF_K06</v>
          </cell>
          <cell r="AW33" t="str">
            <v>INF_K06</v>
          </cell>
          <cell r="AX33" t="str">
            <v xml:space="preserve"> </v>
          </cell>
          <cell r="AY33" t="str">
            <v xml:space="preserve"> </v>
          </cell>
          <cell r="AZ33" t="str">
            <v xml:space="preserve"> </v>
          </cell>
          <cell r="BA33" t="str">
            <v xml:space="preserve"> </v>
          </cell>
          <cell r="BB33" t="str">
            <v xml:space="preserve"> </v>
          </cell>
          <cell r="BC33" t="str">
            <v xml:space="preserve"> </v>
          </cell>
          <cell r="BD33" t="str">
            <v xml:space="preserve"> </v>
          </cell>
          <cell r="BE33" t="str">
            <v xml:space="preserve"> </v>
          </cell>
          <cell r="BF33" t="str">
            <v xml:space="preserve"> </v>
          </cell>
          <cell r="BG33" t="str">
            <v xml:space="preserve"> </v>
          </cell>
          <cell r="BH33" t="str">
            <v xml:space="preserve"> </v>
          </cell>
          <cell r="BI33" t="str">
            <v>INF_K06</v>
          </cell>
          <cell r="BJ33" t="str">
            <v xml:space="preserve"> </v>
          </cell>
          <cell r="BK33" t="str">
            <v xml:space="preserve"> </v>
          </cell>
          <cell r="BL33" t="str">
            <v xml:space="preserve"> </v>
          </cell>
          <cell r="BM33" t="str">
            <v xml:space="preserve"> </v>
          </cell>
          <cell r="BN33" t="str">
            <v xml:space="preserve"> </v>
          </cell>
        </row>
        <row r="34">
          <cell r="A34" t="str">
            <v>INF_K07</v>
          </cell>
          <cell r="B34" t="str">
            <v>INF_K07</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INF_K07</v>
          </cell>
          <cell r="V34" t="str">
            <v xml:space="preserve"> </v>
          </cell>
          <cell r="W34" t="str">
            <v xml:space="preserve"> </v>
          </cell>
          <cell r="X34" t="str">
            <v xml:space="preserve"> </v>
          </cell>
          <cell r="Y34" t="str">
            <v xml:space="preserve"> </v>
          </cell>
          <cell r="Z34" t="str">
            <v xml:space="preserve"> </v>
          </cell>
          <cell r="AA34" t="str">
            <v xml:space="preserve"> </v>
          </cell>
          <cell r="AB34" t="str">
            <v xml:space="preserve"> </v>
          </cell>
          <cell r="AC34" t="str">
            <v>INF_K07</v>
          </cell>
          <cell r="AD34" t="str">
            <v xml:space="preserve"> </v>
          </cell>
          <cell r="AE34" t="str">
            <v xml:space="preserve"> </v>
          </cell>
          <cell r="AF34" t="str">
            <v xml:space="preserve"> </v>
          </cell>
          <cell r="AG34" t="str">
            <v xml:space="preserve"> </v>
          </cell>
          <cell r="AH34" t="str">
            <v xml:space="preserve"> </v>
          </cell>
          <cell r="AI34" t="str">
            <v xml:space="preserve"> </v>
          </cell>
          <cell r="AJ34" t="str">
            <v xml:space="preserve"> </v>
          </cell>
          <cell r="AK34" t="str">
            <v xml:space="preserve"> </v>
          </cell>
          <cell r="AL34" t="str">
            <v xml:space="preserve"> </v>
          </cell>
          <cell r="AM34" t="str">
            <v xml:space="preserve"> </v>
          </cell>
          <cell r="AN34" t="str">
            <v>INF_K07</v>
          </cell>
          <cell r="AO34" t="str">
            <v>INF_K07</v>
          </cell>
          <cell r="AP34" t="str">
            <v xml:space="preserve"> </v>
          </cell>
          <cell r="AQ34" t="str">
            <v xml:space="preserve"> </v>
          </cell>
          <cell r="AR34" t="str">
            <v xml:space="preserve"> </v>
          </cell>
          <cell r="AS34" t="str">
            <v xml:space="preserve"> </v>
          </cell>
          <cell r="AT34" t="str">
            <v xml:space="preserve"> </v>
          </cell>
          <cell r="AU34" t="str">
            <v xml:space="preserve"> </v>
          </cell>
          <cell r="AV34" t="str">
            <v>INF_K07</v>
          </cell>
          <cell r="AW34" t="str">
            <v>INF_K07</v>
          </cell>
          <cell r="AX34" t="str">
            <v xml:space="preserve"> </v>
          </cell>
          <cell r="AY34" t="str">
            <v xml:space="preserve"> </v>
          </cell>
          <cell r="AZ34" t="str">
            <v xml:space="preserve"> </v>
          </cell>
          <cell r="BA34" t="str">
            <v xml:space="preserve"> </v>
          </cell>
          <cell r="BB34" t="str">
            <v xml:space="preserve"> </v>
          </cell>
          <cell r="BC34" t="str">
            <v xml:space="preserve"> </v>
          </cell>
          <cell r="BD34" t="str">
            <v xml:space="preserve"> </v>
          </cell>
          <cell r="BE34" t="str">
            <v xml:space="preserve"> </v>
          </cell>
          <cell r="BF34" t="str">
            <v xml:space="preserve"> </v>
          </cell>
          <cell r="BG34" t="str">
            <v xml:space="preserve"> </v>
          </cell>
          <cell r="BH34" t="str">
            <v xml:space="preserve"> </v>
          </cell>
          <cell r="BI34" t="str">
            <v>INF_K07</v>
          </cell>
          <cell r="BJ34" t="str">
            <v xml:space="preserve"> </v>
          </cell>
          <cell r="BK34" t="str">
            <v xml:space="preserve"> </v>
          </cell>
          <cell r="BL34" t="str">
            <v xml:space="preserve"> </v>
          </cell>
          <cell r="BM34" t="str">
            <v xml:space="preserve"> </v>
          </cell>
          <cell r="BN34" t="str">
            <v xml:space="preserve"> </v>
          </cell>
        </row>
      </sheetData>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3"/>
  <sheetViews>
    <sheetView view="pageBreakPreview" zoomScale="94" zoomScaleNormal="70" workbookViewId="0">
      <pane xSplit="5" ySplit="9" topLeftCell="F10" activePane="bottomRight" state="frozen"/>
      <selection pane="topRight"/>
      <selection pane="bottomLeft"/>
      <selection pane="bottomRight" activeCell="E9" sqref="E1:E65536"/>
    </sheetView>
  </sheetViews>
  <sheetFormatPr defaultColWidth="9.140625" defaultRowHeight="14.25" x14ac:dyDescent="0.25"/>
  <cols>
    <col min="1" max="1" width="20.28515625" style="1" customWidth="1"/>
    <col min="2" max="2" width="31.140625" style="2" customWidth="1"/>
    <col min="3" max="3" width="23.85546875" style="1" customWidth="1"/>
    <col min="4" max="4" width="13.28515625" style="2" customWidth="1"/>
    <col min="5" max="5" width="11.42578125" style="2" customWidth="1"/>
    <col min="6" max="6" width="3.7109375" style="2" customWidth="1"/>
    <col min="7" max="7" width="5.7109375" style="2" customWidth="1"/>
    <col min="8" max="8" width="7" style="2" customWidth="1"/>
    <col min="9" max="9" width="7.28515625" style="2" customWidth="1"/>
    <col min="10" max="10" width="6.5703125" style="2" customWidth="1"/>
    <col min="11" max="13" width="5.7109375" style="2" customWidth="1"/>
    <col min="14" max="14" width="6.5703125" style="2" customWidth="1"/>
    <col min="15" max="17" width="5.7109375" style="2" customWidth="1"/>
    <col min="18" max="18" width="6" style="2" customWidth="1"/>
    <col min="19" max="19" width="6.5703125" style="2" customWidth="1"/>
    <col min="20" max="20" width="7.140625" style="2" customWidth="1"/>
    <col min="21" max="21" width="6.85546875" style="2" customWidth="1"/>
    <col min="22" max="24" width="5.7109375" style="2" customWidth="1"/>
    <col min="25" max="25" width="7.28515625" style="2" customWidth="1"/>
    <col min="26" max="26" width="5.7109375" style="2" customWidth="1"/>
    <col min="27" max="27" width="5.140625" style="2" customWidth="1"/>
    <col min="28" max="28" width="5.7109375" style="2" customWidth="1"/>
    <col min="29" max="16384" width="9.140625" style="2"/>
  </cols>
  <sheetData>
    <row r="1" spans="1:36" ht="14.25" customHeight="1" x14ac:dyDescent="0.25">
      <c r="A1" s="509" t="s">
        <v>0</v>
      </c>
      <c r="B1" s="509"/>
      <c r="C1" s="509"/>
      <c r="D1" s="509"/>
      <c r="E1" s="509"/>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row>
    <row r="2" spans="1:36" ht="12.75" customHeight="1" x14ac:dyDescent="0.25">
      <c r="A2" s="509"/>
      <c r="B2" s="509"/>
      <c r="C2" s="509"/>
      <c r="D2" s="509"/>
      <c r="E2" s="509"/>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row>
    <row r="3" spans="1:36" ht="19.5" customHeight="1" x14ac:dyDescent="0.25">
      <c r="A3" s="450" t="s">
        <v>1</v>
      </c>
      <c r="B3" s="450"/>
      <c r="C3" s="450"/>
      <c r="D3" s="450"/>
      <c r="E3" s="450"/>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row>
    <row r="4" spans="1:36" ht="12.75" customHeight="1" x14ac:dyDescent="0.25">
      <c r="A4" s="510" t="s">
        <v>2</v>
      </c>
      <c r="B4" s="510"/>
      <c r="C4" s="510"/>
      <c r="D4" s="510"/>
      <c r="E4" s="510"/>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row>
    <row r="5" spans="1:36" ht="12.75" customHeight="1" x14ac:dyDescent="0.25">
      <c r="A5" s="510"/>
      <c r="B5" s="510"/>
      <c r="C5" s="510"/>
      <c r="D5" s="510"/>
      <c r="E5" s="510"/>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row>
    <row r="6" spans="1:36" ht="19.5" customHeight="1" x14ac:dyDescent="0.25">
      <c r="A6" s="510"/>
      <c r="B6" s="510"/>
      <c r="C6" s="510"/>
      <c r="D6" s="510"/>
      <c r="E6" s="510"/>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row>
    <row r="7" spans="1:36" ht="30" customHeight="1" thickBot="1" x14ac:dyDescent="0.3">
      <c r="A7" s="451" t="s">
        <v>3</v>
      </c>
      <c r="B7" s="451"/>
      <c r="C7" s="451"/>
      <c r="D7" s="451"/>
      <c r="E7" s="451"/>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row>
    <row r="8" spans="1:36" ht="18.75" customHeight="1" thickBot="1" x14ac:dyDescent="0.3">
      <c r="A8" s="452"/>
      <c r="B8" s="452"/>
      <c r="C8" s="452"/>
      <c r="D8" s="452"/>
      <c r="E8" s="452"/>
      <c r="F8" s="3"/>
      <c r="G8" s="453" t="s">
        <v>4</v>
      </c>
      <c r="H8" s="454"/>
      <c r="I8" s="454"/>
      <c r="J8" s="454"/>
      <c r="K8" s="454"/>
      <c r="L8" s="454"/>
      <c r="M8" s="454"/>
      <c r="N8" s="454"/>
      <c r="O8" s="454"/>
      <c r="P8" s="455"/>
      <c r="Q8" s="456"/>
      <c r="R8" s="454" t="s">
        <v>5</v>
      </c>
      <c r="S8" s="454"/>
      <c r="T8" s="454"/>
      <c r="U8" s="454"/>
      <c r="V8" s="454"/>
      <c r="W8" s="454"/>
      <c r="X8" s="454"/>
      <c r="Y8" s="454"/>
      <c r="Z8" s="454"/>
      <c r="AA8" s="457"/>
      <c r="AB8" s="458"/>
      <c r="AC8" s="472" t="s">
        <v>6</v>
      </c>
      <c r="AD8" s="459"/>
      <c r="AE8" s="459"/>
      <c r="AF8" s="459"/>
      <c r="AG8" s="459" t="s">
        <v>7</v>
      </c>
      <c r="AH8" s="459"/>
      <c r="AI8" s="459"/>
      <c r="AJ8" s="460"/>
    </row>
    <row r="9" spans="1:36" ht="49.5" customHeight="1" thickBot="1" x14ac:dyDescent="0.3">
      <c r="A9" s="4" t="s">
        <v>8</v>
      </c>
      <c r="B9" s="4" t="s">
        <v>9</v>
      </c>
      <c r="C9" s="4" t="s">
        <v>10</v>
      </c>
      <c r="D9" s="4" t="s">
        <v>11</v>
      </c>
      <c r="E9" s="4"/>
      <c r="F9" s="5"/>
      <c r="G9" s="6" t="s">
        <v>12</v>
      </c>
      <c r="H9" s="7" t="s">
        <v>13</v>
      </c>
      <c r="I9" s="42" t="s">
        <v>14</v>
      </c>
      <c r="J9" s="42" t="s">
        <v>15</v>
      </c>
      <c r="K9" s="42" t="s">
        <v>16</v>
      </c>
      <c r="L9" s="42" t="s">
        <v>17</v>
      </c>
      <c r="M9" s="42" t="s">
        <v>18</v>
      </c>
      <c r="N9" s="43" t="s">
        <v>19</v>
      </c>
      <c r="O9" s="6" t="s">
        <v>20</v>
      </c>
      <c r="P9" s="6" t="s">
        <v>21</v>
      </c>
      <c r="Q9" s="6" t="s">
        <v>22</v>
      </c>
      <c r="R9" s="6" t="s">
        <v>12</v>
      </c>
      <c r="S9" s="7" t="s">
        <v>13</v>
      </c>
      <c r="T9" s="42" t="s">
        <v>14</v>
      </c>
      <c r="U9" s="42" t="s">
        <v>15</v>
      </c>
      <c r="V9" s="42" t="s">
        <v>16</v>
      </c>
      <c r="W9" s="42" t="s">
        <v>17</v>
      </c>
      <c r="X9" s="42" t="s">
        <v>18</v>
      </c>
      <c r="Y9" s="43" t="s">
        <v>19</v>
      </c>
      <c r="Z9" s="6" t="s">
        <v>20</v>
      </c>
      <c r="AA9" s="6" t="s">
        <v>21</v>
      </c>
      <c r="AB9" s="6" t="s">
        <v>22</v>
      </c>
      <c r="AC9" s="147" t="s">
        <v>23</v>
      </c>
      <c r="AD9" s="148" t="s">
        <v>24</v>
      </c>
      <c r="AE9" s="149" t="s">
        <v>25</v>
      </c>
      <c r="AF9" s="150" t="s">
        <v>26</v>
      </c>
      <c r="AG9" s="158" t="s">
        <v>27</v>
      </c>
      <c r="AH9" s="148" t="s">
        <v>28</v>
      </c>
      <c r="AI9" s="148" t="s">
        <v>25</v>
      </c>
      <c r="AJ9" s="149" t="s">
        <v>26</v>
      </c>
    </row>
    <row r="10" spans="1:36" ht="18.75" customHeight="1" thickBot="1" x14ac:dyDescent="0.3">
      <c r="A10" s="461" t="s">
        <v>29</v>
      </c>
      <c r="B10" s="461"/>
      <c r="C10" s="461"/>
      <c r="D10" s="461"/>
      <c r="E10" s="461"/>
      <c r="F10" s="506" t="s">
        <v>30</v>
      </c>
      <c r="G10" s="6">
        <f t="shared" ref="G10:N10" si="0">SUM(G11:G20)</f>
        <v>30</v>
      </c>
      <c r="H10" s="7">
        <f t="shared" si="0"/>
        <v>130</v>
      </c>
      <c r="I10" s="42">
        <f t="shared" si="0"/>
        <v>90</v>
      </c>
      <c r="J10" s="42">
        <f t="shared" si="0"/>
        <v>80</v>
      </c>
      <c r="K10" s="42">
        <f t="shared" si="0"/>
        <v>9</v>
      </c>
      <c r="L10" s="42">
        <f t="shared" si="0"/>
        <v>6</v>
      </c>
      <c r="M10" s="42">
        <f t="shared" si="0"/>
        <v>0</v>
      </c>
      <c r="N10" s="43">
        <f t="shared" si="0"/>
        <v>0</v>
      </c>
      <c r="O10" s="6">
        <f>SUM(H10:N10)</f>
        <v>315</v>
      </c>
      <c r="P10" s="6"/>
      <c r="Q10" s="6"/>
      <c r="R10" s="6">
        <f t="shared" ref="R10:Y10" si="1">SUM(R11:R20)</f>
        <v>30</v>
      </c>
      <c r="S10" s="7">
        <f t="shared" si="1"/>
        <v>80</v>
      </c>
      <c r="T10" s="42">
        <f t="shared" si="1"/>
        <v>75</v>
      </c>
      <c r="U10" s="42">
        <f t="shared" si="1"/>
        <v>70</v>
      </c>
      <c r="V10" s="42">
        <f t="shared" si="1"/>
        <v>9</v>
      </c>
      <c r="W10" s="42">
        <f t="shared" si="1"/>
        <v>6</v>
      </c>
      <c r="X10" s="42">
        <f t="shared" si="1"/>
        <v>0</v>
      </c>
      <c r="Y10" s="43">
        <f t="shared" si="1"/>
        <v>0</v>
      </c>
      <c r="Z10" s="6">
        <f>SUM(S10:Y10)</f>
        <v>240</v>
      </c>
      <c r="AA10" s="6"/>
      <c r="AB10" s="6"/>
      <c r="AC10" s="7">
        <f>SUM(AC11:AC20)</f>
        <v>30</v>
      </c>
      <c r="AD10" s="7">
        <f t="shared" ref="AD10:AJ10" si="2">SUM(AD11:AD20)</f>
        <v>2</v>
      </c>
      <c r="AE10" s="7">
        <f t="shared" si="2"/>
        <v>85</v>
      </c>
      <c r="AF10" s="7">
        <f t="shared" si="2"/>
        <v>8</v>
      </c>
      <c r="AG10" s="7">
        <f t="shared" si="2"/>
        <v>30</v>
      </c>
      <c r="AH10" s="7">
        <f t="shared" si="2"/>
        <v>2</v>
      </c>
      <c r="AI10" s="7">
        <f t="shared" si="2"/>
        <v>65</v>
      </c>
      <c r="AJ10" s="206">
        <f t="shared" si="2"/>
        <v>8</v>
      </c>
    </row>
    <row r="11" spans="1:36" ht="19.5" customHeight="1" x14ac:dyDescent="0.25">
      <c r="A11" s="468" t="s">
        <v>31</v>
      </c>
      <c r="B11" s="484" t="s">
        <v>32</v>
      </c>
      <c r="C11" s="191" t="s">
        <v>33</v>
      </c>
      <c r="D11" s="191" t="s">
        <v>34</v>
      </c>
      <c r="E11" s="191"/>
      <c r="F11" s="507"/>
      <c r="G11" s="8">
        <v>0</v>
      </c>
      <c r="H11" s="9"/>
      <c r="I11" s="44"/>
      <c r="J11" s="44"/>
      <c r="K11" s="44"/>
      <c r="L11" s="44">
        <v>6</v>
      </c>
      <c r="M11" s="44"/>
      <c r="N11" s="45"/>
      <c r="O11" s="8">
        <f>SUM(H11:N11)</f>
        <v>6</v>
      </c>
      <c r="P11" s="46"/>
      <c r="Q11" s="46"/>
      <c r="R11" s="8">
        <v>0</v>
      </c>
      <c r="S11" s="9"/>
      <c r="T11" s="44"/>
      <c r="U11" s="44"/>
      <c r="V11" s="44"/>
      <c r="W11" s="44">
        <v>6</v>
      </c>
      <c r="X11" s="44"/>
      <c r="Y11" s="45"/>
      <c r="Z11" s="8">
        <f t="shared" ref="Z11:Z74" si="3">SUM(S11:Y11)</f>
        <v>6</v>
      </c>
      <c r="AA11" s="151"/>
      <c r="AB11" s="151"/>
      <c r="AC11" s="152" t="b">
        <f>IF(P11=1,SUM(H11:N11))</f>
        <v>0</v>
      </c>
      <c r="AD11" s="153" t="b">
        <f>IF(P11=1,G11)</f>
        <v>0</v>
      </c>
      <c r="AE11" s="153" t="b">
        <f>IF(Q11=1,SUM(H11:N11))</f>
        <v>0</v>
      </c>
      <c r="AF11" s="154" t="b">
        <f>IF(Q11=1,G11)</f>
        <v>0</v>
      </c>
      <c r="AG11" s="159" t="b">
        <f>IF(AA11=1,SUM(S11:Y11))</f>
        <v>0</v>
      </c>
      <c r="AH11" s="160" t="b">
        <f>IF(AA11=1,R11)</f>
        <v>0</v>
      </c>
      <c r="AI11" s="160" t="b">
        <f>IF(AB11=1,SUM(S11:Y11))</f>
        <v>0</v>
      </c>
      <c r="AJ11" s="161" t="b">
        <f>IF(AB11=1,R11)</f>
        <v>0</v>
      </c>
    </row>
    <row r="12" spans="1:36" ht="19.5" customHeight="1" x14ac:dyDescent="0.25">
      <c r="A12" s="471"/>
      <c r="B12" s="485"/>
      <c r="C12" s="200" t="s">
        <v>35</v>
      </c>
      <c r="D12" s="192" t="s">
        <v>34</v>
      </c>
      <c r="E12" s="192"/>
      <c r="F12" s="507"/>
      <c r="G12" s="10">
        <v>1</v>
      </c>
      <c r="H12" s="11"/>
      <c r="I12" s="203"/>
      <c r="J12" s="203"/>
      <c r="K12" s="203">
        <v>9</v>
      </c>
      <c r="L12" s="203"/>
      <c r="M12" s="203"/>
      <c r="N12" s="47"/>
      <c r="O12" s="10">
        <f t="shared" ref="O12:O75" si="4">SUM(H12:N12)</f>
        <v>9</v>
      </c>
      <c r="P12" s="48"/>
      <c r="Q12" s="48"/>
      <c r="R12" s="10">
        <v>1</v>
      </c>
      <c r="S12" s="11"/>
      <c r="T12" s="203"/>
      <c r="U12" s="203"/>
      <c r="V12" s="203">
        <v>9</v>
      </c>
      <c r="W12" s="203"/>
      <c r="X12" s="203"/>
      <c r="Y12" s="47"/>
      <c r="Z12" s="10">
        <f t="shared" si="3"/>
        <v>9</v>
      </c>
      <c r="AA12" s="155"/>
      <c r="AB12" s="155"/>
      <c r="AC12" s="152" t="b">
        <f t="shared" ref="AC12:AC22" si="5">IF(P12=1,SUM(H12:N12))</f>
        <v>0</v>
      </c>
      <c r="AD12" s="153" t="b">
        <f t="shared" ref="AD12:AD22" si="6">IF(P12=1,G12)</f>
        <v>0</v>
      </c>
      <c r="AE12" s="153" t="b">
        <f t="shared" ref="AE12:AE22" si="7">IF(Q12=1,SUM(H12:N12))</f>
        <v>0</v>
      </c>
      <c r="AF12" s="154" t="b">
        <f t="shared" ref="AF12:AF22" si="8">IF(Q12=1,G12)</f>
        <v>0</v>
      </c>
      <c r="AG12" s="159" t="b">
        <f t="shared" ref="AG12:AG22" si="9">IF(AA12=1,SUM(S12:Y12))</f>
        <v>0</v>
      </c>
      <c r="AH12" s="160" t="b">
        <f t="shared" ref="AH12:AH22" si="10">IF(AA12=1,R12)</f>
        <v>0</v>
      </c>
      <c r="AI12" s="160" t="b">
        <f t="shared" ref="AI12:AI22" si="11">IF(AB12=1,SUM(S12:Y12))</f>
        <v>0</v>
      </c>
      <c r="AJ12" s="161" t="b">
        <f t="shared" ref="AJ12:AJ22" si="12">IF(AB12=1,R12)</f>
        <v>0</v>
      </c>
    </row>
    <row r="13" spans="1:36" ht="19.5" customHeight="1" thickBot="1" x14ac:dyDescent="0.3">
      <c r="A13" s="470"/>
      <c r="B13" s="486"/>
      <c r="C13" s="193" t="s">
        <v>36</v>
      </c>
      <c r="D13" s="193" t="s">
        <v>34</v>
      </c>
      <c r="E13" s="193"/>
      <c r="F13" s="507"/>
      <c r="G13" s="12">
        <v>1</v>
      </c>
      <c r="H13" s="13">
        <v>15</v>
      </c>
      <c r="I13" s="49"/>
      <c r="J13" s="49"/>
      <c r="K13" s="49"/>
      <c r="L13" s="49"/>
      <c r="M13" s="49"/>
      <c r="N13" s="50"/>
      <c r="O13" s="12">
        <f t="shared" si="4"/>
        <v>15</v>
      </c>
      <c r="P13" s="51"/>
      <c r="Q13" s="51"/>
      <c r="R13" s="12">
        <v>1</v>
      </c>
      <c r="S13" s="13">
        <v>15</v>
      </c>
      <c r="T13" s="49"/>
      <c r="U13" s="49"/>
      <c r="V13" s="49"/>
      <c r="W13" s="49"/>
      <c r="X13" s="49"/>
      <c r="Y13" s="50"/>
      <c r="Z13" s="12">
        <f t="shared" si="3"/>
        <v>15</v>
      </c>
      <c r="AA13" s="156"/>
      <c r="AB13" s="156"/>
      <c r="AC13" s="152" t="b">
        <f t="shared" si="5"/>
        <v>0</v>
      </c>
      <c r="AD13" s="153" t="b">
        <f t="shared" si="6"/>
        <v>0</v>
      </c>
      <c r="AE13" s="153" t="b">
        <f t="shared" si="7"/>
        <v>0</v>
      </c>
      <c r="AF13" s="154" t="b">
        <f t="shared" si="8"/>
        <v>0</v>
      </c>
      <c r="AG13" s="159" t="b">
        <f t="shared" si="9"/>
        <v>0</v>
      </c>
      <c r="AH13" s="160" t="b">
        <f t="shared" si="10"/>
        <v>0</v>
      </c>
      <c r="AI13" s="160" t="b">
        <f t="shared" si="11"/>
        <v>0</v>
      </c>
      <c r="AJ13" s="161" t="b">
        <f t="shared" si="12"/>
        <v>0</v>
      </c>
    </row>
    <row r="14" spans="1:36" ht="19.5" customHeight="1" x14ac:dyDescent="0.25">
      <c r="A14" s="476" t="s">
        <v>37</v>
      </c>
      <c r="B14" s="487" t="s">
        <v>38</v>
      </c>
      <c r="C14" s="194" t="s">
        <v>39</v>
      </c>
      <c r="D14" s="191" t="s">
        <v>40</v>
      </c>
      <c r="E14" s="191"/>
      <c r="F14" s="507"/>
      <c r="G14" s="8">
        <v>2</v>
      </c>
      <c r="H14" s="9"/>
      <c r="I14" s="44"/>
      <c r="J14" s="44">
        <v>30</v>
      </c>
      <c r="K14" s="44"/>
      <c r="L14" s="44"/>
      <c r="M14" s="44"/>
      <c r="N14" s="45"/>
      <c r="O14" s="8">
        <f t="shared" si="4"/>
        <v>30</v>
      </c>
      <c r="P14" s="46">
        <v>1</v>
      </c>
      <c r="Q14" s="46"/>
      <c r="R14" s="8">
        <v>2</v>
      </c>
      <c r="S14" s="9"/>
      <c r="T14" s="44"/>
      <c r="U14" s="44">
        <v>30</v>
      </c>
      <c r="V14" s="44"/>
      <c r="W14" s="44"/>
      <c r="X14" s="44"/>
      <c r="Y14" s="45"/>
      <c r="Z14" s="8">
        <f t="shared" si="3"/>
        <v>30</v>
      </c>
      <c r="AA14" s="151">
        <f>P14</f>
        <v>1</v>
      </c>
      <c r="AB14" s="151"/>
      <c r="AC14" s="152">
        <f t="shared" si="5"/>
        <v>30</v>
      </c>
      <c r="AD14" s="153">
        <f t="shared" si="6"/>
        <v>2</v>
      </c>
      <c r="AE14" s="153" t="b">
        <f t="shared" si="7"/>
        <v>0</v>
      </c>
      <c r="AF14" s="154" t="b">
        <f t="shared" si="8"/>
        <v>0</v>
      </c>
      <c r="AG14" s="159">
        <f t="shared" si="9"/>
        <v>30</v>
      </c>
      <c r="AH14" s="160">
        <f t="shared" si="10"/>
        <v>2</v>
      </c>
      <c r="AI14" s="160" t="b">
        <f t="shared" si="11"/>
        <v>0</v>
      </c>
      <c r="AJ14" s="161" t="b">
        <f t="shared" si="12"/>
        <v>0</v>
      </c>
    </row>
    <row r="15" spans="1:36" ht="19.5" customHeight="1" thickBot="1" x14ac:dyDescent="0.3">
      <c r="A15" s="470"/>
      <c r="B15" s="486"/>
      <c r="C15" s="193" t="s">
        <v>41</v>
      </c>
      <c r="D15" s="196" t="s">
        <v>34</v>
      </c>
      <c r="E15" s="196"/>
      <c r="F15" s="507"/>
      <c r="G15" s="12">
        <v>1</v>
      </c>
      <c r="H15" s="13"/>
      <c r="I15" s="49">
        <v>30</v>
      </c>
      <c r="J15" s="49"/>
      <c r="K15" s="49"/>
      <c r="L15" s="49"/>
      <c r="M15" s="49"/>
      <c r="N15" s="50"/>
      <c r="O15" s="12">
        <f t="shared" si="4"/>
        <v>30</v>
      </c>
      <c r="P15" s="51"/>
      <c r="Q15" s="51"/>
      <c r="R15" s="12">
        <v>1</v>
      </c>
      <c r="S15" s="13"/>
      <c r="T15" s="49">
        <v>30</v>
      </c>
      <c r="U15" s="49"/>
      <c r="V15" s="49"/>
      <c r="W15" s="49"/>
      <c r="X15" s="49"/>
      <c r="Y15" s="50"/>
      <c r="Z15" s="12">
        <f t="shared" si="3"/>
        <v>30</v>
      </c>
      <c r="AA15" s="156"/>
      <c r="AB15" s="156"/>
      <c r="AC15" s="152" t="b">
        <f t="shared" si="5"/>
        <v>0</v>
      </c>
      <c r="AD15" s="153" t="b">
        <f t="shared" si="6"/>
        <v>0</v>
      </c>
      <c r="AE15" s="153" t="b">
        <f t="shared" si="7"/>
        <v>0</v>
      </c>
      <c r="AF15" s="154" t="b">
        <f t="shared" si="8"/>
        <v>0</v>
      </c>
      <c r="AG15" s="159" t="b">
        <f t="shared" si="9"/>
        <v>0</v>
      </c>
      <c r="AH15" s="160" t="b">
        <f t="shared" si="10"/>
        <v>0</v>
      </c>
      <c r="AI15" s="160" t="b">
        <f t="shared" si="11"/>
        <v>0</v>
      </c>
      <c r="AJ15" s="161" t="b">
        <f t="shared" si="12"/>
        <v>0</v>
      </c>
    </row>
    <row r="16" spans="1:36" ht="32.25" customHeight="1" x14ac:dyDescent="0.25">
      <c r="A16" s="468" t="s">
        <v>42</v>
      </c>
      <c r="B16" s="484" t="s">
        <v>43</v>
      </c>
      <c r="C16" s="191" t="s">
        <v>44</v>
      </c>
      <c r="D16" s="14" t="s">
        <v>45</v>
      </c>
      <c r="E16" s="191" t="s">
        <v>46</v>
      </c>
      <c r="F16" s="507"/>
      <c r="G16" s="8">
        <v>6</v>
      </c>
      <c r="H16" s="9">
        <v>30</v>
      </c>
      <c r="I16" s="44">
        <v>30</v>
      </c>
      <c r="J16" s="44"/>
      <c r="K16" s="44"/>
      <c r="L16" s="44"/>
      <c r="M16" s="44"/>
      <c r="N16" s="45"/>
      <c r="O16" s="8">
        <f t="shared" si="4"/>
        <v>60</v>
      </c>
      <c r="P16" s="46"/>
      <c r="Q16" s="46"/>
      <c r="R16" s="8">
        <v>6</v>
      </c>
      <c r="S16" s="9">
        <v>15</v>
      </c>
      <c r="T16" s="44">
        <v>30</v>
      </c>
      <c r="U16" s="44"/>
      <c r="V16" s="44"/>
      <c r="W16" s="44"/>
      <c r="X16" s="44"/>
      <c r="Y16" s="45"/>
      <c r="Z16" s="8">
        <f t="shared" si="3"/>
        <v>45</v>
      </c>
      <c r="AA16" s="151"/>
      <c r="AB16" s="151"/>
      <c r="AC16" s="152" t="b">
        <f t="shared" si="5"/>
        <v>0</v>
      </c>
      <c r="AD16" s="153" t="b">
        <f t="shared" si="6"/>
        <v>0</v>
      </c>
      <c r="AE16" s="153" t="b">
        <f t="shared" si="7"/>
        <v>0</v>
      </c>
      <c r="AF16" s="154" t="b">
        <f t="shared" si="8"/>
        <v>0</v>
      </c>
      <c r="AG16" s="159" t="b">
        <f t="shared" si="9"/>
        <v>0</v>
      </c>
      <c r="AH16" s="160" t="b">
        <f t="shared" si="10"/>
        <v>0</v>
      </c>
      <c r="AI16" s="160" t="b">
        <f t="shared" si="11"/>
        <v>0</v>
      </c>
      <c r="AJ16" s="161" t="b">
        <f t="shared" si="12"/>
        <v>0</v>
      </c>
    </row>
    <row r="17" spans="1:36" ht="33.75" customHeight="1" thickBot="1" x14ac:dyDescent="0.3">
      <c r="A17" s="470"/>
      <c r="B17" s="486"/>
      <c r="C17" s="193" t="s">
        <v>47</v>
      </c>
      <c r="D17" s="196" t="s">
        <v>40</v>
      </c>
      <c r="E17" s="196" t="s">
        <v>46</v>
      </c>
      <c r="F17" s="507"/>
      <c r="G17" s="12">
        <v>4</v>
      </c>
      <c r="H17" s="13">
        <v>15</v>
      </c>
      <c r="I17" s="49"/>
      <c r="J17" s="49">
        <v>30</v>
      </c>
      <c r="K17" s="49"/>
      <c r="L17" s="49"/>
      <c r="M17" s="49"/>
      <c r="N17" s="50"/>
      <c r="O17" s="12">
        <f t="shared" si="4"/>
        <v>45</v>
      </c>
      <c r="P17" s="51"/>
      <c r="Q17" s="51">
        <v>1</v>
      </c>
      <c r="R17" s="12">
        <v>4</v>
      </c>
      <c r="S17" s="13">
        <v>15</v>
      </c>
      <c r="T17" s="49"/>
      <c r="U17" s="49">
        <v>30</v>
      </c>
      <c r="V17" s="49"/>
      <c r="W17" s="49"/>
      <c r="X17" s="49"/>
      <c r="Y17" s="50"/>
      <c r="Z17" s="12">
        <f t="shared" si="3"/>
        <v>45</v>
      </c>
      <c r="AA17" s="156"/>
      <c r="AB17" s="156">
        <f>Q17</f>
        <v>1</v>
      </c>
      <c r="AC17" s="152" t="b">
        <f t="shared" si="5"/>
        <v>0</v>
      </c>
      <c r="AD17" s="153" t="b">
        <f t="shared" si="6"/>
        <v>0</v>
      </c>
      <c r="AE17" s="153">
        <f t="shared" si="7"/>
        <v>45</v>
      </c>
      <c r="AF17" s="154">
        <f t="shared" si="8"/>
        <v>4</v>
      </c>
      <c r="AG17" s="159" t="b">
        <f t="shared" si="9"/>
        <v>0</v>
      </c>
      <c r="AH17" s="160" t="b">
        <f t="shared" si="10"/>
        <v>0</v>
      </c>
      <c r="AI17" s="160">
        <f t="shared" si="11"/>
        <v>45</v>
      </c>
      <c r="AJ17" s="161">
        <f t="shared" si="12"/>
        <v>4</v>
      </c>
    </row>
    <row r="18" spans="1:36" ht="19.5" customHeight="1" x14ac:dyDescent="0.25">
      <c r="A18" s="468" t="s">
        <v>48</v>
      </c>
      <c r="B18" s="484" t="s">
        <v>49</v>
      </c>
      <c r="C18" s="191" t="s">
        <v>50</v>
      </c>
      <c r="D18" s="15" t="s">
        <v>45</v>
      </c>
      <c r="E18" s="131"/>
      <c r="F18" s="507"/>
      <c r="G18" s="8">
        <v>7</v>
      </c>
      <c r="H18" s="16">
        <v>30</v>
      </c>
      <c r="I18" s="52">
        <v>30</v>
      </c>
      <c r="J18" s="52"/>
      <c r="K18" s="52"/>
      <c r="L18" s="52"/>
      <c r="M18" s="52"/>
      <c r="N18" s="53"/>
      <c r="O18" s="8">
        <f t="shared" si="4"/>
        <v>60</v>
      </c>
      <c r="P18" s="46"/>
      <c r="Q18" s="46"/>
      <c r="R18" s="8">
        <v>7</v>
      </c>
      <c r="S18" s="16">
        <v>15</v>
      </c>
      <c r="T18" s="52">
        <v>15</v>
      </c>
      <c r="U18" s="52"/>
      <c r="V18" s="52"/>
      <c r="W18" s="52"/>
      <c r="X18" s="52"/>
      <c r="Y18" s="45"/>
      <c r="Z18" s="8">
        <f t="shared" si="3"/>
        <v>30</v>
      </c>
      <c r="AA18" s="151"/>
      <c r="AB18" s="151"/>
      <c r="AC18" s="152" t="b">
        <f t="shared" si="5"/>
        <v>0</v>
      </c>
      <c r="AD18" s="153" t="b">
        <f t="shared" si="6"/>
        <v>0</v>
      </c>
      <c r="AE18" s="153" t="b">
        <f t="shared" si="7"/>
        <v>0</v>
      </c>
      <c r="AF18" s="154" t="b">
        <f t="shared" si="8"/>
        <v>0</v>
      </c>
      <c r="AG18" s="159" t="b">
        <f t="shared" si="9"/>
        <v>0</v>
      </c>
      <c r="AH18" s="160" t="b">
        <f t="shared" si="10"/>
        <v>0</v>
      </c>
      <c r="AI18" s="160" t="b">
        <f t="shared" si="11"/>
        <v>0</v>
      </c>
      <c r="AJ18" s="161" t="b">
        <f t="shared" si="12"/>
        <v>0</v>
      </c>
    </row>
    <row r="19" spans="1:36" ht="19.5" customHeight="1" x14ac:dyDescent="0.25">
      <c r="A19" s="469"/>
      <c r="B19" s="488"/>
      <c r="C19" s="192" t="s">
        <v>51</v>
      </c>
      <c r="D19" s="17" t="s">
        <v>45</v>
      </c>
      <c r="E19" s="132"/>
      <c r="F19" s="507"/>
      <c r="G19" s="10">
        <v>4</v>
      </c>
      <c r="H19" s="18">
        <v>20</v>
      </c>
      <c r="I19" s="54"/>
      <c r="J19" s="54"/>
      <c r="K19" s="54"/>
      <c r="L19" s="54"/>
      <c r="M19" s="54"/>
      <c r="N19" s="55"/>
      <c r="O19" s="10">
        <f t="shared" si="4"/>
        <v>20</v>
      </c>
      <c r="P19" s="48"/>
      <c r="Q19" s="48"/>
      <c r="R19" s="10">
        <v>4</v>
      </c>
      <c r="S19" s="18">
        <v>10</v>
      </c>
      <c r="T19" s="54"/>
      <c r="U19" s="54"/>
      <c r="V19" s="54"/>
      <c r="W19" s="54"/>
      <c r="X19" s="54"/>
      <c r="Y19" s="47"/>
      <c r="Z19" s="10">
        <f t="shared" si="3"/>
        <v>10</v>
      </c>
      <c r="AA19" s="155"/>
      <c r="AB19" s="155"/>
      <c r="AC19" s="152" t="b">
        <f t="shared" si="5"/>
        <v>0</v>
      </c>
      <c r="AD19" s="153" t="b">
        <f t="shared" si="6"/>
        <v>0</v>
      </c>
      <c r="AE19" s="153" t="b">
        <f t="shared" si="7"/>
        <v>0</v>
      </c>
      <c r="AF19" s="154" t="b">
        <f t="shared" si="8"/>
        <v>0</v>
      </c>
      <c r="AG19" s="159" t="b">
        <f t="shared" si="9"/>
        <v>0</v>
      </c>
      <c r="AH19" s="160" t="b">
        <f t="shared" si="10"/>
        <v>0</v>
      </c>
      <c r="AI19" s="160" t="b">
        <f t="shared" si="11"/>
        <v>0</v>
      </c>
      <c r="AJ19" s="161" t="b">
        <f t="shared" si="12"/>
        <v>0</v>
      </c>
    </row>
    <row r="20" spans="1:36" ht="19.5" customHeight="1" thickBot="1" x14ac:dyDescent="0.3">
      <c r="A20" s="470"/>
      <c r="B20" s="486"/>
      <c r="C20" s="193" t="s">
        <v>52</v>
      </c>
      <c r="D20" s="19" t="s">
        <v>45</v>
      </c>
      <c r="E20" s="133"/>
      <c r="F20" s="508"/>
      <c r="G20" s="12">
        <v>4</v>
      </c>
      <c r="H20" s="20">
        <v>20</v>
      </c>
      <c r="I20" s="56"/>
      <c r="J20" s="56">
        <v>20</v>
      </c>
      <c r="K20" s="56"/>
      <c r="L20" s="56"/>
      <c r="M20" s="56"/>
      <c r="N20" s="57"/>
      <c r="O20" s="12">
        <f t="shared" si="4"/>
        <v>40</v>
      </c>
      <c r="P20" s="51"/>
      <c r="Q20" s="51">
        <v>1</v>
      </c>
      <c r="R20" s="12">
        <v>4</v>
      </c>
      <c r="S20" s="20">
        <v>10</v>
      </c>
      <c r="T20" s="56"/>
      <c r="U20" s="56">
        <v>10</v>
      </c>
      <c r="V20" s="56"/>
      <c r="W20" s="56"/>
      <c r="X20" s="56"/>
      <c r="Y20" s="50"/>
      <c r="Z20" s="12">
        <f t="shared" si="3"/>
        <v>20</v>
      </c>
      <c r="AA20" s="156"/>
      <c r="AB20" s="156">
        <f>Q20</f>
        <v>1</v>
      </c>
      <c r="AC20" s="152" t="b">
        <f t="shared" si="5"/>
        <v>0</v>
      </c>
      <c r="AD20" s="153" t="b">
        <f t="shared" si="6"/>
        <v>0</v>
      </c>
      <c r="AE20" s="153">
        <f t="shared" si="7"/>
        <v>40</v>
      </c>
      <c r="AF20" s="154">
        <f t="shared" si="8"/>
        <v>4</v>
      </c>
      <c r="AG20" s="159" t="b">
        <f t="shared" si="9"/>
        <v>0</v>
      </c>
      <c r="AH20" s="160" t="b">
        <f t="shared" si="10"/>
        <v>0</v>
      </c>
      <c r="AI20" s="160">
        <f t="shared" si="11"/>
        <v>20</v>
      </c>
      <c r="AJ20" s="161">
        <f t="shared" si="12"/>
        <v>4</v>
      </c>
    </row>
    <row r="21" spans="1:36" ht="20.25" customHeight="1" thickBot="1" x14ac:dyDescent="0.3">
      <c r="A21" s="462" t="s">
        <v>53</v>
      </c>
      <c r="B21" s="463"/>
      <c r="C21" s="463"/>
      <c r="D21" s="463"/>
      <c r="E21" s="464"/>
      <c r="F21" s="506" t="s">
        <v>53</v>
      </c>
      <c r="G21" s="6">
        <f t="shared" ref="G21:N21" si="13">SUM(G22:G28)</f>
        <v>30</v>
      </c>
      <c r="H21" s="7">
        <f t="shared" si="13"/>
        <v>125</v>
      </c>
      <c r="I21" s="42">
        <f t="shared" si="13"/>
        <v>30</v>
      </c>
      <c r="J21" s="42">
        <f t="shared" si="13"/>
        <v>145</v>
      </c>
      <c r="K21" s="42">
        <f t="shared" si="13"/>
        <v>0</v>
      </c>
      <c r="L21" s="42">
        <f t="shared" si="13"/>
        <v>0</v>
      </c>
      <c r="M21" s="42">
        <f t="shared" si="13"/>
        <v>0</v>
      </c>
      <c r="N21" s="43">
        <f t="shared" si="13"/>
        <v>0</v>
      </c>
      <c r="O21" s="6">
        <f t="shared" si="4"/>
        <v>300</v>
      </c>
      <c r="P21" s="6"/>
      <c r="Q21" s="6"/>
      <c r="R21" s="6">
        <f>SUM(R22:R28)</f>
        <v>30</v>
      </c>
      <c r="S21" s="7">
        <f>SUM(S22:S28)</f>
        <v>70</v>
      </c>
      <c r="T21" s="42">
        <f t="shared" ref="T21:AJ21" si="14">SUM(T22:T28)</f>
        <v>30</v>
      </c>
      <c r="U21" s="42">
        <f t="shared" si="14"/>
        <v>75</v>
      </c>
      <c r="V21" s="42">
        <f t="shared" si="14"/>
        <v>0</v>
      </c>
      <c r="W21" s="42">
        <f t="shared" si="14"/>
        <v>0</v>
      </c>
      <c r="X21" s="42">
        <f t="shared" si="14"/>
        <v>0</v>
      </c>
      <c r="Y21" s="43">
        <f t="shared" si="14"/>
        <v>0</v>
      </c>
      <c r="Z21" s="6">
        <f t="shared" si="14"/>
        <v>175</v>
      </c>
      <c r="AA21" s="6">
        <f t="shared" si="14"/>
        <v>1</v>
      </c>
      <c r="AB21" s="6">
        <f t="shared" si="14"/>
        <v>4</v>
      </c>
      <c r="AC21" s="7">
        <f t="shared" si="14"/>
        <v>30</v>
      </c>
      <c r="AD21" s="42">
        <f t="shared" si="14"/>
        <v>2</v>
      </c>
      <c r="AE21" s="42">
        <f t="shared" si="14"/>
        <v>230</v>
      </c>
      <c r="AF21" s="42">
        <f t="shared" si="14"/>
        <v>26</v>
      </c>
      <c r="AG21" s="42">
        <f t="shared" si="14"/>
        <v>30</v>
      </c>
      <c r="AH21" s="42">
        <f t="shared" si="14"/>
        <v>2</v>
      </c>
      <c r="AI21" s="42">
        <f t="shared" si="14"/>
        <v>105</v>
      </c>
      <c r="AJ21" s="42">
        <f t="shared" si="14"/>
        <v>26</v>
      </c>
    </row>
    <row r="22" spans="1:36" ht="29.25" customHeight="1" x14ac:dyDescent="0.25">
      <c r="A22" s="466" t="s">
        <v>54</v>
      </c>
      <c r="B22" s="489" t="s">
        <v>55</v>
      </c>
      <c r="C22" s="191" t="s">
        <v>56</v>
      </c>
      <c r="D22" s="21" t="s">
        <v>40</v>
      </c>
      <c r="E22" s="134"/>
      <c r="F22" s="507"/>
      <c r="G22" s="8">
        <v>2</v>
      </c>
      <c r="H22" s="16"/>
      <c r="I22" s="52"/>
      <c r="J22" s="52">
        <v>30</v>
      </c>
      <c r="K22" s="52"/>
      <c r="L22" s="44"/>
      <c r="M22" s="44"/>
      <c r="N22" s="45"/>
      <c r="O22" s="8">
        <f t="shared" si="4"/>
        <v>30</v>
      </c>
      <c r="P22" s="46">
        <v>1</v>
      </c>
      <c r="Q22" s="46"/>
      <c r="R22" s="8">
        <v>2</v>
      </c>
      <c r="S22" s="16"/>
      <c r="T22" s="52"/>
      <c r="U22" s="52">
        <v>30</v>
      </c>
      <c r="V22" s="52"/>
      <c r="W22" s="44"/>
      <c r="X22" s="44"/>
      <c r="Y22" s="45"/>
      <c r="Z22" s="8">
        <f t="shared" si="3"/>
        <v>30</v>
      </c>
      <c r="AA22" s="151">
        <f>P22</f>
        <v>1</v>
      </c>
      <c r="AB22" s="151"/>
      <c r="AC22" s="152">
        <f t="shared" si="5"/>
        <v>30</v>
      </c>
      <c r="AD22" s="153">
        <f t="shared" si="6"/>
        <v>2</v>
      </c>
      <c r="AE22" s="153" t="b">
        <f t="shared" si="7"/>
        <v>0</v>
      </c>
      <c r="AF22" s="154" t="b">
        <f t="shared" si="8"/>
        <v>0</v>
      </c>
      <c r="AG22" s="159">
        <f t="shared" si="9"/>
        <v>30</v>
      </c>
      <c r="AH22" s="160">
        <f t="shared" si="10"/>
        <v>2</v>
      </c>
      <c r="AI22" s="160" t="b">
        <f t="shared" si="11"/>
        <v>0</v>
      </c>
      <c r="AJ22" s="161" t="b">
        <f t="shared" si="12"/>
        <v>0</v>
      </c>
    </row>
    <row r="23" spans="1:36" ht="25.5" customHeight="1" x14ac:dyDescent="0.25">
      <c r="A23" s="471"/>
      <c r="B23" s="485"/>
      <c r="C23" s="192" t="s">
        <v>57</v>
      </c>
      <c r="D23" s="22" t="s">
        <v>40</v>
      </c>
      <c r="E23" s="135"/>
      <c r="F23" s="507"/>
      <c r="G23" s="10">
        <v>1</v>
      </c>
      <c r="H23" s="18">
        <v>10</v>
      </c>
      <c r="I23" s="54"/>
      <c r="J23" s="54"/>
      <c r="K23" s="54"/>
      <c r="L23" s="203"/>
      <c r="M23" s="203"/>
      <c r="N23" s="47"/>
      <c r="O23" s="10">
        <f t="shared" si="4"/>
        <v>10</v>
      </c>
      <c r="P23" s="48"/>
      <c r="Q23" s="48"/>
      <c r="R23" s="10">
        <v>1</v>
      </c>
      <c r="S23" s="18">
        <v>10</v>
      </c>
      <c r="T23" s="54"/>
      <c r="U23" s="54"/>
      <c r="V23" s="54"/>
      <c r="W23" s="203"/>
      <c r="X23" s="203"/>
      <c r="Y23" s="47"/>
      <c r="Z23" s="10">
        <f t="shared" si="3"/>
        <v>10</v>
      </c>
      <c r="AA23" s="155"/>
      <c r="AB23" s="155"/>
      <c r="AC23" s="152" t="b">
        <f t="shared" ref="AC23:AC31" si="15">IF(P23=1,SUM(H23:N23))</f>
        <v>0</v>
      </c>
      <c r="AD23" s="153" t="b">
        <f t="shared" ref="AD23:AD31" si="16">IF(P23=1,G23)</f>
        <v>0</v>
      </c>
      <c r="AE23" s="153" t="b">
        <f t="shared" ref="AE23:AE31" si="17">IF(Q23=1,SUM(H23:N23))</f>
        <v>0</v>
      </c>
      <c r="AF23" s="154" t="b">
        <f t="shared" ref="AF23:AF31" si="18">IF(Q23=1,G23)</f>
        <v>0</v>
      </c>
      <c r="AG23" s="159" t="b">
        <f t="shared" ref="AG23:AG31" si="19">IF(AA23=1,SUM(S23:Y23))</f>
        <v>0</v>
      </c>
      <c r="AH23" s="160" t="b">
        <f t="shared" ref="AH23:AH31" si="20">IF(AA23=1,R23)</f>
        <v>0</v>
      </c>
      <c r="AI23" s="160" t="b">
        <f t="shared" ref="AI23:AI31" si="21">IF(AB23=1,SUM(S23:Y23))</f>
        <v>0</v>
      </c>
      <c r="AJ23" s="161" t="b">
        <f t="shared" ref="AJ23:AJ31" si="22">IF(AB23=1,R23)</f>
        <v>0</v>
      </c>
    </row>
    <row r="24" spans="1:36" ht="20.25" customHeight="1" thickBot="1" x14ac:dyDescent="0.3">
      <c r="A24" s="467"/>
      <c r="B24" s="490"/>
      <c r="C24" s="193" t="s">
        <v>41</v>
      </c>
      <c r="D24" s="23" t="s">
        <v>34</v>
      </c>
      <c r="E24" s="136"/>
      <c r="F24" s="507"/>
      <c r="G24" s="12">
        <v>1</v>
      </c>
      <c r="H24" s="20"/>
      <c r="I24" s="56">
        <v>30</v>
      </c>
      <c r="J24" s="56"/>
      <c r="K24" s="56"/>
      <c r="L24" s="49"/>
      <c r="M24" s="49"/>
      <c r="N24" s="50"/>
      <c r="O24" s="12">
        <f t="shared" si="4"/>
        <v>30</v>
      </c>
      <c r="P24" s="51"/>
      <c r="Q24" s="51"/>
      <c r="R24" s="12">
        <v>1</v>
      </c>
      <c r="S24" s="20"/>
      <c r="T24" s="56">
        <v>30</v>
      </c>
      <c r="U24" s="56"/>
      <c r="V24" s="56"/>
      <c r="W24" s="49"/>
      <c r="X24" s="49"/>
      <c r="Y24" s="50"/>
      <c r="Z24" s="12">
        <f t="shared" si="3"/>
        <v>30</v>
      </c>
      <c r="AA24" s="156"/>
      <c r="AB24" s="156"/>
      <c r="AC24" s="152" t="b">
        <f t="shared" si="15"/>
        <v>0</v>
      </c>
      <c r="AD24" s="153" t="b">
        <f t="shared" si="16"/>
        <v>0</v>
      </c>
      <c r="AE24" s="153" t="b">
        <f t="shared" si="17"/>
        <v>0</v>
      </c>
      <c r="AF24" s="154" t="b">
        <f t="shared" si="18"/>
        <v>0</v>
      </c>
      <c r="AG24" s="159" t="b">
        <f t="shared" si="19"/>
        <v>0</v>
      </c>
      <c r="AH24" s="160" t="b">
        <f t="shared" si="20"/>
        <v>0</v>
      </c>
      <c r="AI24" s="160" t="b">
        <f t="shared" si="21"/>
        <v>0</v>
      </c>
      <c r="AJ24" s="161" t="b">
        <f t="shared" si="22"/>
        <v>0</v>
      </c>
    </row>
    <row r="25" spans="1:36" ht="26.25" customHeight="1" x14ac:dyDescent="0.25">
      <c r="A25" s="466" t="s">
        <v>58</v>
      </c>
      <c r="B25" s="489" t="s">
        <v>59</v>
      </c>
      <c r="C25" s="191" t="s">
        <v>60</v>
      </c>
      <c r="D25" s="15" t="s">
        <v>45</v>
      </c>
      <c r="E25" s="137"/>
      <c r="F25" s="507"/>
      <c r="G25" s="8">
        <v>7</v>
      </c>
      <c r="H25" s="16">
        <v>30</v>
      </c>
      <c r="I25" s="52"/>
      <c r="J25" s="52">
        <v>30</v>
      </c>
      <c r="K25" s="52"/>
      <c r="L25" s="44"/>
      <c r="M25" s="44"/>
      <c r="N25" s="45"/>
      <c r="O25" s="8">
        <f t="shared" si="4"/>
        <v>60</v>
      </c>
      <c r="P25" s="46"/>
      <c r="Q25" s="46">
        <v>1</v>
      </c>
      <c r="R25" s="8">
        <v>7</v>
      </c>
      <c r="S25" s="16">
        <v>10</v>
      </c>
      <c r="T25" s="52"/>
      <c r="U25" s="52">
        <v>10</v>
      </c>
      <c r="V25" s="52"/>
      <c r="W25" s="44"/>
      <c r="X25" s="44"/>
      <c r="Y25" s="45"/>
      <c r="Z25" s="8">
        <f t="shared" si="3"/>
        <v>20</v>
      </c>
      <c r="AA25" s="151"/>
      <c r="AB25" s="151">
        <f>Q25</f>
        <v>1</v>
      </c>
      <c r="AC25" s="152" t="b">
        <f t="shared" si="15"/>
        <v>0</v>
      </c>
      <c r="AD25" s="153" t="b">
        <f t="shared" si="16"/>
        <v>0</v>
      </c>
      <c r="AE25" s="153">
        <f t="shared" si="17"/>
        <v>60</v>
      </c>
      <c r="AF25" s="154">
        <f t="shared" si="18"/>
        <v>7</v>
      </c>
      <c r="AG25" s="159" t="b">
        <f t="shared" si="19"/>
        <v>0</v>
      </c>
      <c r="AH25" s="160" t="b">
        <f t="shared" si="20"/>
        <v>0</v>
      </c>
      <c r="AI25" s="160">
        <f t="shared" si="21"/>
        <v>20</v>
      </c>
      <c r="AJ25" s="161">
        <f t="shared" si="22"/>
        <v>7</v>
      </c>
    </row>
    <row r="26" spans="1:36" ht="21.75" customHeight="1" thickBot="1" x14ac:dyDescent="0.3">
      <c r="A26" s="467"/>
      <c r="B26" s="490"/>
      <c r="C26" s="192" t="s">
        <v>61</v>
      </c>
      <c r="D26" s="25" t="s">
        <v>45</v>
      </c>
      <c r="E26" s="138"/>
      <c r="F26" s="507"/>
      <c r="G26" s="12">
        <v>6</v>
      </c>
      <c r="H26" s="20">
        <v>30</v>
      </c>
      <c r="I26" s="56"/>
      <c r="J26" s="56">
        <v>30</v>
      </c>
      <c r="K26" s="56"/>
      <c r="L26" s="49"/>
      <c r="M26" s="49"/>
      <c r="N26" s="50"/>
      <c r="O26" s="12">
        <f t="shared" si="4"/>
        <v>60</v>
      </c>
      <c r="P26" s="51"/>
      <c r="Q26" s="51">
        <v>1</v>
      </c>
      <c r="R26" s="12">
        <v>6</v>
      </c>
      <c r="S26" s="20">
        <v>10</v>
      </c>
      <c r="T26" s="56"/>
      <c r="U26" s="56">
        <v>10</v>
      </c>
      <c r="V26" s="56"/>
      <c r="W26" s="49"/>
      <c r="X26" s="49"/>
      <c r="Y26" s="50"/>
      <c r="Z26" s="12">
        <f t="shared" si="3"/>
        <v>20</v>
      </c>
      <c r="AA26" s="156"/>
      <c r="AB26" s="156">
        <f>Q26</f>
        <v>1</v>
      </c>
      <c r="AC26" s="152" t="b">
        <f t="shared" si="15"/>
        <v>0</v>
      </c>
      <c r="AD26" s="153" t="b">
        <f t="shared" si="16"/>
        <v>0</v>
      </c>
      <c r="AE26" s="153">
        <f t="shared" si="17"/>
        <v>60</v>
      </c>
      <c r="AF26" s="154">
        <f t="shared" si="18"/>
        <v>6</v>
      </c>
      <c r="AG26" s="159" t="b">
        <f t="shared" si="19"/>
        <v>0</v>
      </c>
      <c r="AH26" s="160" t="b">
        <f t="shared" si="20"/>
        <v>0</v>
      </c>
      <c r="AI26" s="160">
        <f t="shared" si="21"/>
        <v>20</v>
      </c>
      <c r="AJ26" s="161">
        <f t="shared" si="22"/>
        <v>6</v>
      </c>
    </row>
    <row r="27" spans="1:36" ht="23.25" customHeight="1" x14ac:dyDescent="0.25">
      <c r="A27" s="466" t="s">
        <v>62</v>
      </c>
      <c r="B27" s="489" t="s">
        <v>63</v>
      </c>
      <c r="C27" s="191" t="s">
        <v>64</v>
      </c>
      <c r="D27" s="15" t="s">
        <v>45</v>
      </c>
      <c r="E27" s="139" t="s">
        <v>46</v>
      </c>
      <c r="F27" s="507"/>
      <c r="G27" s="8">
        <v>6</v>
      </c>
      <c r="H27" s="16">
        <v>30</v>
      </c>
      <c r="I27" s="52"/>
      <c r="J27" s="52">
        <v>30</v>
      </c>
      <c r="K27" s="52"/>
      <c r="L27" s="44"/>
      <c r="M27" s="44"/>
      <c r="N27" s="45"/>
      <c r="O27" s="8">
        <f t="shared" si="4"/>
        <v>60</v>
      </c>
      <c r="P27" s="46"/>
      <c r="Q27" s="46">
        <v>1</v>
      </c>
      <c r="R27" s="66">
        <v>6</v>
      </c>
      <c r="S27" s="67">
        <v>30</v>
      </c>
      <c r="T27" s="68"/>
      <c r="U27" s="68">
        <v>15</v>
      </c>
      <c r="V27" s="68"/>
      <c r="W27" s="69"/>
      <c r="X27" s="69"/>
      <c r="Y27" s="72"/>
      <c r="Z27" s="8">
        <f t="shared" si="3"/>
        <v>45</v>
      </c>
      <c r="AA27" s="151"/>
      <c r="AB27" s="151">
        <f>Q27</f>
        <v>1</v>
      </c>
      <c r="AC27" s="152" t="b">
        <f t="shared" si="15"/>
        <v>0</v>
      </c>
      <c r="AD27" s="153" t="b">
        <f t="shared" si="16"/>
        <v>0</v>
      </c>
      <c r="AE27" s="153">
        <f t="shared" si="17"/>
        <v>60</v>
      </c>
      <c r="AF27" s="154">
        <f t="shared" si="18"/>
        <v>6</v>
      </c>
      <c r="AG27" s="159" t="b">
        <f t="shared" si="19"/>
        <v>0</v>
      </c>
      <c r="AH27" s="160" t="b">
        <f t="shared" si="20"/>
        <v>0</v>
      </c>
      <c r="AI27" s="160">
        <f t="shared" si="21"/>
        <v>45</v>
      </c>
      <c r="AJ27" s="161">
        <f t="shared" si="22"/>
        <v>6</v>
      </c>
    </row>
    <row r="28" spans="1:36" ht="23.25" customHeight="1" thickBot="1" x14ac:dyDescent="0.3">
      <c r="A28" s="467"/>
      <c r="B28" s="490"/>
      <c r="C28" s="193" t="s">
        <v>65</v>
      </c>
      <c r="D28" s="17" t="s">
        <v>45</v>
      </c>
      <c r="E28" s="140"/>
      <c r="F28" s="508"/>
      <c r="G28" s="12">
        <v>7</v>
      </c>
      <c r="H28" s="20">
        <v>25</v>
      </c>
      <c r="I28" s="56"/>
      <c r="J28" s="56">
        <v>25</v>
      </c>
      <c r="K28" s="56"/>
      <c r="L28" s="49"/>
      <c r="M28" s="49"/>
      <c r="N28" s="50"/>
      <c r="O28" s="12">
        <f t="shared" si="4"/>
        <v>50</v>
      </c>
      <c r="P28" s="51"/>
      <c r="Q28" s="51">
        <v>1</v>
      </c>
      <c r="R28" s="12">
        <v>7</v>
      </c>
      <c r="S28" s="31">
        <v>10</v>
      </c>
      <c r="T28" s="61"/>
      <c r="U28" s="31">
        <v>10</v>
      </c>
      <c r="V28" s="61"/>
      <c r="W28" s="70"/>
      <c r="X28" s="70"/>
      <c r="Y28" s="62"/>
      <c r="Z28" s="12">
        <f t="shared" si="3"/>
        <v>20</v>
      </c>
      <c r="AA28" s="156"/>
      <c r="AB28" s="156">
        <f>Q28</f>
        <v>1</v>
      </c>
      <c r="AC28" s="152" t="b">
        <f t="shared" si="15"/>
        <v>0</v>
      </c>
      <c r="AD28" s="153" t="b">
        <f t="shared" si="16"/>
        <v>0</v>
      </c>
      <c r="AE28" s="153">
        <f t="shared" si="17"/>
        <v>50</v>
      </c>
      <c r="AF28" s="154">
        <f t="shared" si="18"/>
        <v>7</v>
      </c>
      <c r="AG28" s="159" t="b">
        <f t="shared" si="19"/>
        <v>0</v>
      </c>
      <c r="AH28" s="160" t="b">
        <f t="shared" si="20"/>
        <v>0</v>
      </c>
      <c r="AI28" s="160">
        <f t="shared" si="21"/>
        <v>20</v>
      </c>
      <c r="AJ28" s="161">
        <f t="shared" si="22"/>
        <v>7</v>
      </c>
    </row>
    <row r="29" spans="1:36" ht="24.6" customHeight="1" thickBot="1" x14ac:dyDescent="0.3">
      <c r="A29" s="462" t="s">
        <v>66</v>
      </c>
      <c r="B29" s="463"/>
      <c r="C29" s="463"/>
      <c r="D29" s="463"/>
      <c r="E29" s="464"/>
      <c r="F29" s="506" t="s">
        <v>67</v>
      </c>
      <c r="G29" s="6">
        <f>SUM(G30:G38)</f>
        <v>30</v>
      </c>
      <c r="H29" s="7">
        <f>SUM(H30:H38)</f>
        <v>180</v>
      </c>
      <c r="I29" s="42">
        <f t="shared" ref="I29:N29" si="23">SUM(I30:I38)</f>
        <v>0</v>
      </c>
      <c r="J29" s="42">
        <f t="shared" si="23"/>
        <v>180</v>
      </c>
      <c r="K29" s="42">
        <f t="shared" si="23"/>
        <v>48</v>
      </c>
      <c r="L29" s="42">
        <f t="shared" si="23"/>
        <v>0</v>
      </c>
      <c r="M29" s="42">
        <f t="shared" si="23"/>
        <v>0</v>
      </c>
      <c r="N29" s="43">
        <f t="shared" si="23"/>
        <v>0</v>
      </c>
      <c r="O29" s="6">
        <f t="shared" si="4"/>
        <v>408</v>
      </c>
      <c r="P29" s="6"/>
      <c r="Q29" s="6"/>
      <c r="R29" s="6">
        <f>SUM(R30:R38)</f>
        <v>30</v>
      </c>
      <c r="S29" s="7">
        <f>SUM(S30:S38)</f>
        <v>71</v>
      </c>
      <c r="T29" s="42">
        <f t="shared" ref="T29:AJ29" si="24">SUM(T30:T38)</f>
        <v>0</v>
      </c>
      <c r="U29" s="42">
        <f t="shared" si="24"/>
        <v>65</v>
      </c>
      <c r="V29" s="42">
        <f t="shared" si="24"/>
        <v>34</v>
      </c>
      <c r="W29" s="42">
        <f t="shared" si="24"/>
        <v>0</v>
      </c>
      <c r="X29" s="42">
        <f t="shared" si="24"/>
        <v>0</v>
      </c>
      <c r="Y29" s="43">
        <f t="shared" si="24"/>
        <v>0</v>
      </c>
      <c r="Z29" s="6">
        <f t="shared" si="24"/>
        <v>170</v>
      </c>
      <c r="AA29" s="6">
        <f t="shared" si="24"/>
        <v>1</v>
      </c>
      <c r="AB29" s="6">
        <f t="shared" si="24"/>
        <v>6</v>
      </c>
      <c r="AC29" s="7">
        <f t="shared" si="24"/>
        <v>30</v>
      </c>
      <c r="AD29" s="42">
        <f t="shared" si="24"/>
        <v>2</v>
      </c>
      <c r="AE29" s="42">
        <f t="shared" si="24"/>
        <v>360</v>
      </c>
      <c r="AF29" s="42">
        <f t="shared" si="24"/>
        <v>26</v>
      </c>
      <c r="AG29" s="42">
        <f t="shared" si="24"/>
        <v>30</v>
      </c>
      <c r="AH29" s="42">
        <f t="shared" si="24"/>
        <v>2</v>
      </c>
      <c r="AI29" s="42">
        <f t="shared" si="24"/>
        <v>110</v>
      </c>
      <c r="AJ29" s="42">
        <f t="shared" si="24"/>
        <v>26</v>
      </c>
    </row>
    <row r="30" spans="1:36" x14ac:dyDescent="0.25">
      <c r="A30" s="468" t="s">
        <v>68</v>
      </c>
      <c r="B30" s="484" t="s">
        <v>69</v>
      </c>
      <c r="C30" s="191" t="s">
        <v>70</v>
      </c>
      <c r="D30" s="21" t="s">
        <v>40</v>
      </c>
      <c r="E30" s="134"/>
      <c r="F30" s="507"/>
      <c r="G30" s="8">
        <v>2</v>
      </c>
      <c r="H30" s="16"/>
      <c r="I30" s="52"/>
      <c r="J30" s="52">
        <v>30</v>
      </c>
      <c r="K30" s="52"/>
      <c r="L30" s="52"/>
      <c r="M30" s="44"/>
      <c r="N30" s="45"/>
      <c r="O30" s="8">
        <f t="shared" si="4"/>
        <v>30</v>
      </c>
      <c r="P30" s="46">
        <v>1</v>
      </c>
      <c r="Q30" s="46"/>
      <c r="R30" s="8">
        <v>2</v>
      </c>
      <c r="S30" s="16"/>
      <c r="T30" s="52"/>
      <c r="U30" s="52">
        <v>30</v>
      </c>
      <c r="V30" s="52"/>
      <c r="W30" s="52"/>
      <c r="X30" s="52"/>
      <c r="Y30" s="45"/>
      <c r="Z30" s="8">
        <f t="shared" si="3"/>
        <v>30</v>
      </c>
      <c r="AA30" s="151">
        <f>P30</f>
        <v>1</v>
      </c>
      <c r="AB30" s="151"/>
      <c r="AC30" s="152">
        <f t="shared" si="15"/>
        <v>30</v>
      </c>
      <c r="AD30" s="153">
        <f t="shared" si="16"/>
        <v>2</v>
      </c>
      <c r="AE30" s="153" t="b">
        <f t="shared" si="17"/>
        <v>0</v>
      </c>
      <c r="AF30" s="154" t="b">
        <f t="shared" si="18"/>
        <v>0</v>
      </c>
      <c r="AG30" s="159">
        <f t="shared" si="19"/>
        <v>30</v>
      </c>
      <c r="AH30" s="160">
        <f t="shared" si="20"/>
        <v>2</v>
      </c>
      <c r="AI30" s="160" t="b">
        <f t="shared" si="21"/>
        <v>0</v>
      </c>
      <c r="AJ30" s="161" t="b">
        <f t="shared" si="22"/>
        <v>0</v>
      </c>
    </row>
    <row r="31" spans="1:36" x14ac:dyDescent="0.25">
      <c r="A31" s="469"/>
      <c r="B31" s="488"/>
      <c r="C31" s="192" t="s">
        <v>71</v>
      </c>
      <c r="D31" s="22" t="s">
        <v>40</v>
      </c>
      <c r="E31" s="135"/>
      <c r="F31" s="507"/>
      <c r="G31" s="10">
        <v>1</v>
      </c>
      <c r="H31" s="18"/>
      <c r="I31" s="54"/>
      <c r="J31" s="54"/>
      <c r="K31" s="54">
        <v>9</v>
      </c>
      <c r="L31" s="54"/>
      <c r="M31" s="203"/>
      <c r="N31" s="47"/>
      <c r="O31" s="10">
        <f t="shared" si="4"/>
        <v>9</v>
      </c>
      <c r="P31" s="48"/>
      <c r="Q31" s="48"/>
      <c r="R31" s="10">
        <v>1</v>
      </c>
      <c r="S31" s="18">
        <v>6</v>
      </c>
      <c r="T31" s="54"/>
      <c r="U31" s="54"/>
      <c r="V31" s="54">
        <v>9</v>
      </c>
      <c r="W31" s="54"/>
      <c r="X31" s="54"/>
      <c r="Y31" s="47"/>
      <c r="Z31" s="10">
        <f t="shared" si="3"/>
        <v>15</v>
      </c>
      <c r="AA31" s="155"/>
      <c r="AB31" s="155"/>
      <c r="AC31" s="152" t="b">
        <f t="shared" si="15"/>
        <v>0</v>
      </c>
      <c r="AD31" s="153" t="b">
        <f t="shared" si="16"/>
        <v>0</v>
      </c>
      <c r="AE31" s="153" t="b">
        <f t="shared" si="17"/>
        <v>0</v>
      </c>
      <c r="AF31" s="154" t="b">
        <f t="shared" si="18"/>
        <v>0</v>
      </c>
      <c r="AG31" s="159" t="b">
        <f t="shared" si="19"/>
        <v>0</v>
      </c>
      <c r="AH31" s="160" t="b">
        <f t="shared" si="20"/>
        <v>0</v>
      </c>
      <c r="AI31" s="160" t="b">
        <f t="shared" si="21"/>
        <v>0</v>
      </c>
      <c r="AJ31" s="161" t="b">
        <f t="shared" si="22"/>
        <v>0</v>
      </c>
    </row>
    <row r="32" spans="1:36" ht="15" customHeight="1" thickBot="1" x14ac:dyDescent="0.3">
      <c r="A32" s="470"/>
      <c r="B32" s="486"/>
      <c r="C32" s="193" t="s">
        <v>72</v>
      </c>
      <c r="D32" s="28" t="s">
        <v>40</v>
      </c>
      <c r="E32" s="141"/>
      <c r="F32" s="507"/>
      <c r="G32" s="12">
        <v>1</v>
      </c>
      <c r="H32" s="20"/>
      <c r="I32" s="56"/>
      <c r="J32" s="56"/>
      <c r="K32" s="56">
        <v>9</v>
      </c>
      <c r="L32" s="56"/>
      <c r="M32" s="49"/>
      <c r="N32" s="50"/>
      <c r="O32" s="12">
        <f t="shared" si="4"/>
        <v>9</v>
      </c>
      <c r="P32" s="51"/>
      <c r="Q32" s="51"/>
      <c r="R32" s="12">
        <v>1</v>
      </c>
      <c r="S32" s="20"/>
      <c r="T32" s="56"/>
      <c r="U32" s="56"/>
      <c r="V32" s="56">
        <v>15</v>
      </c>
      <c r="W32" s="56"/>
      <c r="X32" s="56"/>
      <c r="Y32" s="50"/>
      <c r="Z32" s="12">
        <f t="shared" si="3"/>
        <v>15</v>
      </c>
      <c r="AA32" s="156"/>
      <c r="AB32" s="156"/>
      <c r="AC32" s="152" t="b">
        <f t="shared" ref="AC32:AC40" si="25">IF(P32=1,SUM(H32:N32))</f>
        <v>0</v>
      </c>
      <c r="AD32" s="153" t="b">
        <f t="shared" ref="AD32:AD40" si="26">IF(P32=1,G32)</f>
        <v>0</v>
      </c>
      <c r="AE32" s="153" t="b">
        <f t="shared" ref="AE32:AE40" si="27">IF(Q32=1,SUM(H32:N32))</f>
        <v>0</v>
      </c>
      <c r="AF32" s="154" t="b">
        <f t="shared" ref="AF32:AF40" si="28">IF(Q32=1,G32)</f>
        <v>0</v>
      </c>
      <c r="AG32" s="159" t="b">
        <f t="shared" ref="AG32:AG40" si="29">IF(AA32=1,SUM(S32:Y32))</f>
        <v>0</v>
      </c>
      <c r="AH32" s="160" t="b">
        <f t="shared" ref="AH32:AH40" si="30">IF(AA32=1,R32)</f>
        <v>0</v>
      </c>
      <c r="AI32" s="160" t="b">
        <f t="shared" ref="AI32:AI40" si="31">IF(AB32=1,SUM(S32:Y32))</f>
        <v>0</v>
      </c>
      <c r="AJ32" s="161" t="b">
        <f t="shared" ref="AJ32:AJ40" si="32">IF(AB32=1,R32)</f>
        <v>0</v>
      </c>
    </row>
    <row r="33" spans="1:36" ht="27" x14ac:dyDescent="0.25">
      <c r="A33" s="468" t="s">
        <v>73</v>
      </c>
      <c r="B33" s="484" t="s">
        <v>74</v>
      </c>
      <c r="C33" s="191" t="s">
        <v>75</v>
      </c>
      <c r="D33" s="29" t="s">
        <v>40</v>
      </c>
      <c r="E33" s="142"/>
      <c r="F33" s="507"/>
      <c r="G33" s="8">
        <v>2</v>
      </c>
      <c r="H33" s="16">
        <v>30</v>
      </c>
      <c r="I33" s="52"/>
      <c r="J33" s="52">
        <v>30</v>
      </c>
      <c r="K33" s="52"/>
      <c r="L33" s="52"/>
      <c r="M33" s="44"/>
      <c r="N33" s="45"/>
      <c r="O33" s="8">
        <f t="shared" si="4"/>
        <v>60</v>
      </c>
      <c r="P33" s="46"/>
      <c r="Q33" s="46">
        <v>1</v>
      </c>
      <c r="R33" s="8">
        <v>2</v>
      </c>
      <c r="S33" s="16">
        <v>10</v>
      </c>
      <c r="T33" s="52"/>
      <c r="U33" s="52">
        <v>10</v>
      </c>
      <c r="V33" s="52"/>
      <c r="W33" s="52"/>
      <c r="X33" s="52"/>
      <c r="Y33" s="45"/>
      <c r="Z33" s="8">
        <f t="shared" si="3"/>
        <v>20</v>
      </c>
      <c r="AA33" s="151"/>
      <c r="AB33" s="151">
        <f t="shared" ref="AB33:AB38" si="33">Q33</f>
        <v>1</v>
      </c>
      <c r="AC33" s="152" t="b">
        <f t="shared" si="25"/>
        <v>0</v>
      </c>
      <c r="AD33" s="153" t="b">
        <f t="shared" si="26"/>
        <v>0</v>
      </c>
      <c r="AE33" s="153">
        <f t="shared" si="27"/>
        <v>60</v>
      </c>
      <c r="AF33" s="154">
        <f t="shared" si="28"/>
        <v>2</v>
      </c>
      <c r="AG33" s="159" t="b">
        <f t="shared" si="29"/>
        <v>0</v>
      </c>
      <c r="AH33" s="160" t="b">
        <f t="shared" si="30"/>
        <v>0</v>
      </c>
      <c r="AI33" s="160">
        <f t="shared" si="31"/>
        <v>20</v>
      </c>
      <c r="AJ33" s="161">
        <f t="shared" si="32"/>
        <v>2</v>
      </c>
    </row>
    <row r="34" spans="1:36" ht="27" x14ac:dyDescent="0.25">
      <c r="A34" s="469"/>
      <c r="B34" s="488"/>
      <c r="C34" s="192" t="s">
        <v>76</v>
      </c>
      <c r="D34" s="17" t="s">
        <v>45</v>
      </c>
      <c r="E34" s="138"/>
      <c r="F34" s="507"/>
      <c r="G34" s="10">
        <v>5</v>
      </c>
      <c r="H34" s="18">
        <v>30</v>
      </c>
      <c r="I34" s="54"/>
      <c r="J34" s="54"/>
      <c r="K34" s="54">
        <v>30</v>
      </c>
      <c r="L34" s="54"/>
      <c r="M34" s="203"/>
      <c r="N34" s="47"/>
      <c r="O34" s="10">
        <f t="shared" si="4"/>
        <v>60</v>
      </c>
      <c r="P34" s="48"/>
      <c r="Q34" s="48">
        <v>1</v>
      </c>
      <c r="R34" s="10">
        <v>5</v>
      </c>
      <c r="S34" s="18">
        <v>10</v>
      </c>
      <c r="T34" s="54"/>
      <c r="U34" s="54"/>
      <c r="V34" s="54">
        <v>10</v>
      </c>
      <c r="W34" s="54"/>
      <c r="X34" s="54"/>
      <c r="Y34" s="47"/>
      <c r="Z34" s="10">
        <f t="shared" si="3"/>
        <v>20</v>
      </c>
      <c r="AA34" s="155"/>
      <c r="AB34" s="155">
        <f t="shared" si="33"/>
        <v>1</v>
      </c>
      <c r="AC34" s="152" t="b">
        <f t="shared" si="25"/>
        <v>0</v>
      </c>
      <c r="AD34" s="153" t="b">
        <f t="shared" si="26"/>
        <v>0</v>
      </c>
      <c r="AE34" s="153">
        <f t="shared" si="27"/>
        <v>60</v>
      </c>
      <c r="AF34" s="154">
        <f t="shared" si="28"/>
        <v>5</v>
      </c>
      <c r="AG34" s="159" t="b">
        <f t="shared" si="29"/>
        <v>0</v>
      </c>
      <c r="AH34" s="160" t="b">
        <f t="shared" si="30"/>
        <v>0</v>
      </c>
      <c r="AI34" s="160">
        <f t="shared" si="31"/>
        <v>20</v>
      </c>
      <c r="AJ34" s="161">
        <f t="shared" si="32"/>
        <v>5</v>
      </c>
    </row>
    <row r="35" spans="1:36" ht="27.75" thickBot="1" x14ac:dyDescent="0.3">
      <c r="A35" s="470"/>
      <c r="B35" s="486"/>
      <c r="C35" s="193" t="s">
        <v>77</v>
      </c>
      <c r="D35" s="25" t="s">
        <v>45</v>
      </c>
      <c r="E35" s="143"/>
      <c r="F35" s="507"/>
      <c r="G35" s="12">
        <v>5</v>
      </c>
      <c r="H35" s="20">
        <v>30</v>
      </c>
      <c r="I35" s="56"/>
      <c r="J35" s="56">
        <v>30</v>
      </c>
      <c r="K35" s="56"/>
      <c r="L35" s="56"/>
      <c r="M35" s="49"/>
      <c r="N35" s="50"/>
      <c r="O35" s="12">
        <f t="shared" si="4"/>
        <v>60</v>
      </c>
      <c r="P35" s="51"/>
      <c r="Q35" s="51">
        <v>1</v>
      </c>
      <c r="R35" s="12">
        <v>5</v>
      </c>
      <c r="S35" s="20">
        <v>10</v>
      </c>
      <c r="T35" s="56"/>
      <c r="U35" s="56">
        <v>10</v>
      </c>
      <c r="V35" s="56"/>
      <c r="W35" s="56"/>
      <c r="X35" s="56"/>
      <c r="Y35" s="50"/>
      <c r="Z35" s="12">
        <f t="shared" si="3"/>
        <v>20</v>
      </c>
      <c r="AA35" s="156"/>
      <c r="AB35" s="156">
        <f t="shared" si="33"/>
        <v>1</v>
      </c>
      <c r="AC35" s="152" t="b">
        <f t="shared" si="25"/>
        <v>0</v>
      </c>
      <c r="AD35" s="153" t="b">
        <f t="shared" si="26"/>
        <v>0</v>
      </c>
      <c r="AE35" s="153">
        <f t="shared" si="27"/>
        <v>60</v>
      </c>
      <c r="AF35" s="154">
        <f t="shared" si="28"/>
        <v>5</v>
      </c>
      <c r="AG35" s="159" t="b">
        <f t="shared" si="29"/>
        <v>0</v>
      </c>
      <c r="AH35" s="160" t="b">
        <f t="shared" si="30"/>
        <v>0</v>
      </c>
      <c r="AI35" s="160">
        <f t="shared" si="31"/>
        <v>20</v>
      </c>
      <c r="AJ35" s="161">
        <f t="shared" si="32"/>
        <v>5</v>
      </c>
    </row>
    <row r="36" spans="1:36" x14ac:dyDescent="0.25">
      <c r="A36" s="468" t="s">
        <v>78</v>
      </c>
      <c r="B36" s="484" t="s">
        <v>79</v>
      </c>
      <c r="C36" s="191" t="s">
        <v>80</v>
      </c>
      <c r="D36" s="14" t="s">
        <v>45</v>
      </c>
      <c r="E36" s="144"/>
      <c r="F36" s="507"/>
      <c r="G36" s="8">
        <v>5</v>
      </c>
      <c r="H36" s="16">
        <v>30</v>
      </c>
      <c r="I36" s="52"/>
      <c r="J36" s="52">
        <v>30</v>
      </c>
      <c r="K36" s="52"/>
      <c r="L36" s="52"/>
      <c r="M36" s="44"/>
      <c r="N36" s="45"/>
      <c r="O36" s="8">
        <f t="shared" si="4"/>
        <v>60</v>
      </c>
      <c r="P36" s="46"/>
      <c r="Q36" s="46">
        <v>1</v>
      </c>
      <c r="R36" s="8">
        <v>5</v>
      </c>
      <c r="S36" s="16">
        <v>10</v>
      </c>
      <c r="T36" s="52"/>
      <c r="U36" s="52"/>
      <c r="V36" s="52"/>
      <c r="W36" s="52"/>
      <c r="X36" s="52"/>
      <c r="Y36" s="45"/>
      <c r="Z36" s="8">
        <f t="shared" si="3"/>
        <v>10</v>
      </c>
      <c r="AA36" s="151"/>
      <c r="AB36" s="151">
        <f t="shared" si="33"/>
        <v>1</v>
      </c>
      <c r="AC36" s="152" t="b">
        <f t="shared" si="25"/>
        <v>0</v>
      </c>
      <c r="AD36" s="153" t="b">
        <f t="shared" si="26"/>
        <v>0</v>
      </c>
      <c r="AE36" s="153">
        <f t="shared" si="27"/>
        <v>60</v>
      </c>
      <c r="AF36" s="154">
        <f t="shared" si="28"/>
        <v>5</v>
      </c>
      <c r="AG36" s="159" t="b">
        <f t="shared" si="29"/>
        <v>0</v>
      </c>
      <c r="AH36" s="160" t="b">
        <f t="shared" si="30"/>
        <v>0</v>
      </c>
      <c r="AI36" s="160">
        <f t="shared" si="31"/>
        <v>10</v>
      </c>
      <c r="AJ36" s="161">
        <f t="shared" si="32"/>
        <v>5</v>
      </c>
    </row>
    <row r="37" spans="1:36" x14ac:dyDescent="0.25">
      <c r="A37" s="471"/>
      <c r="B37" s="485"/>
      <c r="C37" s="192" t="s">
        <v>81</v>
      </c>
      <c r="D37" s="17" t="s">
        <v>45</v>
      </c>
      <c r="E37" s="138"/>
      <c r="F37" s="507"/>
      <c r="G37" s="10">
        <v>4</v>
      </c>
      <c r="H37" s="18">
        <v>30</v>
      </c>
      <c r="I37" s="54"/>
      <c r="J37" s="54">
        <v>30</v>
      </c>
      <c r="K37" s="54"/>
      <c r="L37" s="54"/>
      <c r="M37" s="203"/>
      <c r="N37" s="47"/>
      <c r="O37" s="10">
        <f t="shared" si="4"/>
        <v>60</v>
      </c>
      <c r="P37" s="48"/>
      <c r="Q37" s="48">
        <v>1</v>
      </c>
      <c r="R37" s="10">
        <v>4</v>
      </c>
      <c r="S37" s="18">
        <v>10</v>
      </c>
      <c r="T37" s="54"/>
      <c r="U37" s="54"/>
      <c r="V37" s="54"/>
      <c r="W37" s="54"/>
      <c r="X37" s="54"/>
      <c r="Y37" s="47"/>
      <c r="Z37" s="10">
        <f t="shared" si="3"/>
        <v>10</v>
      </c>
      <c r="AA37" s="155"/>
      <c r="AB37" s="155">
        <f t="shared" si="33"/>
        <v>1</v>
      </c>
      <c r="AC37" s="152" t="b">
        <f t="shared" si="25"/>
        <v>0</v>
      </c>
      <c r="AD37" s="153" t="b">
        <f t="shared" si="26"/>
        <v>0</v>
      </c>
      <c r="AE37" s="153">
        <f t="shared" si="27"/>
        <v>60</v>
      </c>
      <c r="AF37" s="154">
        <f t="shared" si="28"/>
        <v>4</v>
      </c>
      <c r="AG37" s="159" t="b">
        <f t="shared" si="29"/>
        <v>0</v>
      </c>
      <c r="AH37" s="160" t="b">
        <f t="shared" si="30"/>
        <v>0</v>
      </c>
      <c r="AI37" s="160">
        <f t="shared" si="31"/>
        <v>10</v>
      </c>
      <c r="AJ37" s="161">
        <f t="shared" si="32"/>
        <v>4</v>
      </c>
    </row>
    <row r="38" spans="1:36" ht="15" thickBot="1" x14ac:dyDescent="0.3">
      <c r="A38" s="470"/>
      <c r="B38" s="486"/>
      <c r="C38" s="196" t="s">
        <v>82</v>
      </c>
      <c r="D38" s="25" t="s">
        <v>45</v>
      </c>
      <c r="E38" s="143"/>
      <c r="F38" s="508"/>
      <c r="G38" s="12">
        <v>5</v>
      </c>
      <c r="H38" s="20">
        <v>30</v>
      </c>
      <c r="I38" s="56"/>
      <c r="J38" s="56">
        <v>30</v>
      </c>
      <c r="K38" s="56"/>
      <c r="L38" s="56"/>
      <c r="M38" s="49"/>
      <c r="N38" s="50"/>
      <c r="O38" s="12">
        <f t="shared" si="4"/>
        <v>60</v>
      </c>
      <c r="P38" s="51"/>
      <c r="Q38" s="51">
        <v>1</v>
      </c>
      <c r="R38" s="12">
        <v>5</v>
      </c>
      <c r="S38" s="20">
        <v>15</v>
      </c>
      <c r="T38" s="56"/>
      <c r="U38" s="56">
        <v>15</v>
      </c>
      <c r="V38" s="56"/>
      <c r="W38" s="56"/>
      <c r="X38" s="56"/>
      <c r="Y38" s="50"/>
      <c r="Z38" s="12">
        <f t="shared" si="3"/>
        <v>30</v>
      </c>
      <c r="AA38" s="156"/>
      <c r="AB38" s="156">
        <f t="shared" si="33"/>
        <v>1</v>
      </c>
      <c r="AC38" s="152" t="b">
        <f t="shared" si="25"/>
        <v>0</v>
      </c>
      <c r="AD38" s="153" t="b">
        <f t="shared" si="26"/>
        <v>0</v>
      </c>
      <c r="AE38" s="153">
        <f t="shared" si="27"/>
        <v>60</v>
      </c>
      <c r="AF38" s="154">
        <f t="shared" si="28"/>
        <v>5</v>
      </c>
      <c r="AG38" s="159" t="b">
        <f t="shared" si="29"/>
        <v>0</v>
      </c>
      <c r="AH38" s="160" t="b">
        <f t="shared" si="30"/>
        <v>0</v>
      </c>
      <c r="AI38" s="160">
        <f t="shared" si="31"/>
        <v>30</v>
      </c>
      <c r="AJ38" s="161">
        <f t="shared" si="32"/>
        <v>5</v>
      </c>
    </row>
    <row r="39" spans="1:36" ht="24.6" customHeight="1" thickBot="1" x14ac:dyDescent="0.3">
      <c r="A39" s="465" t="s">
        <v>83</v>
      </c>
      <c r="B39" s="463"/>
      <c r="C39" s="463"/>
      <c r="D39" s="463"/>
      <c r="E39" s="464"/>
      <c r="F39" s="506" t="s">
        <v>83</v>
      </c>
      <c r="G39" s="6">
        <f>SUM(G40:G48)</f>
        <v>30</v>
      </c>
      <c r="H39" s="7">
        <f>SUM(H40:H48)</f>
        <v>159</v>
      </c>
      <c r="I39" s="42">
        <f t="shared" ref="I39:AJ39" si="34">SUM(I40:I48)</f>
        <v>0</v>
      </c>
      <c r="J39" s="42">
        <f t="shared" si="34"/>
        <v>125</v>
      </c>
      <c r="K39" s="42">
        <f t="shared" si="34"/>
        <v>0</v>
      </c>
      <c r="L39" s="42">
        <f t="shared" si="34"/>
        <v>0</v>
      </c>
      <c r="M39" s="42">
        <f t="shared" si="34"/>
        <v>0</v>
      </c>
      <c r="N39" s="43">
        <f t="shared" si="34"/>
        <v>0</v>
      </c>
      <c r="O39" s="6">
        <f t="shared" si="4"/>
        <v>284</v>
      </c>
      <c r="P39" s="6"/>
      <c r="Q39" s="6"/>
      <c r="R39" s="6">
        <f>SUM(R40:R48)</f>
        <v>30</v>
      </c>
      <c r="S39" s="7">
        <f>SUM(S40:S48)</f>
        <v>84</v>
      </c>
      <c r="T39" s="42">
        <f t="shared" si="34"/>
        <v>0</v>
      </c>
      <c r="U39" s="42">
        <f t="shared" si="34"/>
        <v>70</v>
      </c>
      <c r="V39" s="42">
        <f t="shared" si="34"/>
        <v>0</v>
      </c>
      <c r="W39" s="42">
        <f t="shared" si="34"/>
        <v>0</v>
      </c>
      <c r="X39" s="42">
        <f t="shared" si="34"/>
        <v>0</v>
      </c>
      <c r="Y39" s="43">
        <f t="shared" si="34"/>
        <v>0</v>
      </c>
      <c r="Z39" s="6">
        <f t="shared" si="34"/>
        <v>154</v>
      </c>
      <c r="AA39" s="6">
        <f t="shared" si="34"/>
        <v>1</v>
      </c>
      <c r="AB39" s="6">
        <f t="shared" si="34"/>
        <v>5</v>
      </c>
      <c r="AC39" s="7">
        <f t="shared" si="34"/>
        <v>30</v>
      </c>
      <c r="AD39" s="42">
        <f t="shared" si="34"/>
        <v>2</v>
      </c>
      <c r="AE39" s="42">
        <f t="shared" si="34"/>
        <v>200</v>
      </c>
      <c r="AF39" s="42">
        <f t="shared" si="34"/>
        <v>23</v>
      </c>
      <c r="AG39" s="42">
        <f t="shared" si="34"/>
        <v>30</v>
      </c>
      <c r="AH39" s="42">
        <f t="shared" si="34"/>
        <v>2</v>
      </c>
      <c r="AI39" s="42">
        <f t="shared" si="34"/>
        <v>80</v>
      </c>
      <c r="AJ39" s="42">
        <f t="shared" si="34"/>
        <v>23</v>
      </c>
    </row>
    <row r="40" spans="1:36" x14ac:dyDescent="0.25">
      <c r="A40" s="468" t="s">
        <v>84</v>
      </c>
      <c r="B40" s="484" t="s">
        <v>85</v>
      </c>
      <c r="C40" s="191" t="s">
        <v>86</v>
      </c>
      <c r="D40" s="30" t="s">
        <v>40</v>
      </c>
      <c r="E40" s="145"/>
      <c r="F40" s="507"/>
      <c r="G40" s="8">
        <v>2</v>
      </c>
      <c r="H40" s="16"/>
      <c r="I40" s="52"/>
      <c r="J40" s="52">
        <v>30</v>
      </c>
      <c r="K40" s="52"/>
      <c r="L40" s="52"/>
      <c r="M40" s="52"/>
      <c r="N40" s="45"/>
      <c r="O40" s="8">
        <f t="shared" si="4"/>
        <v>30</v>
      </c>
      <c r="P40" s="46">
        <v>1</v>
      </c>
      <c r="Q40" s="46"/>
      <c r="R40" s="8">
        <v>2</v>
      </c>
      <c r="S40" s="24"/>
      <c r="T40" s="58"/>
      <c r="U40" s="58">
        <v>30</v>
      </c>
      <c r="V40" s="58"/>
      <c r="W40" s="58"/>
      <c r="X40" s="59"/>
      <c r="Y40" s="60"/>
      <c r="Z40" s="8">
        <f t="shared" si="3"/>
        <v>30</v>
      </c>
      <c r="AA40" s="151">
        <f>P40</f>
        <v>1</v>
      </c>
      <c r="AB40" s="151"/>
      <c r="AC40" s="152">
        <f t="shared" si="25"/>
        <v>30</v>
      </c>
      <c r="AD40" s="153">
        <f t="shared" si="26"/>
        <v>2</v>
      </c>
      <c r="AE40" s="153" t="b">
        <f t="shared" si="27"/>
        <v>0</v>
      </c>
      <c r="AF40" s="154" t="b">
        <f t="shared" si="28"/>
        <v>0</v>
      </c>
      <c r="AG40" s="159">
        <f t="shared" si="29"/>
        <v>30</v>
      </c>
      <c r="AH40" s="160">
        <f t="shared" si="30"/>
        <v>2</v>
      </c>
      <c r="AI40" s="160" t="b">
        <f t="shared" si="31"/>
        <v>0</v>
      </c>
      <c r="AJ40" s="161" t="b">
        <f t="shared" si="32"/>
        <v>0</v>
      </c>
    </row>
    <row r="41" spans="1:36" x14ac:dyDescent="0.25">
      <c r="A41" s="469"/>
      <c r="B41" s="488"/>
      <c r="C41" s="192" t="s">
        <v>87</v>
      </c>
      <c r="D41" s="22" t="s">
        <v>40</v>
      </c>
      <c r="E41" s="135"/>
      <c r="F41" s="507"/>
      <c r="G41" s="10">
        <v>1</v>
      </c>
      <c r="H41" s="18">
        <v>15</v>
      </c>
      <c r="I41" s="54"/>
      <c r="J41" s="54"/>
      <c r="K41" s="54"/>
      <c r="L41" s="54"/>
      <c r="M41" s="54"/>
      <c r="N41" s="47"/>
      <c r="O41" s="10">
        <f t="shared" si="4"/>
        <v>15</v>
      </c>
      <c r="P41" s="48"/>
      <c r="Q41" s="48"/>
      <c r="R41" s="10">
        <v>1</v>
      </c>
      <c r="S41" s="18">
        <v>15</v>
      </c>
      <c r="T41" s="54"/>
      <c r="U41" s="54"/>
      <c r="V41" s="54"/>
      <c r="W41" s="54"/>
      <c r="X41" s="203"/>
      <c r="Y41" s="47"/>
      <c r="Z41" s="10">
        <f t="shared" si="3"/>
        <v>15</v>
      </c>
      <c r="AA41" s="155"/>
      <c r="AB41" s="155"/>
      <c r="AC41" s="152" t="b">
        <f t="shared" ref="AC41:AC50" si="35">IF(P41=1,SUM(H41:N41))</f>
        <v>0</v>
      </c>
      <c r="AD41" s="153" t="b">
        <f t="shared" ref="AD41:AD50" si="36">IF(P41=1,G41)</f>
        <v>0</v>
      </c>
      <c r="AE41" s="153" t="b">
        <f t="shared" ref="AE41:AE50" si="37">IF(Q41=1,SUM(H41:N41))</f>
        <v>0</v>
      </c>
      <c r="AF41" s="154" t="b">
        <f t="shared" ref="AF41:AF50" si="38">IF(Q41=1,G41)</f>
        <v>0</v>
      </c>
      <c r="AG41" s="159" t="b">
        <f t="shared" ref="AG41:AG50" si="39">IF(AA41=1,SUM(S41:Y41))</f>
        <v>0</v>
      </c>
      <c r="AH41" s="160" t="b">
        <f t="shared" ref="AH41:AH50" si="40">IF(AA41=1,R41)</f>
        <v>0</v>
      </c>
      <c r="AI41" s="160" t="b">
        <f t="shared" ref="AI41:AI50" si="41">IF(AB41=1,SUM(S41:Y41))</f>
        <v>0</v>
      </c>
      <c r="AJ41" s="161" t="b">
        <f t="shared" ref="AJ41:AJ50" si="42">IF(AB41=1,R41)</f>
        <v>0</v>
      </c>
    </row>
    <row r="42" spans="1:36" ht="27.75" thickBot="1" x14ac:dyDescent="0.3">
      <c r="A42" s="477"/>
      <c r="B42" s="498"/>
      <c r="C42" s="201" t="s">
        <v>88</v>
      </c>
      <c r="D42" s="30" t="s">
        <v>40</v>
      </c>
      <c r="E42" s="145"/>
      <c r="F42" s="507"/>
      <c r="G42" s="12">
        <v>1</v>
      </c>
      <c r="H42" s="20">
        <v>9</v>
      </c>
      <c r="I42" s="56"/>
      <c r="J42" s="56"/>
      <c r="K42" s="56"/>
      <c r="L42" s="56"/>
      <c r="M42" s="56"/>
      <c r="N42" s="50"/>
      <c r="O42" s="12">
        <f t="shared" si="4"/>
        <v>9</v>
      </c>
      <c r="P42" s="51"/>
      <c r="Q42" s="51"/>
      <c r="R42" s="12">
        <v>1</v>
      </c>
      <c r="S42" s="20">
        <v>9</v>
      </c>
      <c r="T42" s="56"/>
      <c r="U42" s="56"/>
      <c r="V42" s="56"/>
      <c r="W42" s="56"/>
      <c r="X42" s="49"/>
      <c r="Y42" s="50"/>
      <c r="Z42" s="12">
        <f t="shared" si="3"/>
        <v>9</v>
      </c>
      <c r="AA42" s="156"/>
      <c r="AB42" s="156"/>
      <c r="AC42" s="152" t="b">
        <f t="shared" si="35"/>
        <v>0</v>
      </c>
      <c r="AD42" s="153" t="b">
        <f t="shared" si="36"/>
        <v>0</v>
      </c>
      <c r="AE42" s="153" t="b">
        <f t="shared" si="37"/>
        <v>0</v>
      </c>
      <c r="AF42" s="154" t="b">
        <f t="shared" si="38"/>
        <v>0</v>
      </c>
      <c r="AG42" s="159" t="b">
        <f t="shared" si="39"/>
        <v>0</v>
      </c>
      <c r="AH42" s="160" t="b">
        <f t="shared" si="40"/>
        <v>0</v>
      </c>
      <c r="AI42" s="160" t="b">
        <f t="shared" si="41"/>
        <v>0</v>
      </c>
      <c r="AJ42" s="161" t="b">
        <f t="shared" si="42"/>
        <v>0</v>
      </c>
    </row>
    <row r="43" spans="1:36" x14ac:dyDescent="0.25">
      <c r="A43" s="468" t="s">
        <v>89</v>
      </c>
      <c r="B43" s="484" t="s">
        <v>90</v>
      </c>
      <c r="C43" s="191" t="s">
        <v>91</v>
      </c>
      <c r="D43" s="14" t="s">
        <v>45</v>
      </c>
      <c r="E43" s="137"/>
      <c r="F43" s="507"/>
      <c r="G43" s="8">
        <v>7</v>
      </c>
      <c r="H43" s="16">
        <v>30</v>
      </c>
      <c r="I43" s="52"/>
      <c r="J43" s="16">
        <v>30</v>
      </c>
      <c r="K43" s="52"/>
      <c r="L43" s="52"/>
      <c r="M43" s="52"/>
      <c r="N43" s="45"/>
      <c r="O43" s="8">
        <f t="shared" si="4"/>
        <v>60</v>
      </c>
      <c r="P43" s="46"/>
      <c r="Q43" s="46">
        <v>1</v>
      </c>
      <c r="R43" s="8">
        <v>7</v>
      </c>
      <c r="S43" s="16">
        <v>10</v>
      </c>
      <c r="T43" s="52"/>
      <c r="U43" s="52">
        <v>10</v>
      </c>
      <c r="V43" s="52"/>
      <c r="W43" s="52"/>
      <c r="X43" s="44"/>
      <c r="Y43" s="45"/>
      <c r="Z43" s="8">
        <f t="shared" si="3"/>
        <v>20</v>
      </c>
      <c r="AA43" s="151"/>
      <c r="AB43" s="151">
        <f>Q43</f>
        <v>1</v>
      </c>
      <c r="AC43" s="152" t="b">
        <f t="shared" si="35"/>
        <v>0</v>
      </c>
      <c r="AD43" s="153" t="b">
        <f t="shared" si="36"/>
        <v>0</v>
      </c>
      <c r="AE43" s="153">
        <f t="shared" si="37"/>
        <v>60</v>
      </c>
      <c r="AF43" s="154">
        <f t="shared" si="38"/>
        <v>7</v>
      </c>
      <c r="AG43" s="159" t="b">
        <f t="shared" si="39"/>
        <v>0</v>
      </c>
      <c r="AH43" s="160" t="b">
        <f t="shared" si="40"/>
        <v>0</v>
      </c>
      <c r="AI43" s="160">
        <f t="shared" si="41"/>
        <v>20</v>
      </c>
      <c r="AJ43" s="161">
        <f t="shared" si="42"/>
        <v>7</v>
      </c>
    </row>
    <row r="44" spans="1:36" ht="14.45" customHeight="1" x14ac:dyDescent="0.25">
      <c r="A44" s="469"/>
      <c r="B44" s="488"/>
      <c r="C44" s="192" t="s">
        <v>92</v>
      </c>
      <c r="D44" s="17" t="s">
        <v>45</v>
      </c>
      <c r="E44" s="138"/>
      <c r="F44" s="507"/>
      <c r="G44" s="10">
        <v>5</v>
      </c>
      <c r="H44" s="18">
        <v>30</v>
      </c>
      <c r="I44" s="54"/>
      <c r="J44" s="54">
        <v>30</v>
      </c>
      <c r="K44" s="54"/>
      <c r="L44" s="54"/>
      <c r="M44" s="54"/>
      <c r="N44" s="47"/>
      <c r="O44" s="10">
        <f t="shared" si="4"/>
        <v>60</v>
      </c>
      <c r="P44" s="48"/>
      <c r="Q44" s="48">
        <v>1</v>
      </c>
      <c r="R44" s="10">
        <v>5</v>
      </c>
      <c r="S44" s="18">
        <v>10</v>
      </c>
      <c r="T44" s="54"/>
      <c r="U44" s="54">
        <v>10</v>
      </c>
      <c r="V44" s="54"/>
      <c r="W44" s="54"/>
      <c r="X44" s="203"/>
      <c r="Y44" s="47"/>
      <c r="Z44" s="10">
        <f t="shared" si="3"/>
        <v>20</v>
      </c>
      <c r="AA44" s="155"/>
      <c r="AB44" s="155">
        <f>Q44</f>
        <v>1</v>
      </c>
      <c r="AC44" s="152" t="b">
        <f t="shared" si="35"/>
        <v>0</v>
      </c>
      <c r="AD44" s="153" t="b">
        <f t="shared" si="36"/>
        <v>0</v>
      </c>
      <c r="AE44" s="153">
        <f t="shared" si="37"/>
        <v>60</v>
      </c>
      <c r="AF44" s="154">
        <f t="shared" si="38"/>
        <v>5</v>
      </c>
      <c r="AG44" s="159" t="b">
        <f t="shared" si="39"/>
        <v>0</v>
      </c>
      <c r="AH44" s="160" t="b">
        <f t="shared" si="40"/>
        <v>0</v>
      </c>
      <c r="AI44" s="160">
        <f t="shared" si="41"/>
        <v>20</v>
      </c>
      <c r="AJ44" s="161">
        <f t="shared" si="42"/>
        <v>5</v>
      </c>
    </row>
    <row r="45" spans="1:36" ht="27.75" thickBot="1" x14ac:dyDescent="0.3">
      <c r="A45" s="470"/>
      <c r="B45" s="486"/>
      <c r="C45" s="193" t="s">
        <v>93</v>
      </c>
      <c r="D45" s="28" t="s">
        <v>40</v>
      </c>
      <c r="E45" s="141"/>
      <c r="F45" s="507"/>
      <c r="G45" s="12">
        <v>3</v>
      </c>
      <c r="H45" s="20">
        <v>20</v>
      </c>
      <c r="I45" s="56"/>
      <c r="J45" s="56"/>
      <c r="K45" s="56"/>
      <c r="L45" s="56"/>
      <c r="M45" s="56"/>
      <c r="N45" s="50"/>
      <c r="O45" s="12">
        <f t="shared" si="4"/>
        <v>20</v>
      </c>
      <c r="P45" s="51"/>
      <c r="Q45" s="51">
        <v>1</v>
      </c>
      <c r="R45" s="12">
        <v>3</v>
      </c>
      <c r="S45" s="20">
        <v>10</v>
      </c>
      <c r="T45" s="56"/>
      <c r="U45" s="56"/>
      <c r="V45" s="56"/>
      <c r="W45" s="56"/>
      <c r="X45" s="49"/>
      <c r="Y45" s="50"/>
      <c r="Z45" s="12">
        <f t="shared" si="3"/>
        <v>10</v>
      </c>
      <c r="AA45" s="156"/>
      <c r="AB45" s="156">
        <f>Q45</f>
        <v>1</v>
      </c>
      <c r="AC45" s="152" t="b">
        <f t="shared" si="35"/>
        <v>0</v>
      </c>
      <c r="AD45" s="153" t="b">
        <f t="shared" si="36"/>
        <v>0</v>
      </c>
      <c r="AE45" s="153">
        <f t="shared" si="37"/>
        <v>20</v>
      </c>
      <c r="AF45" s="154">
        <f t="shared" si="38"/>
        <v>3</v>
      </c>
      <c r="AG45" s="159" t="b">
        <f t="shared" si="39"/>
        <v>0</v>
      </c>
      <c r="AH45" s="160" t="b">
        <f t="shared" si="40"/>
        <v>0</v>
      </c>
      <c r="AI45" s="160">
        <f t="shared" si="41"/>
        <v>10</v>
      </c>
      <c r="AJ45" s="161">
        <f t="shared" si="42"/>
        <v>3</v>
      </c>
    </row>
    <row r="46" spans="1:36" x14ac:dyDescent="0.25">
      <c r="A46" s="476" t="s">
        <v>94</v>
      </c>
      <c r="B46" s="487" t="s">
        <v>95</v>
      </c>
      <c r="C46" s="194" t="s">
        <v>96</v>
      </c>
      <c r="D46" s="21" t="s">
        <v>40</v>
      </c>
      <c r="E46" s="146"/>
      <c r="F46" s="507"/>
      <c r="G46" s="8">
        <v>3</v>
      </c>
      <c r="H46" s="16">
        <v>15</v>
      </c>
      <c r="I46" s="52"/>
      <c r="J46" s="52">
        <v>15</v>
      </c>
      <c r="K46" s="52"/>
      <c r="L46" s="52"/>
      <c r="M46" s="52"/>
      <c r="N46" s="45"/>
      <c r="O46" s="8">
        <f t="shared" si="4"/>
        <v>30</v>
      </c>
      <c r="P46" s="46"/>
      <c r="Q46" s="46"/>
      <c r="R46" s="8">
        <v>3</v>
      </c>
      <c r="S46" s="67">
        <v>10</v>
      </c>
      <c r="T46" s="68"/>
      <c r="U46" s="67">
        <v>10</v>
      </c>
      <c r="V46" s="68"/>
      <c r="W46" s="68"/>
      <c r="X46" s="69"/>
      <c r="Y46" s="72"/>
      <c r="Z46" s="8">
        <f t="shared" si="3"/>
        <v>20</v>
      </c>
      <c r="AA46" s="151"/>
      <c r="AB46" s="151"/>
      <c r="AC46" s="152" t="b">
        <f t="shared" si="35"/>
        <v>0</v>
      </c>
      <c r="AD46" s="153" t="b">
        <f t="shared" si="36"/>
        <v>0</v>
      </c>
      <c r="AE46" s="153" t="b">
        <f t="shared" si="37"/>
        <v>0</v>
      </c>
      <c r="AF46" s="154" t="b">
        <f t="shared" si="38"/>
        <v>0</v>
      </c>
      <c r="AG46" s="159" t="b">
        <f t="shared" si="39"/>
        <v>0</v>
      </c>
      <c r="AH46" s="160" t="b">
        <f t="shared" si="40"/>
        <v>0</v>
      </c>
      <c r="AI46" s="160" t="b">
        <f t="shared" si="41"/>
        <v>0</v>
      </c>
      <c r="AJ46" s="161" t="b">
        <f t="shared" si="42"/>
        <v>0</v>
      </c>
    </row>
    <row r="47" spans="1:36" x14ac:dyDescent="0.25">
      <c r="A47" s="469"/>
      <c r="B47" s="488"/>
      <c r="C47" s="192" t="s">
        <v>97</v>
      </c>
      <c r="D47" s="17" t="s">
        <v>45</v>
      </c>
      <c r="E47" s="138"/>
      <c r="F47" s="507"/>
      <c r="G47" s="10">
        <v>3</v>
      </c>
      <c r="H47" s="18">
        <v>20</v>
      </c>
      <c r="I47" s="54"/>
      <c r="J47" s="54"/>
      <c r="K47" s="54"/>
      <c r="L47" s="54"/>
      <c r="M47" s="54"/>
      <c r="N47" s="47"/>
      <c r="O47" s="10">
        <f t="shared" si="4"/>
        <v>20</v>
      </c>
      <c r="P47" s="48"/>
      <c r="Q47" s="48">
        <v>1</v>
      </c>
      <c r="R47" s="10">
        <v>3</v>
      </c>
      <c r="S47" s="18">
        <v>10</v>
      </c>
      <c r="T47" s="54"/>
      <c r="U47" s="54"/>
      <c r="V47" s="54"/>
      <c r="W47" s="54"/>
      <c r="X47" s="203"/>
      <c r="Y47" s="47"/>
      <c r="Z47" s="10">
        <f t="shared" si="3"/>
        <v>10</v>
      </c>
      <c r="AA47" s="155"/>
      <c r="AB47" s="155">
        <f>Q47</f>
        <v>1</v>
      </c>
      <c r="AC47" s="152" t="b">
        <f t="shared" si="35"/>
        <v>0</v>
      </c>
      <c r="AD47" s="153" t="b">
        <f t="shared" si="36"/>
        <v>0</v>
      </c>
      <c r="AE47" s="153">
        <f t="shared" si="37"/>
        <v>20</v>
      </c>
      <c r="AF47" s="154">
        <f t="shared" si="38"/>
        <v>3</v>
      </c>
      <c r="AG47" s="159" t="b">
        <f t="shared" si="39"/>
        <v>0</v>
      </c>
      <c r="AH47" s="160" t="b">
        <f t="shared" si="40"/>
        <v>0</v>
      </c>
      <c r="AI47" s="160">
        <f t="shared" si="41"/>
        <v>10</v>
      </c>
      <c r="AJ47" s="161">
        <f t="shared" si="42"/>
        <v>3</v>
      </c>
    </row>
    <row r="48" spans="1:36" ht="15" thickBot="1" x14ac:dyDescent="0.3">
      <c r="A48" s="470"/>
      <c r="B48" s="486"/>
      <c r="C48" s="193" t="s">
        <v>98</v>
      </c>
      <c r="D48" s="25" t="s">
        <v>45</v>
      </c>
      <c r="E48" s="140"/>
      <c r="F48" s="508"/>
      <c r="G48" s="12">
        <v>5</v>
      </c>
      <c r="H48" s="20">
        <v>20</v>
      </c>
      <c r="I48" s="56"/>
      <c r="J48" s="56">
        <v>20</v>
      </c>
      <c r="K48" s="56"/>
      <c r="L48" s="56"/>
      <c r="M48" s="56"/>
      <c r="N48" s="50"/>
      <c r="O48" s="12">
        <f t="shared" si="4"/>
        <v>40</v>
      </c>
      <c r="P48" s="51"/>
      <c r="Q48" s="51">
        <v>1</v>
      </c>
      <c r="R48" s="12">
        <v>5</v>
      </c>
      <c r="S48" s="31">
        <v>10</v>
      </c>
      <c r="T48" s="61"/>
      <c r="U48" s="61">
        <v>10</v>
      </c>
      <c r="V48" s="61"/>
      <c r="W48" s="61"/>
      <c r="X48" s="70"/>
      <c r="Y48" s="62"/>
      <c r="Z48" s="12">
        <f t="shared" si="3"/>
        <v>20</v>
      </c>
      <c r="AA48" s="156"/>
      <c r="AB48" s="156">
        <f>Q48</f>
        <v>1</v>
      </c>
      <c r="AC48" s="152" t="b">
        <f t="shared" si="35"/>
        <v>0</v>
      </c>
      <c r="AD48" s="153" t="b">
        <f t="shared" si="36"/>
        <v>0</v>
      </c>
      <c r="AE48" s="153">
        <f t="shared" si="37"/>
        <v>40</v>
      </c>
      <c r="AF48" s="154">
        <f t="shared" si="38"/>
        <v>5</v>
      </c>
      <c r="AG48" s="159" t="b">
        <f t="shared" si="39"/>
        <v>0</v>
      </c>
      <c r="AH48" s="160" t="b">
        <f t="shared" si="40"/>
        <v>0</v>
      </c>
      <c r="AI48" s="160">
        <f t="shared" si="41"/>
        <v>20</v>
      </c>
      <c r="AJ48" s="161">
        <f t="shared" si="42"/>
        <v>5</v>
      </c>
    </row>
    <row r="49" spans="1:36" ht="21" customHeight="1" thickBot="1" x14ac:dyDescent="0.3">
      <c r="A49" s="462" t="s">
        <v>99</v>
      </c>
      <c r="B49" s="463"/>
      <c r="C49" s="463"/>
      <c r="D49" s="463"/>
      <c r="E49" s="464"/>
      <c r="F49" s="506" t="s">
        <v>99</v>
      </c>
      <c r="G49" s="6">
        <f>G51+G52+G53+G54+G55+G56+G57+G58</f>
        <v>30</v>
      </c>
      <c r="H49" s="206">
        <f t="shared" ref="H49:AJ49" si="43">H51+H52+H53+H54+H55+H56+H57+H58</f>
        <v>225</v>
      </c>
      <c r="I49" s="6">
        <f t="shared" si="43"/>
        <v>60</v>
      </c>
      <c r="J49" s="6">
        <f t="shared" si="43"/>
        <v>180</v>
      </c>
      <c r="K49" s="6">
        <f t="shared" si="43"/>
        <v>0</v>
      </c>
      <c r="L49" s="6">
        <f t="shared" si="43"/>
        <v>0</v>
      </c>
      <c r="M49" s="6">
        <f t="shared" si="43"/>
        <v>0</v>
      </c>
      <c r="N49" s="205">
        <f t="shared" si="43"/>
        <v>0</v>
      </c>
      <c r="O49" s="6">
        <f t="shared" si="43"/>
        <v>465</v>
      </c>
      <c r="P49" s="6"/>
      <c r="Q49" s="6"/>
      <c r="R49" s="6">
        <f>R51+R52+R53+R54+R55+R56+R57+R58</f>
        <v>30</v>
      </c>
      <c r="S49" s="206">
        <f t="shared" si="43"/>
        <v>90</v>
      </c>
      <c r="T49" s="6">
        <f t="shared" si="43"/>
        <v>15</v>
      </c>
      <c r="U49" s="6">
        <f t="shared" si="43"/>
        <v>55</v>
      </c>
      <c r="V49" s="6">
        <f t="shared" si="43"/>
        <v>0</v>
      </c>
      <c r="W49" s="6">
        <f t="shared" si="43"/>
        <v>0</v>
      </c>
      <c r="X49" s="6">
        <f t="shared" si="43"/>
        <v>0</v>
      </c>
      <c r="Y49" s="6">
        <f t="shared" si="43"/>
        <v>0</v>
      </c>
      <c r="Z49" s="6">
        <f t="shared" si="43"/>
        <v>160</v>
      </c>
      <c r="AA49" s="6">
        <f t="shared" si="43"/>
        <v>3</v>
      </c>
      <c r="AB49" s="6">
        <f t="shared" si="43"/>
        <v>4</v>
      </c>
      <c r="AC49" s="6">
        <f t="shared" si="43"/>
        <v>180</v>
      </c>
      <c r="AD49" s="6">
        <f t="shared" si="43"/>
        <v>10</v>
      </c>
      <c r="AE49" s="6">
        <f t="shared" si="43"/>
        <v>225</v>
      </c>
      <c r="AF49" s="6">
        <f t="shared" si="43"/>
        <v>15</v>
      </c>
      <c r="AG49" s="6">
        <f t="shared" si="43"/>
        <v>50</v>
      </c>
      <c r="AH49" s="6">
        <f t="shared" si="43"/>
        <v>10</v>
      </c>
      <c r="AI49" s="6">
        <f t="shared" si="43"/>
        <v>70</v>
      </c>
      <c r="AJ49" s="6">
        <f t="shared" si="43"/>
        <v>15</v>
      </c>
    </row>
    <row r="50" spans="1:36" ht="41.25" customHeight="1" thickBot="1" x14ac:dyDescent="0.3">
      <c r="A50" s="202" t="s">
        <v>100</v>
      </c>
      <c r="B50" s="195" t="s">
        <v>101</v>
      </c>
      <c r="C50" s="191" t="s">
        <v>102</v>
      </c>
      <c r="D50" s="32" t="s">
        <v>40</v>
      </c>
      <c r="E50" s="139"/>
      <c r="F50" s="507"/>
      <c r="G50" s="6">
        <v>2</v>
      </c>
      <c r="H50" s="33"/>
      <c r="I50" s="63"/>
      <c r="J50" s="63">
        <v>30</v>
      </c>
      <c r="K50" s="63"/>
      <c r="L50" s="63"/>
      <c r="M50" s="63"/>
      <c r="N50" s="64"/>
      <c r="O50" s="6">
        <v>2</v>
      </c>
      <c r="P50" s="65"/>
      <c r="Q50" s="65"/>
      <c r="R50" s="6">
        <v>2</v>
      </c>
      <c r="S50" s="33"/>
      <c r="T50" s="63"/>
      <c r="U50" s="63">
        <v>30</v>
      </c>
      <c r="V50" s="63"/>
      <c r="W50" s="63"/>
      <c r="X50" s="71"/>
      <c r="Y50" s="64"/>
      <c r="Z50" s="6"/>
      <c r="AA50" s="157"/>
      <c r="AB50" s="157"/>
      <c r="AC50" s="152" t="b">
        <f t="shared" si="35"/>
        <v>0</v>
      </c>
      <c r="AD50" s="153" t="b">
        <f t="shared" si="36"/>
        <v>0</v>
      </c>
      <c r="AE50" s="153" t="b">
        <f t="shared" si="37"/>
        <v>0</v>
      </c>
      <c r="AF50" s="154" t="b">
        <f t="shared" si="38"/>
        <v>0</v>
      </c>
      <c r="AG50" s="159" t="b">
        <f t="shared" si="39"/>
        <v>0</v>
      </c>
      <c r="AH50" s="160" t="b">
        <f t="shared" si="40"/>
        <v>0</v>
      </c>
      <c r="AI50" s="160" t="b">
        <f t="shared" si="41"/>
        <v>0</v>
      </c>
      <c r="AJ50" s="161" t="b">
        <f t="shared" si="42"/>
        <v>0</v>
      </c>
    </row>
    <row r="51" spans="1:36" ht="15" customHeight="1" x14ac:dyDescent="0.25">
      <c r="A51" s="468" t="s">
        <v>103</v>
      </c>
      <c r="B51" s="484" t="s">
        <v>104</v>
      </c>
      <c r="C51" s="191" t="s">
        <v>105</v>
      </c>
      <c r="D51" s="26" t="s">
        <v>40</v>
      </c>
      <c r="E51" s="146"/>
      <c r="F51" s="507"/>
      <c r="G51" s="8">
        <v>5</v>
      </c>
      <c r="H51" s="16">
        <v>30</v>
      </c>
      <c r="I51" s="52">
        <v>30</v>
      </c>
      <c r="J51" s="52"/>
      <c r="K51" s="52"/>
      <c r="L51" s="52"/>
      <c r="M51" s="52"/>
      <c r="N51" s="45"/>
      <c r="O51" s="8">
        <f t="shared" si="4"/>
        <v>60</v>
      </c>
      <c r="P51" s="46"/>
      <c r="Q51" s="46"/>
      <c r="R51" s="8">
        <v>5</v>
      </c>
      <c r="S51" s="16">
        <v>15</v>
      </c>
      <c r="T51" s="52"/>
      <c r="U51" s="52">
        <v>15</v>
      </c>
      <c r="V51" s="52"/>
      <c r="W51" s="52"/>
      <c r="X51" s="44"/>
      <c r="Y51" s="45"/>
      <c r="Z51" s="8">
        <f t="shared" si="3"/>
        <v>30</v>
      </c>
      <c r="AA51" s="151"/>
      <c r="AB51" s="151"/>
      <c r="AC51" s="152" t="b">
        <f t="shared" ref="AC51:AC71" si="44">IF(P51=1,SUM(H51:N51))</f>
        <v>0</v>
      </c>
      <c r="AD51" s="153" t="b">
        <f t="shared" ref="AD51:AD71" si="45">IF(P51=1,G51)</f>
        <v>0</v>
      </c>
      <c r="AE51" s="153" t="b">
        <f t="shared" ref="AE51:AE71" si="46">IF(Q51=1,SUM(H51:N51))</f>
        <v>0</v>
      </c>
      <c r="AF51" s="154" t="b">
        <f t="shared" ref="AF51:AF71" si="47">IF(Q51=1,G51)</f>
        <v>0</v>
      </c>
      <c r="AG51" s="159" t="b">
        <f t="shared" ref="AG51:AG71" si="48">IF(AA51=1,SUM(S51:Y51))</f>
        <v>0</v>
      </c>
      <c r="AH51" s="160" t="b">
        <f t="shared" ref="AH51:AH71" si="49">IF(AA51=1,R51)</f>
        <v>0</v>
      </c>
      <c r="AI51" s="160" t="b">
        <f t="shared" ref="AI51:AI71" si="50">IF(AB51=1,SUM(S51:Y51))</f>
        <v>0</v>
      </c>
      <c r="AJ51" s="161" t="b">
        <f t="shared" ref="AJ51:AJ71" si="51">IF(AB51=1,R51)</f>
        <v>0</v>
      </c>
    </row>
    <row r="52" spans="1:36" ht="15.75" customHeight="1" thickBot="1" x14ac:dyDescent="0.3">
      <c r="A52" s="470"/>
      <c r="B52" s="486"/>
      <c r="C52" s="193" t="s">
        <v>106</v>
      </c>
      <c r="D52" s="27" t="s">
        <v>45</v>
      </c>
      <c r="E52" s="140"/>
      <c r="F52" s="507"/>
      <c r="G52" s="12">
        <v>5</v>
      </c>
      <c r="H52" s="20">
        <v>30</v>
      </c>
      <c r="I52" s="56">
        <v>30</v>
      </c>
      <c r="J52" s="56"/>
      <c r="K52" s="56"/>
      <c r="L52" s="56"/>
      <c r="M52" s="56"/>
      <c r="N52" s="50"/>
      <c r="O52" s="12">
        <f t="shared" si="4"/>
        <v>60</v>
      </c>
      <c r="P52" s="51"/>
      <c r="Q52" s="51"/>
      <c r="R52" s="12">
        <v>5</v>
      </c>
      <c r="S52" s="20">
        <v>15</v>
      </c>
      <c r="T52" s="56">
        <v>15</v>
      </c>
      <c r="U52" s="56"/>
      <c r="V52" s="56"/>
      <c r="W52" s="56"/>
      <c r="X52" s="49"/>
      <c r="Y52" s="50"/>
      <c r="Z52" s="12">
        <f t="shared" si="3"/>
        <v>30</v>
      </c>
      <c r="AA52" s="156"/>
      <c r="AB52" s="156"/>
      <c r="AC52" s="152" t="b">
        <f t="shared" si="44"/>
        <v>0</v>
      </c>
      <c r="AD52" s="153" t="b">
        <f t="shared" si="45"/>
        <v>0</v>
      </c>
      <c r="AE52" s="153" t="b">
        <f t="shared" si="46"/>
        <v>0</v>
      </c>
      <c r="AF52" s="154" t="b">
        <f t="shared" si="47"/>
        <v>0</v>
      </c>
      <c r="AG52" s="159" t="b">
        <f t="shared" si="48"/>
        <v>0</v>
      </c>
      <c r="AH52" s="160" t="b">
        <f t="shared" si="49"/>
        <v>0</v>
      </c>
      <c r="AI52" s="160" t="b">
        <f t="shared" si="50"/>
        <v>0</v>
      </c>
      <c r="AJ52" s="161" t="b">
        <f t="shared" si="51"/>
        <v>0</v>
      </c>
    </row>
    <row r="53" spans="1:36" ht="15" customHeight="1" x14ac:dyDescent="0.25">
      <c r="A53" s="468" t="s">
        <v>107</v>
      </c>
      <c r="B53" s="484" t="s">
        <v>108</v>
      </c>
      <c r="C53" s="191" t="s">
        <v>109</v>
      </c>
      <c r="D53" s="26" t="s">
        <v>40</v>
      </c>
      <c r="E53" s="146"/>
      <c r="F53" s="507"/>
      <c r="G53" s="8">
        <v>3</v>
      </c>
      <c r="H53" s="16">
        <v>30</v>
      </c>
      <c r="I53" s="52"/>
      <c r="J53" s="52">
        <v>30</v>
      </c>
      <c r="K53" s="52"/>
      <c r="L53" s="52"/>
      <c r="M53" s="52"/>
      <c r="N53" s="45"/>
      <c r="O53" s="8">
        <f t="shared" si="4"/>
        <v>60</v>
      </c>
      <c r="P53" s="46"/>
      <c r="Q53" s="46"/>
      <c r="R53" s="8">
        <v>3</v>
      </c>
      <c r="S53" s="16">
        <v>10</v>
      </c>
      <c r="T53" s="52"/>
      <c r="U53" s="52"/>
      <c r="V53" s="52"/>
      <c r="W53" s="52"/>
      <c r="X53" s="44"/>
      <c r="Y53" s="45"/>
      <c r="Z53" s="8">
        <f t="shared" si="3"/>
        <v>10</v>
      </c>
      <c r="AA53" s="151"/>
      <c r="AB53" s="151"/>
      <c r="AC53" s="152" t="b">
        <f t="shared" si="44"/>
        <v>0</v>
      </c>
      <c r="AD53" s="153" t="b">
        <f t="shared" si="45"/>
        <v>0</v>
      </c>
      <c r="AE53" s="153" t="b">
        <f t="shared" si="46"/>
        <v>0</v>
      </c>
      <c r="AF53" s="154" t="b">
        <f t="shared" si="47"/>
        <v>0</v>
      </c>
      <c r="AG53" s="159" t="b">
        <f t="shared" si="48"/>
        <v>0</v>
      </c>
      <c r="AH53" s="160" t="b">
        <f t="shared" si="49"/>
        <v>0</v>
      </c>
      <c r="AI53" s="160" t="b">
        <f t="shared" si="50"/>
        <v>0</v>
      </c>
      <c r="AJ53" s="161" t="b">
        <f t="shared" si="51"/>
        <v>0</v>
      </c>
    </row>
    <row r="54" spans="1:36" ht="15" customHeight="1" x14ac:dyDescent="0.25">
      <c r="A54" s="469"/>
      <c r="B54" s="488"/>
      <c r="C54" s="192" t="s">
        <v>110</v>
      </c>
      <c r="D54" s="22" t="s">
        <v>40</v>
      </c>
      <c r="E54" s="135"/>
      <c r="F54" s="507"/>
      <c r="G54" s="10">
        <v>3</v>
      </c>
      <c r="H54" s="18">
        <v>15</v>
      </c>
      <c r="I54" s="54"/>
      <c r="J54" s="54">
        <v>30</v>
      </c>
      <c r="K54" s="54"/>
      <c r="L54" s="54"/>
      <c r="M54" s="54"/>
      <c r="N54" s="47"/>
      <c r="O54" s="10">
        <f t="shared" si="4"/>
        <v>45</v>
      </c>
      <c r="P54" s="48"/>
      <c r="Q54" s="48">
        <v>1</v>
      </c>
      <c r="R54" s="10">
        <v>3</v>
      </c>
      <c r="S54" s="18">
        <v>10</v>
      </c>
      <c r="T54" s="54"/>
      <c r="U54" s="54">
        <v>10</v>
      </c>
      <c r="V54" s="54"/>
      <c r="W54" s="54"/>
      <c r="X54" s="203"/>
      <c r="Y54" s="47"/>
      <c r="Z54" s="10">
        <f t="shared" si="3"/>
        <v>20</v>
      </c>
      <c r="AA54" s="155"/>
      <c r="AB54" s="155">
        <f>Q54</f>
        <v>1</v>
      </c>
      <c r="AC54" s="152" t="b">
        <f t="shared" si="44"/>
        <v>0</v>
      </c>
      <c r="AD54" s="153" t="b">
        <f t="shared" si="45"/>
        <v>0</v>
      </c>
      <c r="AE54" s="153">
        <f t="shared" si="46"/>
        <v>45</v>
      </c>
      <c r="AF54" s="154">
        <f t="shared" si="47"/>
        <v>3</v>
      </c>
      <c r="AG54" s="159" t="b">
        <f t="shared" si="48"/>
        <v>0</v>
      </c>
      <c r="AH54" s="160" t="b">
        <f t="shared" si="49"/>
        <v>0</v>
      </c>
      <c r="AI54" s="160">
        <f t="shared" si="50"/>
        <v>20</v>
      </c>
      <c r="AJ54" s="161">
        <f t="shared" si="51"/>
        <v>3</v>
      </c>
    </row>
    <row r="55" spans="1:36" ht="15" customHeight="1" thickBot="1" x14ac:dyDescent="0.3">
      <c r="A55" s="470"/>
      <c r="B55" s="486"/>
      <c r="C55" s="193" t="s">
        <v>111</v>
      </c>
      <c r="D55" s="27" t="s">
        <v>45</v>
      </c>
      <c r="E55" s="140"/>
      <c r="F55" s="507"/>
      <c r="G55" s="12">
        <v>4</v>
      </c>
      <c r="H55" s="20">
        <v>30</v>
      </c>
      <c r="I55" s="56"/>
      <c r="J55" s="56">
        <v>30</v>
      </c>
      <c r="K55" s="56"/>
      <c r="L55" s="56"/>
      <c r="M55" s="56"/>
      <c r="N55" s="50"/>
      <c r="O55" s="12">
        <f t="shared" si="4"/>
        <v>60</v>
      </c>
      <c r="P55" s="51"/>
      <c r="Q55" s="51">
        <v>1</v>
      </c>
      <c r="R55" s="12">
        <v>4</v>
      </c>
      <c r="S55" s="20">
        <v>10</v>
      </c>
      <c r="T55" s="56"/>
      <c r="U55" s="20">
        <v>10</v>
      </c>
      <c r="V55" s="56"/>
      <c r="W55" s="56"/>
      <c r="X55" s="49"/>
      <c r="Y55" s="50"/>
      <c r="Z55" s="12">
        <f t="shared" si="3"/>
        <v>20</v>
      </c>
      <c r="AA55" s="156"/>
      <c r="AB55" s="156">
        <f>Q55</f>
        <v>1</v>
      </c>
      <c r="AC55" s="152" t="b">
        <f t="shared" si="44"/>
        <v>0</v>
      </c>
      <c r="AD55" s="153" t="b">
        <f t="shared" si="45"/>
        <v>0</v>
      </c>
      <c r="AE55" s="153">
        <f t="shared" si="46"/>
        <v>60</v>
      </c>
      <c r="AF55" s="154">
        <f t="shared" si="47"/>
        <v>4</v>
      </c>
      <c r="AG55" s="159" t="b">
        <f t="shared" si="48"/>
        <v>0</v>
      </c>
      <c r="AH55" s="160" t="b">
        <f t="shared" si="49"/>
        <v>0</v>
      </c>
      <c r="AI55" s="160">
        <f t="shared" si="50"/>
        <v>20</v>
      </c>
      <c r="AJ55" s="161">
        <f t="shared" si="51"/>
        <v>4</v>
      </c>
    </row>
    <row r="56" spans="1:36" ht="15" customHeight="1" x14ac:dyDescent="0.25">
      <c r="A56" s="481" t="s">
        <v>112</v>
      </c>
      <c r="B56" s="495" t="s">
        <v>113</v>
      </c>
      <c r="C56" s="198" t="s">
        <v>114</v>
      </c>
      <c r="D56" s="34" t="s">
        <v>45</v>
      </c>
      <c r="E56" s="137"/>
      <c r="F56" s="507"/>
      <c r="G56" s="8">
        <v>4</v>
      </c>
      <c r="H56" s="16">
        <v>30</v>
      </c>
      <c r="I56" s="52"/>
      <c r="J56" s="52">
        <v>30</v>
      </c>
      <c r="K56" s="52"/>
      <c r="L56" s="52"/>
      <c r="M56" s="52"/>
      <c r="N56" s="45"/>
      <c r="O56" s="8">
        <f t="shared" si="4"/>
        <v>60</v>
      </c>
      <c r="P56" s="46">
        <v>1</v>
      </c>
      <c r="Q56" s="46">
        <v>1</v>
      </c>
      <c r="R56" s="8">
        <v>4</v>
      </c>
      <c r="S56" s="16">
        <v>10</v>
      </c>
      <c r="T56" s="52"/>
      <c r="U56" s="52"/>
      <c r="V56" s="52"/>
      <c r="W56" s="52"/>
      <c r="X56" s="44"/>
      <c r="Y56" s="45"/>
      <c r="Z56" s="8">
        <f t="shared" si="3"/>
        <v>10</v>
      </c>
      <c r="AA56" s="151">
        <f>P56</f>
        <v>1</v>
      </c>
      <c r="AB56" s="151">
        <f>Q56</f>
        <v>1</v>
      </c>
      <c r="AC56" s="152">
        <f t="shared" si="44"/>
        <v>60</v>
      </c>
      <c r="AD56" s="153">
        <f t="shared" si="45"/>
        <v>4</v>
      </c>
      <c r="AE56" s="153">
        <f t="shared" si="46"/>
        <v>60</v>
      </c>
      <c r="AF56" s="154">
        <f t="shared" si="47"/>
        <v>4</v>
      </c>
      <c r="AG56" s="159">
        <f t="shared" si="48"/>
        <v>10</v>
      </c>
      <c r="AH56" s="160">
        <f t="shared" si="49"/>
        <v>4</v>
      </c>
      <c r="AI56" s="160">
        <f t="shared" si="50"/>
        <v>10</v>
      </c>
      <c r="AJ56" s="161">
        <f t="shared" si="51"/>
        <v>4</v>
      </c>
    </row>
    <row r="57" spans="1:36" ht="15" customHeight="1" x14ac:dyDescent="0.25">
      <c r="A57" s="482"/>
      <c r="B57" s="496"/>
      <c r="C57" s="198" t="s">
        <v>115</v>
      </c>
      <c r="D57" s="35" t="s">
        <v>45</v>
      </c>
      <c r="E57" s="138"/>
      <c r="F57" s="507"/>
      <c r="G57" s="10">
        <v>4</v>
      </c>
      <c r="H57" s="18">
        <v>30</v>
      </c>
      <c r="I57" s="54"/>
      <c r="J57" s="54">
        <v>30</v>
      </c>
      <c r="K57" s="54"/>
      <c r="L57" s="54"/>
      <c r="M57" s="54"/>
      <c r="N57" s="47"/>
      <c r="O57" s="10">
        <f t="shared" si="4"/>
        <v>60</v>
      </c>
      <c r="P57" s="48">
        <v>1</v>
      </c>
      <c r="Q57" s="48">
        <v>1</v>
      </c>
      <c r="R57" s="10">
        <v>4</v>
      </c>
      <c r="S57" s="18">
        <v>10</v>
      </c>
      <c r="T57" s="54"/>
      <c r="U57" s="18">
        <v>10</v>
      </c>
      <c r="V57" s="54"/>
      <c r="W57" s="54"/>
      <c r="X57" s="203"/>
      <c r="Y57" s="47"/>
      <c r="Z57" s="10">
        <f t="shared" si="3"/>
        <v>20</v>
      </c>
      <c r="AA57" s="155">
        <f>P57</f>
        <v>1</v>
      </c>
      <c r="AB57" s="155">
        <f>Q57</f>
        <v>1</v>
      </c>
      <c r="AC57" s="152">
        <f t="shared" si="44"/>
        <v>60</v>
      </c>
      <c r="AD57" s="153">
        <f t="shared" si="45"/>
        <v>4</v>
      </c>
      <c r="AE57" s="153">
        <f t="shared" si="46"/>
        <v>60</v>
      </c>
      <c r="AF57" s="154">
        <f t="shared" si="47"/>
        <v>4</v>
      </c>
      <c r="AG57" s="159">
        <f t="shared" si="48"/>
        <v>20</v>
      </c>
      <c r="AH57" s="160">
        <f t="shared" si="49"/>
        <v>4</v>
      </c>
      <c r="AI57" s="160">
        <f t="shared" si="50"/>
        <v>20</v>
      </c>
      <c r="AJ57" s="161">
        <f t="shared" si="51"/>
        <v>4</v>
      </c>
    </row>
    <row r="58" spans="1:36" ht="23.25" customHeight="1" thickBot="1" x14ac:dyDescent="0.3">
      <c r="A58" s="483"/>
      <c r="B58" s="497"/>
      <c r="C58" s="198" t="s">
        <v>116</v>
      </c>
      <c r="D58" s="27" t="s">
        <v>45</v>
      </c>
      <c r="E58" s="140"/>
      <c r="F58" s="507"/>
      <c r="G58" s="12">
        <v>2</v>
      </c>
      <c r="H58" s="20">
        <v>30</v>
      </c>
      <c r="I58" s="56"/>
      <c r="J58" s="56">
        <v>30</v>
      </c>
      <c r="K58" s="56"/>
      <c r="L58" s="56"/>
      <c r="M58" s="56"/>
      <c r="N58" s="50"/>
      <c r="O58" s="12">
        <f t="shared" si="4"/>
        <v>60</v>
      </c>
      <c r="P58" s="51">
        <v>1</v>
      </c>
      <c r="Q58" s="51"/>
      <c r="R58" s="12">
        <v>2</v>
      </c>
      <c r="S58" s="20">
        <v>10</v>
      </c>
      <c r="T58" s="56"/>
      <c r="U58" s="20">
        <v>10</v>
      </c>
      <c r="V58" s="56"/>
      <c r="W58" s="56"/>
      <c r="X58" s="49"/>
      <c r="Y58" s="50"/>
      <c r="Z58" s="12">
        <f t="shared" si="3"/>
        <v>20</v>
      </c>
      <c r="AA58" s="156">
        <f>P58</f>
        <v>1</v>
      </c>
      <c r="AB58" s="156"/>
      <c r="AC58" s="152">
        <f t="shared" si="44"/>
        <v>60</v>
      </c>
      <c r="AD58" s="153">
        <f t="shared" si="45"/>
        <v>2</v>
      </c>
      <c r="AE58" s="153" t="b">
        <f t="shared" si="46"/>
        <v>0</v>
      </c>
      <c r="AF58" s="154" t="b">
        <f t="shared" si="47"/>
        <v>0</v>
      </c>
      <c r="AG58" s="159">
        <f t="shared" si="48"/>
        <v>20</v>
      </c>
      <c r="AH58" s="160">
        <f t="shared" si="49"/>
        <v>2</v>
      </c>
      <c r="AI58" s="160" t="b">
        <f t="shared" si="50"/>
        <v>0</v>
      </c>
      <c r="AJ58" s="161" t="b">
        <f t="shared" si="51"/>
        <v>0</v>
      </c>
    </row>
    <row r="59" spans="1:36" ht="15" customHeight="1" x14ac:dyDescent="0.25">
      <c r="A59" s="481" t="s">
        <v>117</v>
      </c>
      <c r="B59" s="495" t="s">
        <v>118</v>
      </c>
      <c r="C59" s="197" t="s">
        <v>119</v>
      </c>
      <c r="D59" s="34" t="s">
        <v>45</v>
      </c>
      <c r="E59" s="137"/>
      <c r="F59" s="507"/>
      <c r="G59" s="8">
        <v>4</v>
      </c>
      <c r="H59" s="16">
        <v>30</v>
      </c>
      <c r="I59" s="52"/>
      <c r="J59" s="52">
        <v>30</v>
      </c>
      <c r="K59" s="52"/>
      <c r="L59" s="52"/>
      <c r="M59" s="52"/>
      <c r="N59" s="45"/>
      <c r="O59" s="8">
        <f t="shared" si="4"/>
        <v>60</v>
      </c>
      <c r="P59" s="46"/>
      <c r="Q59" s="46"/>
      <c r="R59" s="8">
        <v>4</v>
      </c>
      <c r="S59" s="16">
        <v>10</v>
      </c>
      <c r="T59" s="52"/>
      <c r="U59" s="52"/>
      <c r="V59" s="52"/>
      <c r="W59" s="52"/>
      <c r="X59" s="44"/>
      <c r="Y59" s="45"/>
      <c r="Z59" s="8">
        <f t="shared" si="3"/>
        <v>10</v>
      </c>
      <c r="AA59" s="151"/>
      <c r="AB59" s="151"/>
      <c r="AC59" s="152" t="b">
        <f t="shared" si="44"/>
        <v>0</v>
      </c>
      <c r="AD59" s="153" t="b">
        <f t="shared" si="45"/>
        <v>0</v>
      </c>
      <c r="AE59" s="153" t="b">
        <f t="shared" si="46"/>
        <v>0</v>
      </c>
      <c r="AF59" s="154" t="b">
        <f t="shared" si="47"/>
        <v>0</v>
      </c>
      <c r="AG59" s="159" t="b">
        <f t="shared" si="48"/>
        <v>0</v>
      </c>
      <c r="AH59" s="160" t="b">
        <f t="shared" si="49"/>
        <v>0</v>
      </c>
      <c r="AI59" s="160" t="b">
        <f t="shared" si="50"/>
        <v>0</v>
      </c>
      <c r="AJ59" s="161" t="b">
        <f t="shared" si="51"/>
        <v>0</v>
      </c>
    </row>
    <row r="60" spans="1:36" ht="15" customHeight="1" x14ac:dyDescent="0.25">
      <c r="A60" s="482"/>
      <c r="B60" s="496"/>
      <c r="C60" s="198" t="s">
        <v>120</v>
      </c>
      <c r="D60" s="35" t="s">
        <v>45</v>
      </c>
      <c r="E60" s="138"/>
      <c r="F60" s="507"/>
      <c r="G60" s="10">
        <v>3</v>
      </c>
      <c r="H60" s="18">
        <v>30</v>
      </c>
      <c r="I60" s="54"/>
      <c r="J60" s="54">
        <v>30</v>
      </c>
      <c r="K60" s="54"/>
      <c r="L60" s="54"/>
      <c r="M60" s="54"/>
      <c r="N60" s="47"/>
      <c r="O60" s="10">
        <f t="shared" si="4"/>
        <v>60</v>
      </c>
      <c r="P60" s="48"/>
      <c r="Q60" s="48"/>
      <c r="R60" s="10">
        <v>3</v>
      </c>
      <c r="S60" s="18">
        <v>10</v>
      </c>
      <c r="T60" s="54"/>
      <c r="U60" s="18">
        <v>10</v>
      </c>
      <c r="V60" s="54"/>
      <c r="W60" s="54"/>
      <c r="X60" s="203"/>
      <c r="Y60" s="47"/>
      <c r="Z60" s="10">
        <f t="shared" si="3"/>
        <v>20</v>
      </c>
      <c r="AA60" s="155"/>
      <c r="AB60" s="155"/>
      <c r="AC60" s="152" t="b">
        <f t="shared" si="44"/>
        <v>0</v>
      </c>
      <c r="AD60" s="153" t="b">
        <f t="shared" si="45"/>
        <v>0</v>
      </c>
      <c r="AE60" s="153" t="b">
        <f t="shared" si="46"/>
        <v>0</v>
      </c>
      <c r="AF60" s="154" t="b">
        <f t="shared" si="47"/>
        <v>0</v>
      </c>
      <c r="AG60" s="159" t="b">
        <f t="shared" si="48"/>
        <v>0</v>
      </c>
      <c r="AH60" s="160" t="b">
        <f t="shared" si="49"/>
        <v>0</v>
      </c>
      <c r="AI60" s="160" t="b">
        <f t="shared" si="50"/>
        <v>0</v>
      </c>
      <c r="AJ60" s="161" t="b">
        <f t="shared" si="51"/>
        <v>0</v>
      </c>
    </row>
    <row r="61" spans="1:36" ht="15.75" customHeight="1" thickBot="1" x14ac:dyDescent="0.3">
      <c r="A61" s="483"/>
      <c r="B61" s="497"/>
      <c r="C61" s="199" t="s">
        <v>121</v>
      </c>
      <c r="D61" s="27" t="s">
        <v>45</v>
      </c>
      <c r="E61" s="140"/>
      <c r="F61" s="507"/>
      <c r="G61" s="12">
        <v>3</v>
      </c>
      <c r="H61" s="20">
        <v>30</v>
      </c>
      <c r="I61" s="56"/>
      <c r="J61" s="56">
        <v>30</v>
      </c>
      <c r="K61" s="56"/>
      <c r="L61" s="56"/>
      <c r="M61" s="56"/>
      <c r="N61" s="50"/>
      <c r="O61" s="12">
        <f t="shared" si="4"/>
        <v>60</v>
      </c>
      <c r="P61" s="51"/>
      <c r="Q61" s="51"/>
      <c r="R61" s="12">
        <v>3</v>
      </c>
      <c r="S61" s="20">
        <v>10</v>
      </c>
      <c r="T61" s="56"/>
      <c r="U61" s="20">
        <v>10</v>
      </c>
      <c r="V61" s="56"/>
      <c r="W61" s="56"/>
      <c r="X61" s="49"/>
      <c r="Y61" s="50"/>
      <c r="Z61" s="12">
        <f t="shared" si="3"/>
        <v>20</v>
      </c>
      <c r="AA61" s="156"/>
      <c r="AB61" s="156"/>
      <c r="AC61" s="152" t="b">
        <f t="shared" si="44"/>
        <v>0</v>
      </c>
      <c r="AD61" s="153" t="b">
        <f t="shared" si="45"/>
        <v>0</v>
      </c>
      <c r="AE61" s="153" t="b">
        <f t="shared" si="46"/>
        <v>0</v>
      </c>
      <c r="AF61" s="154" t="b">
        <f t="shared" si="47"/>
        <v>0</v>
      </c>
      <c r="AG61" s="159" t="b">
        <f t="shared" si="48"/>
        <v>0</v>
      </c>
      <c r="AH61" s="160" t="b">
        <f t="shared" si="49"/>
        <v>0</v>
      </c>
      <c r="AI61" s="160" t="b">
        <f t="shared" si="50"/>
        <v>0</v>
      </c>
      <c r="AJ61" s="161" t="b">
        <f t="shared" si="51"/>
        <v>0</v>
      </c>
    </row>
    <row r="62" spans="1:36" ht="15.75" customHeight="1" x14ac:dyDescent="0.25">
      <c r="A62" s="481" t="s">
        <v>122</v>
      </c>
      <c r="B62" s="495" t="s">
        <v>123</v>
      </c>
      <c r="C62" s="197" t="s">
        <v>124</v>
      </c>
      <c r="D62" s="34" t="s">
        <v>45</v>
      </c>
      <c r="E62" s="137"/>
      <c r="F62" s="507"/>
      <c r="G62" s="8">
        <v>4</v>
      </c>
      <c r="H62" s="16">
        <v>30</v>
      </c>
      <c r="I62" s="52"/>
      <c r="J62" s="52">
        <v>30</v>
      </c>
      <c r="K62" s="52"/>
      <c r="L62" s="52"/>
      <c r="M62" s="52"/>
      <c r="N62" s="45"/>
      <c r="O62" s="8">
        <f t="shared" si="4"/>
        <v>60</v>
      </c>
      <c r="P62" s="46"/>
      <c r="Q62" s="46"/>
      <c r="R62" s="8">
        <v>4</v>
      </c>
      <c r="S62" s="16">
        <v>10</v>
      </c>
      <c r="T62" s="52"/>
      <c r="U62" s="52"/>
      <c r="V62" s="52"/>
      <c r="W62" s="52"/>
      <c r="X62" s="44"/>
      <c r="Y62" s="45"/>
      <c r="Z62" s="8">
        <f t="shared" si="3"/>
        <v>10</v>
      </c>
      <c r="AA62" s="151"/>
      <c r="AB62" s="151"/>
      <c r="AC62" s="152" t="b">
        <f t="shared" si="44"/>
        <v>0</v>
      </c>
      <c r="AD62" s="153" t="b">
        <f t="shared" si="45"/>
        <v>0</v>
      </c>
      <c r="AE62" s="153" t="b">
        <f t="shared" si="46"/>
        <v>0</v>
      </c>
      <c r="AF62" s="154" t="b">
        <f t="shared" si="47"/>
        <v>0</v>
      </c>
      <c r="AG62" s="159" t="b">
        <f t="shared" si="48"/>
        <v>0</v>
      </c>
      <c r="AH62" s="160" t="b">
        <f t="shared" si="49"/>
        <v>0</v>
      </c>
      <c r="AI62" s="160" t="b">
        <f t="shared" si="50"/>
        <v>0</v>
      </c>
      <c r="AJ62" s="161" t="b">
        <f t="shared" si="51"/>
        <v>0</v>
      </c>
    </row>
    <row r="63" spans="1:36" ht="15.75" customHeight="1" x14ac:dyDescent="0.25">
      <c r="A63" s="482"/>
      <c r="B63" s="496"/>
      <c r="C63" s="198" t="s">
        <v>125</v>
      </c>
      <c r="D63" s="35" t="s">
        <v>45</v>
      </c>
      <c r="E63" s="138"/>
      <c r="F63" s="507"/>
      <c r="G63" s="10">
        <v>3</v>
      </c>
      <c r="H63" s="11">
        <v>30</v>
      </c>
      <c r="I63" s="203"/>
      <c r="J63" s="203">
        <v>30</v>
      </c>
      <c r="K63" s="203"/>
      <c r="L63" s="203"/>
      <c r="M63" s="203"/>
      <c r="N63" s="47"/>
      <c r="O63" s="10">
        <f t="shared" si="4"/>
        <v>60</v>
      </c>
      <c r="P63" s="48"/>
      <c r="Q63" s="48"/>
      <c r="R63" s="10">
        <v>3</v>
      </c>
      <c r="S63" s="18">
        <v>10</v>
      </c>
      <c r="T63" s="54"/>
      <c r="U63" s="18">
        <v>10</v>
      </c>
      <c r="V63" s="54"/>
      <c r="W63" s="54"/>
      <c r="X63" s="203"/>
      <c r="Y63" s="47"/>
      <c r="Z63" s="10">
        <f t="shared" si="3"/>
        <v>20</v>
      </c>
      <c r="AA63" s="155"/>
      <c r="AB63" s="155"/>
      <c r="AC63" s="152" t="b">
        <f t="shared" si="44"/>
        <v>0</v>
      </c>
      <c r="AD63" s="153" t="b">
        <f t="shared" si="45"/>
        <v>0</v>
      </c>
      <c r="AE63" s="153" t="b">
        <f t="shared" si="46"/>
        <v>0</v>
      </c>
      <c r="AF63" s="154" t="b">
        <f t="shared" si="47"/>
        <v>0</v>
      </c>
      <c r="AG63" s="159" t="b">
        <f t="shared" si="48"/>
        <v>0</v>
      </c>
      <c r="AH63" s="160" t="b">
        <f t="shared" si="49"/>
        <v>0</v>
      </c>
      <c r="AI63" s="160" t="b">
        <f t="shared" si="50"/>
        <v>0</v>
      </c>
      <c r="AJ63" s="161" t="b">
        <f t="shared" si="51"/>
        <v>0</v>
      </c>
    </row>
    <row r="64" spans="1:36" ht="15.75" customHeight="1" thickBot="1" x14ac:dyDescent="0.3">
      <c r="A64" s="483"/>
      <c r="B64" s="497"/>
      <c r="C64" s="199" t="s">
        <v>126</v>
      </c>
      <c r="D64" s="27" t="s">
        <v>45</v>
      </c>
      <c r="E64" s="140"/>
      <c r="F64" s="507"/>
      <c r="G64" s="12">
        <v>3</v>
      </c>
      <c r="H64" s="13">
        <v>30</v>
      </c>
      <c r="I64" s="49"/>
      <c r="J64" s="49">
        <v>30</v>
      </c>
      <c r="K64" s="49"/>
      <c r="L64" s="49"/>
      <c r="M64" s="49"/>
      <c r="N64" s="50"/>
      <c r="O64" s="12">
        <f t="shared" si="4"/>
        <v>60</v>
      </c>
      <c r="P64" s="51"/>
      <c r="Q64" s="51"/>
      <c r="R64" s="12">
        <v>3</v>
      </c>
      <c r="S64" s="20">
        <v>10</v>
      </c>
      <c r="T64" s="56"/>
      <c r="U64" s="20">
        <v>10</v>
      </c>
      <c r="V64" s="56"/>
      <c r="W64" s="56"/>
      <c r="X64" s="49"/>
      <c r="Y64" s="50"/>
      <c r="Z64" s="12">
        <f t="shared" si="3"/>
        <v>20</v>
      </c>
      <c r="AA64" s="156"/>
      <c r="AB64" s="156"/>
      <c r="AC64" s="152" t="b">
        <f t="shared" si="44"/>
        <v>0</v>
      </c>
      <c r="AD64" s="153" t="b">
        <f t="shared" si="45"/>
        <v>0</v>
      </c>
      <c r="AE64" s="153" t="b">
        <f t="shared" si="46"/>
        <v>0</v>
      </c>
      <c r="AF64" s="154" t="b">
        <f t="shared" si="47"/>
        <v>0</v>
      </c>
      <c r="AG64" s="159" t="b">
        <f t="shared" si="48"/>
        <v>0</v>
      </c>
      <c r="AH64" s="160" t="b">
        <f t="shared" si="49"/>
        <v>0</v>
      </c>
      <c r="AI64" s="160" t="b">
        <f t="shared" si="50"/>
        <v>0</v>
      </c>
      <c r="AJ64" s="161" t="b">
        <f t="shared" si="51"/>
        <v>0</v>
      </c>
    </row>
    <row r="65" spans="1:36" s="129" customFormat="1" ht="13.5" customHeight="1" x14ac:dyDescent="0.3">
      <c r="A65" s="492" t="s">
        <v>127</v>
      </c>
      <c r="B65" s="502" t="s">
        <v>128</v>
      </c>
      <c r="C65" s="197" t="s">
        <v>129</v>
      </c>
      <c r="D65" s="34" t="s">
        <v>45</v>
      </c>
      <c r="E65" s="162"/>
      <c r="F65" s="507"/>
      <c r="G65" s="73">
        <v>4</v>
      </c>
      <c r="H65" s="74">
        <v>15</v>
      </c>
      <c r="I65" s="95"/>
      <c r="J65" s="95">
        <v>45</v>
      </c>
      <c r="K65" s="95"/>
      <c r="L65" s="95"/>
      <c r="M65" s="95"/>
      <c r="N65" s="96"/>
      <c r="O65" s="8">
        <f t="shared" si="4"/>
        <v>60</v>
      </c>
      <c r="P65" s="46"/>
      <c r="Q65" s="46"/>
      <c r="R65" s="73">
        <v>4</v>
      </c>
      <c r="S65" s="81">
        <v>5</v>
      </c>
      <c r="T65" s="104"/>
      <c r="U65" s="104"/>
      <c r="V65" s="104"/>
      <c r="W65" s="104"/>
      <c r="X65" s="115"/>
      <c r="Y65" s="105"/>
      <c r="Z65" s="121">
        <f t="shared" si="3"/>
        <v>5</v>
      </c>
      <c r="AA65" s="151"/>
      <c r="AB65" s="151"/>
      <c r="AC65" s="152" t="b">
        <f t="shared" si="44"/>
        <v>0</v>
      </c>
      <c r="AD65" s="153" t="b">
        <f t="shared" si="45"/>
        <v>0</v>
      </c>
      <c r="AE65" s="153" t="b">
        <f t="shared" si="46"/>
        <v>0</v>
      </c>
      <c r="AF65" s="154" t="b">
        <f t="shared" si="47"/>
        <v>0</v>
      </c>
      <c r="AG65" s="159" t="b">
        <f t="shared" si="48"/>
        <v>0</v>
      </c>
      <c r="AH65" s="160" t="b">
        <f t="shared" si="49"/>
        <v>0</v>
      </c>
      <c r="AI65" s="160" t="b">
        <f t="shared" si="50"/>
        <v>0</v>
      </c>
      <c r="AJ65" s="161" t="b">
        <f t="shared" si="51"/>
        <v>0</v>
      </c>
    </row>
    <row r="66" spans="1:36" s="129" customFormat="1" ht="13.5" customHeight="1" x14ac:dyDescent="0.3">
      <c r="A66" s="493"/>
      <c r="B66" s="503"/>
      <c r="C66" s="198" t="s">
        <v>130</v>
      </c>
      <c r="D66" s="35" t="s">
        <v>45</v>
      </c>
      <c r="E66" s="163"/>
      <c r="F66" s="507"/>
      <c r="G66" s="75">
        <v>2</v>
      </c>
      <c r="H66" s="76">
        <v>20</v>
      </c>
      <c r="I66" s="97"/>
      <c r="J66" s="97">
        <v>20</v>
      </c>
      <c r="K66" s="97"/>
      <c r="L66" s="97"/>
      <c r="M66" s="97"/>
      <c r="N66" s="98"/>
      <c r="O66" s="10">
        <f t="shared" si="4"/>
        <v>40</v>
      </c>
      <c r="P66" s="48"/>
      <c r="Q66" s="48"/>
      <c r="R66" s="75">
        <v>2</v>
      </c>
      <c r="S66" s="84">
        <v>5</v>
      </c>
      <c r="T66" s="106"/>
      <c r="U66" s="106">
        <v>10</v>
      </c>
      <c r="V66" s="106"/>
      <c r="W66" s="106"/>
      <c r="X66" s="116"/>
      <c r="Y66" s="107"/>
      <c r="Z66" s="122">
        <f t="shared" si="3"/>
        <v>15</v>
      </c>
      <c r="AA66" s="155"/>
      <c r="AB66" s="155"/>
      <c r="AC66" s="152" t="b">
        <f t="shared" si="44"/>
        <v>0</v>
      </c>
      <c r="AD66" s="153" t="b">
        <f t="shared" si="45"/>
        <v>0</v>
      </c>
      <c r="AE66" s="153" t="b">
        <f t="shared" si="46"/>
        <v>0</v>
      </c>
      <c r="AF66" s="154" t="b">
        <f t="shared" si="47"/>
        <v>0</v>
      </c>
      <c r="AG66" s="159" t="b">
        <f t="shared" si="48"/>
        <v>0</v>
      </c>
      <c r="AH66" s="160" t="b">
        <f t="shared" si="49"/>
        <v>0</v>
      </c>
      <c r="AI66" s="160" t="b">
        <f t="shared" si="50"/>
        <v>0</v>
      </c>
      <c r="AJ66" s="161" t="b">
        <f t="shared" si="51"/>
        <v>0</v>
      </c>
    </row>
    <row r="67" spans="1:36" s="129" customFormat="1" ht="13.5" customHeight="1" x14ac:dyDescent="0.3">
      <c r="A67" s="493"/>
      <c r="B67" s="503"/>
      <c r="C67" s="198" t="s">
        <v>131</v>
      </c>
      <c r="D67" s="164" t="s">
        <v>45</v>
      </c>
      <c r="E67" s="165"/>
      <c r="F67" s="507"/>
      <c r="G67" s="75">
        <v>2</v>
      </c>
      <c r="H67" s="76">
        <v>20</v>
      </c>
      <c r="I67" s="99"/>
      <c r="J67" s="97">
        <v>20</v>
      </c>
      <c r="K67" s="99"/>
      <c r="L67" s="99"/>
      <c r="M67" s="99"/>
      <c r="N67" s="100"/>
      <c r="O67" s="10">
        <f t="shared" si="4"/>
        <v>40</v>
      </c>
      <c r="P67" s="48"/>
      <c r="Q67" s="48"/>
      <c r="R67" s="75">
        <v>2</v>
      </c>
      <c r="S67" s="84">
        <v>5</v>
      </c>
      <c r="T67" s="108"/>
      <c r="U67" s="106">
        <v>10</v>
      </c>
      <c r="V67" s="108"/>
      <c r="W67" s="108"/>
      <c r="X67" s="117"/>
      <c r="Y67" s="117"/>
      <c r="Z67" s="122">
        <f t="shared" si="3"/>
        <v>15</v>
      </c>
      <c r="AA67" s="155"/>
      <c r="AB67" s="155"/>
      <c r="AC67" s="152" t="b">
        <f t="shared" si="44"/>
        <v>0</v>
      </c>
      <c r="AD67" s="153" t="b">
        <f t="shared" si="45"/>
        <v>0</v>
      </c>
      <c r="AE67" s="153" t="b">
        <f t="shared" si="46"/>
        <v>0</v>
      </c>
      <c r="AF67" s="154" t="b">
        <f t="shared" si="47"/>
        <v>0</v>
      </c>
      <c r="AG67" s="159" t="b">
        <f t="shared" si="48"/>
        <v>0</v>
      </c>
      <c r="AH67" s="160" t="b">
        <f t="shared" si="49"/>
        <v>0</v>
      </c>
      <c r="AI67" s="160" t="b">
        <f t="shared" si="50"/>
        <v>0</v>
      </c>
      <c r="AJ67" s="161" t="b">
        <f t="shared" si="51"/>
        <v>0</v>
      </c>
    </row>
    <row r="68" spans="1:36" s="129" customFormat="1" ht="13.5" customHeight="1" thickBot="1" x14ac:dyDescent="0.35">
      <c r="A68" s="494"/>
      <c r="B68" s="504"/>
      <c r="C68" s="199" t="s">
        <v>132</v>
      </c>
      <c r="D68" s="27" t="s">
        <v>45</v>
      </c>
      <c r="E68" s="166"/>
      <c r="F68" s="508"/>
      <c r="G68" s="77">
        <v>2</v>
      </c>
      <c r="H68" s="78">
        <v>20</v>
      </c>
      <c r="I68" s="101"/>
      <c r="J68" s="102">
        <v>20</v>
      </c>
      <c r="K68" s="101"/>
      <c r="L68" s="101"/>
      <c r="M68" s="101"/>
      <c r="N68" s="103"/>
      <c r="O68" s="12">
        <f t="shared" si="4"/>
        <v>40</v>
      </c>
      <c r="P68" s="48"/>
      <c r="Q68" s="48"/>
      <c r="R68" s="77">
        <v>2</v>
      </c>
      <c r="S68" s="118">
        <v>5</v>
      </c>
      <c r="T68" s="119"/>
      <c r="U68" s="119">
        <v>10</v>
      </c>
      <c r="V68" s="119"/>
      <c r="W68" s="119"/>
      <c r="X68" s="120"/>
      <c r="Y68" s="123"/>
      <c r="Z68" s="124">
        <f t="shared" si="3"/>
        <v>15</v>
      </c>
      <c r="AA68" s="156"/>
      <c r="AB68" s="156"/>
      <c r="AC68" s="152" t="b">
        <f t="shared" si="44"/>
        <v>0</v>
      </c>
      <c r="AD68" s="153" t="b">
        <f t="shared" si="45"/>
        <v>0</v>
      </c>
      <c r="AE68" s="153" t="b">
        <f t="shared" si="46"/>
        <v>0</v>
      </c>
      <c r="AF68" s="154" t="b">
        <f t="shared" si="47"/>
        <v>0</v>
      </c>
      <c r="AG68" s="159" t="b">
        <f t="shared" si="48"/>
        <v>0</v>
      </c>
      <c r="AH68" s="160" t="b">
        <f t="shared" si="49"/>
        <v>0</v>
      </c>
      <c r="AI68" s="160" t="b">
        <f t="shared" si="50"/>
        <v>0</v>
      </c>
      <c r="AJ68" s="161" t="b">
        <f t="shared" si="51"/>
        <v>0</v>
      </c>
    </row>
    <row r="69" spans="1:36" ht="21" customHeight="1" thickBot="1" x14ac:dyDescent="0.3">
      <c r="A69" s="462" t="s">
        <v>133</v>
      </c>
      <c r="B69" s="463"/>
      <c r="C69" s="463"/>
      <c r="D69" s="463"/>
      <c r="E69" s="464"/>
      <c r="F69" s="506" t="s">
        <v>134</v>
      </c>
      <c r="G69" s="6">
        <f t="shared" ref="G69:O69" si="52">G70+G71+G81+G82+G83+G84+G85+G86+G87</f>
        <v>30</v>
      </c>
      <c r="H69" s="6">
        <f t="shared" si="52"/>
        <v>165</v>
      </c>
      <c r="I69" s="6">
        <f t="shared" si="52"/>
        <v>60</v>
      </c>
      <c r="J69" s="6">
        <f t="shared" si="52"/>
        <v>150</v>
      </c>
      <c r="K69" s="6">
        <f t="shared" si="52"/>
        <v>0</v>
      </c>
      <c r="L69" s="6">
        <f t="shared" si="52"/>
        <v>0</v>
      </c>
      <c r="M69" s="6">
        <f t="shared" si="52"/>
        <v>15</v>
      </c>
      <c r="N69" s="6">
        <f t="shared" si="52"/>
        <v>0</v>
      </c>
      <c r="O69" s="6">
        <f t="shared" si="52"/>
        <v>390</v>
      </c>
      <c r="P69" s="6">
        <f>P70+P71+Q81+Q82+Q83+P84+P85+P86</f>
        <v>4</v>
      </c>
      <c r="Q69" s="6">
        <f>Q70+Q71+R81+R82+R83+Q84+Q85+Q86</f>
        <v>11</v>
      </c>
      <c r="R69" s="6">
        <f>R70+R71+R81+R82+R83+R84+R85+R86+R87</f>
        <v>30</v>
      </c>
      <c r="S69" s="6">
        <f t="shared" ref="S69:Z69" si="53">S70+S71+S81+S82+S83+S84+S85+S86+S87</f>
        <v>59</v>
      </c>
      <c r="T69" s="6">
        <f t="shared" si="53"/>
        <v>18</v>
      </c>
      <c r="U69" s="6">
        <f t="shared" si="53"/>
        <v>60</v>
      </c>
      <c r="V69" s="6">
        <f t="shared" si="53"/>
        <v>0</v>
      </c>
      <c r="W69" s="6">
        <f t="shared" si="53"/>
        <v>0</v>
      </c>
      <c r="X69" s="6">
        <f t="shared" si="53"/>
        <v>15</v>
      </c>
      <c r="Y69" s="6">
        <f t="shared" si="53"/>
        <v>0</v>
      </c>
      <c r="Z69" s="6">
        <f t="shared" si="53"/>
        <v>152</v>
      </c>
      <c r="AA69" s="6">
        <f t="shared" ref="AA69:AJ69" si="54">AA70+AA71+AB81+AB82+AB83+AA84+AA85+AA86</f>
        <v>4</v>
      </c>
      <c r="AB69" s="6">
        <f t="shared" si="54"/>
        <v>5</v>
      </c>
      <c r="AC69" s="6">
        <f t="shared" si="54"/>
        <v>195</v>
      </c>
      <c r="AD69" s="6">
        <f t="shared" si="54"/>
        <v>16</v>
      </c>
      <c r="AE69" s="6">
        <f t="shared" si="54"/>
        <v>240</v>
      </c>
      <c r="AF69" s="6">
        <f t="shared" si="54"/>
        <v>20</v>
      </c>
      <c r="AG69" s="6">
        <f t="shared" si="54"/>
        <v>65</v>
      </c>
      <c r="AH69" s="6">
        <f t="shared" si="54"/>
        <v>16</v>
      </c>
      <c r="AI69" s="6">
        <f t="shared" si="54"/>
        <v>75</v>
      </c>
      <c r="AJ69" s="6">
        <f t="shared" si="54"/>
        <v>20</v>
      </c>
    </row>
    <row r="70" spans="1:36" ht="24" customHeight="1" x14ac:dyDescent="0.25">
      <c r="A70" s="468" t="s">
        <v>135</v>
      </c>
      <c r="B70" s="484" t="s">
        <v>136</v>
      </c>
      <c r="C70" s="26" t="s">
        <v>137</v>
      </c>
      <c r="D70" s="26" t="s">
        <v>34</v>
      </c>
      <c r="E70" s="146"/>
      <c r="F70" s="507"/>
      <c r="G70" s="8">
        <v>5</v>
      </c>
      <c r="H70" s="16"/>
      <c r="I70" s="52"/>
      <c r="J70" s="52"/>
      <c r="K70" s="52"/>
      <c r="L70" s="52"/>
      <c r="M70" s="52">
        <v>15</v>
      </c>
      <c r="N70" s="45"/>
      <c r="O70" s="8">
        <f t="shared" si="4"/>
        <v>15</v>
      </c>
      <c r="P70" s="46">
        <v>1</v>
      </c>
      <c r="Q70" s="46">
        <v>1</v>
      </c>
      <c r="R70" s="8">
        <v>5</v>
      </c>
      <c r="S70" s="16"/>
      <c r="T70" s="52"/>
      <c r="U70" s="52"/>
      <c r="V70" s="52"/>
      <c r="W70" s="52"/>
      <c r="X70" s="52">
        <v>15</v>
      </c>
      <c r="Y70" s="45"/>
      <c r="Z70" s="8">
        <f t="shared" si="3"/>
        <v>15</v>
      </c>
      <c r="AA70" s="151">
        <f>P70</f>
        <v>1</v>
      </c>
      <c r="AB70" s="151">
        <f>Q70</f>
        <v>1</v>
      </c>
      <c r="AC70" s="152">
        <f t="shared" si="44"/>
        <v>15</v>
      </c>
      <c r="AD70" s="153">
        <f t="shared" si="45"/>
        <v>5</v>
      </c>
      <c r="AE70" s="153">
        <f t="shared" si="46"/>
        <v>15</v>
      </c>
      <c r="AF70" s="154">
        <f t="shared" si="47"/>
        <v>5</v>
      </c>
      <c r="AG70" s="159">
        <f t="shared" si="48"/>
        <v>15</v>
      </c>
      <c r="AH70" s="160">
        <f t="shared" si="49"/>
        <v>5</v>
      </c>
      <c r="AI70" s="160">
        <f t="shared" si="50"/>
        <v>15</v>
      </c>
      <c r="AJ70" s="161">
        <f t="shared" si="51"/>
        <v>5</v>
      </c>
    </row>
    <row r="71" spans="1:36" ht="27.75" customHeight="1" thickBot="1" x14ac:dyDescent="0.3">
      <c r="A71" s="470"/>
      <c r="B71" s="486"/>
      <c r="C71" s="28" t="s">
        <v>110</v>
      </c>
      <c r="D71" s="28" t="s">
        <v>40</v>
      </c>
      <c r="E71" s="141"/>
      <c r="F71" s="507"/>
      <c r="G71" s="12">
        <v>4</v>
      </c>
      <c r="H71" s="20">
        <v>15</v>
      </c>
      <c r="I71" s="56"/>
      <c r="J71" s="56">
        <v>30</v>
      </c>
      <c r="K71" s="56"/>
      <c r="L71" s="56"/>
      <c r="M71" s="56"/>
      <c r="N71" s="50"/>
      <c r="O71" s="12">
        <f t="shared" si="4"/>
        <v>45</v>
      </c>
      <c r="P71" s="51"/>
      <c r="Q71" s="51">
        <v>1</v>
      </c>
      <c r="R71" s="12">
        <v>4</v>
      </c>
      <c r="S71" s="20"/>
      <c r="T71" s="56"/>
      <c r="U71" s="56">
        <v>10</v>
      </c>
      <c r="V71" s="56"/>
      <c r="W71" s="56"/>
      <c r="X71" s="56"/>
      <c r="Y71" s="50"/>
      <c r="Z71" s="12">
        <f t="shared" si="3"/>
        <v>10</v>
      </c>
      <c r="AA71" s="156"/>
      <c r="AB71" s="156">
        <f>Q71</f>
        <v>1</v>
      </c>
      <c r="AC71" s="152" t="b">
        <f t="shared" si="44"/>
        <v>0</v>
      </c>
      <c r="AD71" s="153" t="b">
        <f t="shared" si="45"/>
        <v>0</v>
      </c>
      <c r="AE71" s="153">
        <f t="shared" si="46"/>
        <v>45</v>
      </c>
      <c r="AF71" s="154">
        <f t="shared" si="47"/>
        <v>4</v>
      </c>
      <c r="AG71" s="159" t="b">
        <f t="shared" si="48"/>
        <v>0</v>
      </c>
      <c r="AH71" s="160" t="b">
        <f t="shared" si="49"/>
        <v>0</v>
      </c>
      <c r="AI71" s="160">
        <f t="shared" si="50"/>
        <v>10</v>
      </c>
      <c r="AJ71" s="161">
        <f t="shared" si="51"/>
        <v>4</v>
      </c>
    </row>
    <row r="72" spans="1:36" s="130" customFormat="1" ht="23.1" customHeight="1" x14ac:dyDescent="0.3">
      <c r="A72" s="478" t="s">
        <v>138</v>
      </c>
      <c r="B72" s="499"/>
      <c r="C72" s="167" t="s">
        <v>139</v>
      </c>
      <c r="D72" s="197" t="s">
        <v>40</v>
      </c>
      <c r="E72" s="36"/>
      <c r="F72" s="507"/>
      <c r="G72" s="8">
        <v>2</v>
      </c>
      <c r="H72" s="16"/>
      <c r="I72" s="52">
        <v>30</v>
      </c>
      <c r="J72" s="52"/>
      <c r="K72" s="52"/>
      <c r="L72" s="52"/>
      <c r="M72" s="52"/>
      <c r="N72" s="45"/>
      <c r="O72" s="8">
        <f t="shared" si="4"/>
        <v>30</v>
      </c>
      <c r="P72" s="46"/>
      <c r="Q72" s="46">
        <v>1</v>
      </c>
      <c r="R72" s="8">
        <v>2</v>
      </c>
      <c r="S72" s="16"/>
      <c r="T72" s="52">
        <v>9</v>
      </c>
      <c r="U72" s="52"/>
      <c r="V72" s="52"/>
      <c r="W72" s="52"/>
      <c r="X72" s="52"/>
      <c r="Y72" s="125"/>
      <c r="Z72" s="8">
        <f t="shared" si="3"/>
        <v>9</v>
      </c>
      <c r="AA72" s="151"/>
      <c r="AB72" s="151">
        <f>Q72</f>
        <v>1</v>
      </c>
      <c r="AC72" s="152" t="b">
        <f t="shared" ref="AC72:AC103" si="55">IF(P72=1,SUM(H72:N72))</f>
        <v>0</v>
      </c>
      <c r="AD72" s="153" t="b">
        <f t="shared" ref="AD72:AD103" si="56">IF(P72=1,G72)</f>
        <v>0</v>
      </c>
      <c r="AE72" s="153">
        <f t="shared" ref="AE72:AE103" si="57">IF(Q72=1,SUM(H72:N72))</f>
        <v>30</v>
      </c>
      <c r="AF72" s="154">
        <f t="shared" ref="AF72:AF103" si="58">IF(Q72=1,G72)</f>
        <v>2</v>
      </c>
      <c r="AG72" s="159" t="b">
        <f t="shared" ref="AG72:AG103" si="59">IF(AA72=1,SUM(S72:Y72))</f>
        <v>0</v>
      </c>
      <c r="AH72" s="160" t="b">
        <f t="shared" ref="AH72:AH103" si="60">IF(AA72=1,R72)</f>
        <v>0</v>
      </c>
      <c r="AI72" s="160">
        <f t="shared" ref="AI72:AI103" si="61">IF(AB72=1,SUM(S72:Y72))</f>
        <v>9</v>
      </c>
      <c r="AJ72" s="161">
        <f t="shared" ref="AJ72:AJ103" si="62">IF(AB72=1,R72)</f>
        <v>2</v>
      </c>
    </row>
    <row r="73" spans="1:36" s="130" customFormat="1" ht="23.1" customHeight="1" x14ac:dyDescent="0.3">
      <c r="A73" s="479"/>
      <c r="B73" s="500"/>
      <c r="C73" s="168" t="s">
        <v>139</v>
      </c>
      <c r="D73" s="198" t="s">
        <v>40</v>
      </c>
      <c r="E73" s="38"/>
      <c r="F73" s="507"/>
      <c r="G73" s="10">
        <v>2</v>
      </c>
      <c r="H73" s="18">
        <v>30</v>
      </c>
      <c r="I73" s="54"/>
      <c r="J73" s="54"/>
      <c r="K73" s="54"/>
      <c r="L73" s="54"/>
      <c r="M73" s="54"/>
      <c r="N73" s="47"/>
      <c r="O73" s="10">
        <f t="shared" si="4"/>
        <v>30</v>
      </c>
      <c r="P73" s="48"/>
      <c r="Q73" s="48">
        <v>1</v>
      </c>
      <c r="R73" s="10">
        <v>2</v>
      </c>
      <c r="S73" s="18">
        <v>9</v>
      </c>
      <c r="T73" s="54"/>
      <c r="U73" s="54"/>
      <c r="V73" s="54"/>
      <c r="W73" s="54"/>
      <c r="X73" s="54"/>
      <c r="Y73" s="126"/>
      <c r="Z73" s="10">
        <f t="shared" si="3"/>
        <v>9</v>
      </c>
      <c r="AA73" s="155"/>
      <c r="AB73" s="155">
        <f>Q73</f>
        <v>1</v>
      </c>
      <c r="AC73" s="152" t="b">
        <f t="shared" si="55"/>
        <v>0</v>
      </c>
      <c r="AD73" s="153" t="b">
        <f t="shared" si="56"/>
        <v>0</v>
      </c>
      <c r="AE73" s="153">
        <f t="shared" si="57"/>
        <v>30</v>
      </c>
      <c r="AF73" s="154">
        <f t="shared" si="58"/>
        <v>2</v>
      </c>
      <c r="AG73" s="159" t="b">
        <f t="shared" si="59"/>
        <v>0</v>
      </c>
      <c r="AH73" s="160" t="b">
        <f t="shared" si="60"/>
        <v>0</v>
      </c>
      <c r="AI73" s="160">
        <f t="shared" si="61"/>
        <v>9</v>
      </c>
      <c r="AJ73" s="161">
        <f t="shared" si="62"/>
        <v>2</v>
      </c>
    </row>
    <row r="74" spans="1:36" s="130" customFormat="1" ht="23.1" customHeight="1" thickBot="1" x14ac:dyDescent="0.35">
      <c r="A74" s="480"/>
      <c r="B74" s="505"/>
      <c r="C74" s="169" t="s">
        <v>139</v>
      </c>
      <c r="D74" s="199" t="s">
        <v>40</v>
      </c>
      <c r="E74" s="40"/>
      <c r="F74" s="507"/>
      <c r="G74" s="12">
        <v>2</v>
      </c>
      <c r="H74" s="20"/>
      <c r="I74" s="56">
        <v>30</v>
      </c>
      <c r="J74" s="56"/>
      <c r="K74" s="56"/>
      <c r="L74" s="56"/>
      <c r="M74" s="56"/>
      <c r="N74" s="50"/>
      <c r="O74" s="12">
        <f t="shared" si="4"/>
        <v>30</v>
      </c>
      <c r="P74" s="51"/>
      <c r="Q74" s="51">
        <v>1</v>
      </c>
      <c r="R74" s="12">
        <v>2</v>
      </c>
      <c r="S74" s="20"/>
      <c r="T74" s="56">
        <v>9</v>
      </c>
      <c r="U74" s="56"/>
      <c r="V74" s="56"/>
      <c r="W74" s="56"/>
      <c r="X74" s="56"/>
      <c r="Y74" s="127"/>
      <c r="Z74" s="12">
        <f t="shared" si="3"/>
        <v>9</v>
      </c>
      <c r="AA74" s="156"/>
      <c r="AB74" s="156">
        <f>Q74</f>
        <v>1</v>
      </c>
      <c r="AC74" s="152" t="b">
        <f t="shared" si="55"/>
        <v>0</v>
      </c>
      <c r="AD74" s="153" t="b">
        <f t="shared" si="56"/>
        <v>0</v>
      </c>
      <c r="AE74" s="153">
        <f t="shared" si="57"/>
        <v>30</v>
      </c>
      <c r="AF74" s="154">
        <f t="shared" si="58"/>
        <v>2</v>
      </c>
      <c r="AG74" s="159" t="b">
        <f t="shared" si="59"/>
        <v>0</v>
      </c>
      <c r="AH74" s="160" t="b">
        <f t="shared" si="60"/>
        <v>0</v>
      </c>
      <c r="AI74" s="160">
        <f t="shared" si="61"/>
        <v>9</v>
      </c>
      <c r="AJ74" s="161">
        <f t="shared" si="62"/>
        <v>2</v>
      </c>
    </row>
    <row r="75" spans="1:36" s="130" customFormat="1" ht="23.1" customHeight="1" x14ac:dyDescent="0.3">
      <c r="A75" s="478" t="s">
        <v>140</v>
      </c>
      <c r="B75" s="499"/>
      <c r="C75" s="167" t="s">
        <v>141</v>
      </c>
      <c r="D75" s="197" t="s">
        <v>40</v>
      </c>
      <c r="E75" s="36"/>
      <c r="F75" s="507"/>
      <c r="G75" s="8">
        <v>2</v>
      </c>
      <c r="H75" s="16"/>
      <c r="I75" s="52">
        <v>30</v>
      </c>
      <c r="J75" s="52"/>
      <c r="K75" s="52"/>
      <c r="L75" s="52"/>
      <c r="M75" s="52"/>
      <c r="N75" s="45"/>
      <c r="O75" s="8">
        <f t="shared" si="4"/>
        <v>30</v>
      </c>
      <c r="P75" s="46"/>
      <c r="Q75" s="46"/>
      <c r="R75" s="8">
        <v>2</v>
      </c>
      <c r="S75" s="16"/>
      <c r="T75" s="52">
        <v>9</v>
      </c>
      <c r="U75" s="52"/>
      <c r="V75" s="52"/>
      <c r="W75" s="52"/>
      <c r="X75" s="52"/>
      <c r="Y75" s="125"/>
      <c r="Z75" s="8">
        <f t="shared" ref="Z75:Z100" si="63">SUM(S75:Y75)</f>
        <v>9</v>
      </c>
      <c r="AA75" s="151"/>
      <c r="AB75" s="151"/>
      <c r="AC75" s="152" t="b">
        <f t="shared" si="55"/>
        <v>0</v>
      </c>
      <c r="AD75" s="153" t="b">
        <f t="shared" si="56"/>
        <v>0</v>
      </c>
      <c r="AE75" s="153" t="b">
        <f t="shared" si="57"/>
        <v>0</v>
      </c>
      <c r="AF75" s="154" t="b">
        <f t="shared" si="58"/>
        <v>0</v>
      </c>
      <c r="AG75" s="159" t="b">
        <f t="shared" si="59"/>
        <v>0</v>
      </c>
      <c r="AH75" s="160" t="b">
        <f t="shared" si="60"/>
        <v>0</v>
      </c>
      <c r="AI75" s="160" t="b">
        <f t="shared" si="61"/>
        <v>0</v>
      </c>
      <c r="AJ75" s="161" t="b">
        <f t="shared" si="62"/>
        <v>0</v>
      </c>
    </row>
    <row r="76" spans="1:36" s="130" customFormat="1" ht="23.1" customHeight="1" x14ac:dyDescent="0.3">
      <c r="A76" s="479"/>
      <c r="B76" s="500"/>
      <c r="C76" s="168" t="s">
        <v>141</v>
      </c>
      <c r="D76" s="198" t="s">
        <v>40</v>
      </c>
      <c r="E76" s="38"/>
      <c r="F76" s="507"/>
      <c r="G76" s="10">
        <v>2</v>
      </c>
      <c r="H76" s="18">
        <v>30</v>
      </c>
      <c r="I76" s="54"/>
      <c r="J76" s="54"/>
      <c r="K76" s="54"/>
      <c r="L76" s="54"/>
      <c r="M76" s="54"/>
      <c r="N76" s="47"/>
      <c r="O76" s="10">
        <f t="shared" ref="O76:O100" si="64">SUM(H76:N76)</f>
        <v>30</v>
      </c>
      <c r="P76" s="48"/>
      <c r="Q76" s="48"/>
      <c r="R76" s="10">
        <v>2</v>
      </c>
      <c r="S76" s="18">
        <v>9</v>
      </c>
      <c r="T76" s="54"/>
      <c r="U76" s="54"/>
      <c r="V76" s="54"/>
      <c r="W76" s="54"/>
      <c r="X76" s="54"/>
      <c r="Y76" s="126"/>
      <c r="Z76" s="10">
        <f t="shared" si="63"/>
        <v>9</v>
      </c>
      <c r="AA76" s="155"/>
      <c r="AB76" s="155"/>
      <c r="AC76" s="152" t="b">
        <f t="shared" si="55"/>
        <v>0</v>
      </c>
      <c r="AD76" s="153" t="b">
        <f t="shared" si="56"/>
        <v>0</v>
      </c>
      <c r="AE76" s="153" t="b">
        <f t="shared" si="57"/>
        <v>0</v>
      </c>
      <c r="AF76" s="154" t="b">
        <f t="shared" si="58"/>
        <v>0</v>
      </c>
      <c r="AG76" s="159" t="b">
        <f t="shared" si="59"/>
        <v>0</v>
      </c>
      <c r="AH76" s="160" t="b">
        <f t="shared" si="60"/>
        <v>0</v>
      </c>
      <c r="AI76" s="160" t="b">
        <f t="shared" si="61"/>
        <v>0</v>
      </c>
      <c r="AJ76" s="161" t="b">
        <f t="shared" si="62"/>
        <v>0</v>
      </c>
    </row>
    <row r="77" spans="1:36" s="130" customFormat="1" ht="23.1" customHeight="1" thickBot="1" x14ac:dyDescent="0.35">
      <c r="A77" s="480"/>
      <c r="B77" s="505"/>
      <c r="C77" s="169" t="s">
        <v>141</v>
      </c>
      <c r="D77" s="199" t="s">
        <v>40</v>
      </c>
      <c r="E77" s="40"/>
      <c r="F77" s="507"/>
      <c r="G77" s="12">
        <v>2</v>
      </c>
      <c r="H77" s="20"/>
      <c r="I77" s="56">
        <v>30</v>
      </c>
      <c r="J77" s="56"/>
      <c r="K77" s="56"/>
      <c r="L77" s="56"/>
      <c r="M77" s="56"/>
      <c r="N77" s="50"/>
      <c r="O77" s="12">
        <f t="shared" si="64"/>
        <v>30</v>
      </c>
      <c r="P77" s="51"/>
      <c r="Q77" s="51"/>
      <c r="R77" s="12">
        <v>2</v>
      </c>
      <c r="S77" s="20"/>
      <c r="T77" s="56">
        <v>9</v>
      </c>
      <c r="U77" s="56"/>
      <c r="V77" s="56"/>
      <c r="W77" s="56"/>
      <c r="X77" s="56"/>
      <c r="Y77" s="127"/>
      <c r="Z77" s="12">
        <f t="shared" si="63"/>
        <v>9</v>
      </c>
      <c r="AA77" s="156"/>
      <c r="AB77" s="156"/>
      <c r="AC77" s="152" t="b">
        <f t="shared" si="55"/>
        <v>0</v>
      </c>
      <c r="AD77" s="153" t="b">
        <f t="shared" si="56"/>
        <v>0</v>
      </c>
      <c r="AE77" s="153" t="b">
        <f t="shared" si="57"/>
        <v>0</v>
      </c>
      <c r="AF77" s="154" t="b">
        <f t="shared" si="58"/>
        <v>0</v>
      </c>
      <c r="AG77" s="159" t="b">
        <f t="shared" si="59"/>
        <v>0</v>
      </c>
      <c r="AH77" s="160" t="b">
        <f t="shared" si="60"/>
        <v>0</v>
      </c>
      <c r="AI77" s="160" t="b">
        <f t="shared" si="61"/>
        <v>0</v>
      </c>
      <c r="AJ77" s="161" t="b">
        <f t="shared" si="62"/>
        <v>0</v>
      </c>
    </row>
    <row r="78" spans="1:36" s="130" customFormat="1" ht="23.1" customHeight="1" x14ac:dyDescent="0.3">
      <c r="A78" s="478" t="s">
        <v>142</v>
      </c>
      <c r="B78" s="499"/>
      <c r="C78" s="167" t="s">
        <v>143</v>
      </c>
      <c r="D78" s="197" t="s">
        <v>40</v>
      </c>
      <c r="E78" s="36"/>
      <c r="F78" s="507"/>
      <c r="G78" s="8">
        <v>2</v>
      </c>
      <c r="H78" s="16"/>
      <c r="I78" s="52">
        <v>30</v>
      </c>
      <c r="J78" s="52"/>
      <c r="K78" s="52"/>
      <c r="L78" s="52"/>
      <c r="M78" s="52"/>
      <c r="N78" s="45"/>
      <c r="O78" s="8">
        <f t="shared" si="64"/>
        <v>30</v>
      </c>
      <c r="P78" s="46"/>
      <c r="Q78" s="46"/>
      <c r="R78" s="8">
        <v>2</v>
      </c>
      <c r="S78" s="16"/>
      <c r="T78" s="52">
        <v>9</v>
      </c>
      <c r="U78" s="52"/>
      <c r="V78" s="52"/>
      <c r="W78" s="52"/>
      <c r="X78" s="52"/>
      <c r="Y78" s="125"/>
      <c r="Z78" s="8">
        <f t="shared" si="63"/>
        <v>9</v>
      </c>
      <c r="AA78" s="151"/>
      <c r="AB78" s="151"/>
      <c r="AC78" s="152" t="b">
        <f t="shared" si="55"/>
        <v>0</v>
      </c>
      <c r="AD78" s="153" t="b">
        <f t="shared" si="56"/>
        <v>0</v>
      </c>
      <c r="AE78" s="153" t="b">
        <f t="shared" si="57"/>
        <v>0</v>
      </c>
      <c r="AF78" s="154" t="b">
        <f t="shared" si="58"/>
        <v>0</v>
      </c>
      <c r="AG78" s="159" t="b">
        <f t="shared" si="59"/>
        <v>0</v>
      </c>
      <c r="AH78" s="160" t="b">
        <f t="shared" si="60"/>
        <v>0</v>
      </c>
      <c r="AI78" s="160" t="b">
        <f t="shared" si="61"/>
        <v>0</v>
      </c>
      <c r="AJ78" s="161" t="b">
        <f t="shared" si="62"/>
        <v>0</v>
      </c>
    </row>
    <row r="79" spans="1:36" s="130" customFormat="1" ht="23.1" customHeight="1" x14ac:dyDescent="0.3">
      <c r="A79" s="479"/>
      <c r="B79" s="500"/>
      <c r="C79" s="168" t="s">
        <v>143</v>
      </c>
      <c r="D79" s="198" t="s">
        <v>40</v>
      </c>
      <c r="E79" s="38"/>
      <c r="F79" s="507"/>
      <c r="G79" s="10">
        <v>2</v>
      </c>
      <c r="H79" s="18">
        <v>30</v>
      </c>
      <c r="I79" s="54"/>
      <c r="J79" s="54"/>
      <c r="K79" s="54"/>
      <c r="L79" s="54"/>
      <c r="M79" s="54"/>
      <c r="N79" s="47"/>
      <c r="O79" s="10">
        <f t="shared" si="64"/>
        <v>30</v>
      </c>
      <c r="P79" s="48"/>
      <c r="Q79" s="48"/>
      <c r="R79" s="10">
        <v>2</v>
      </c>
      <c r="S79" s="18">
        <v>9</v>
      </c>
      <c r="T79" s="54"/>
      <c r="U79" s="54"/>
      <c r="V79" s="54"/>
      <c r="W79" s="54"/>
      <c r="X79" s="54"/>
      <c r="Y79" s="126"/>
      <c r="Z79" s="10">
        <f t="shared" si="63"/>
        <v>9</v>
      </c>
      <c r="AA79" s="155"/>
      <c r="AB79" s="155"/>
      <c r="AC79" s="152" t="b">
        <f t="shared" si="55"/>
        <v>0</v>
      </c>
      <c r="AD79" s="153" t="b">
        <f t="shared" si="56"/>
        <v>0</v>
      </c>
      <c r="AE79" s="153" t="b">
        <f t="shared" si="57"/>
        <v>0</v>
      </c>
      <c r="AF79" s="154" t="b">
        <f t="shared" si="58"/>
        <v>0</v>
      </c>
      <c r="AG79" s="159" t="b">
        <f t="shared" si="59"/>
        <v>0</v>
      </c>
      <c r="AH79" s="160" t="b">
        <f t="shared" si="60"/>
        <v>0</v>
      </c>
      <c r="AI79" s="160" t="b">
        <f t="shared" si="61"/>
        <v>0</v>
      </c>
      <c r="AJ79" s="161" t="b">
        <f t="shared" si="62"/>
        <v>0</v>
      </c>
    </row>
    <row r="80" spans="1:36" s="130" customFormat="1" ht="23.1" customHeight="1" thickBot="1" x14ac:dyDescent="0.35">
      <c r="A80" s="480"/>
      <c r="B80" s="505"/>
      <c r="C80" s="169" t="s">
        <v>143</v>
      </c>
      <c r="D80" s="199" t="s">
        <v>40</v>
      </c>
      <c r="E80" s="40"/>
      <c r="F80" s="507"/>
      <c r="G80" s="12">
        <v>2</v>
      </c>
      <c r="H80" s="20"/>
      <c r="I80" s="56">
        <v>30</v>
      </c>
      <c r="J80" s="56"/>
      <c r="K80" s="56"/>
      <c r="L80" s="56"/>
      <c r="M80" s="56"/>
      <c r="N80" s="50"/>
      <c r="O80" s="12">
        <f t="shared" si="64"/>
        <v>30</v>
      </c>
      <c r="P80" s="51"/>
      <c r="Q80" s="51"/>
      <c r="R80" s="12">
        <v>2</v>
      </c>
      <c r="S80" s="20"/>
      <c r="T80" s="56">
        <v>9</v>
      </c>
      <c r="U80" s="56"/>
      <c r="V80" s="56"/>
      <c r="W80" s="56"/>
      <c r="X80" s="56"/>
      <c r="Y80" s="127"/>
      <c r="Z80" s="12">
        <f t="shared" si="63"/>
        <v>9</v>
      </c>
      <c r="AA80" s="156"/>
      <c r="AB80" s="156"/>
      <c r="AC80" s="152" t="b">
        <f t="shared" si="55"/>
        <v>0</v>
      </c>
      <c r="AD80" s="153" t="b">
        <f t="shared" si="56"/>
        <v>0</v>
      </c>
      <c r="AE80" s="153" t="b">
        <f t="shared" si="57"/>
        <v>0</v>
      </c>
      <c r="AF80" s="154" t="b">
        <f t="shared" si="58"/>
        <v>0</v>
      </c>
      <c r="AG80" s="159" t="b">
        <f t="shared" si="59"/>
        <v>0</v>
      </c>
      <c r="AH80" s="160" t="b">
        <f t="shared" si="60"/>
        <v>0</v>
      </c>
      <c r="AI80" s="160" t="b">
        <f t="shared" si="61"/>
        <v>0</v>
      </c>
      <c r="AJ80" s="161" t="b">
        <f t="shared" si="62"/>
        <v>0</v>
      </c>
    </row>
    <row r="81" spans="1:36" s="130" customFormat="1" ht="23.1" customHeight="1" x14ac:dyDescent="0.3">
      <c r="A81" s="478" t="s">
        <v>144</v>
      </c>
      <c r="B81" s="499"/>
      <c r="C81" s="167" t="s">
        <v>145</v>
      </c>
      <c r="D81" s="197" t="s">
        <v>40</v>
      </c>
      <c r="E81" s="36"/>
      <c r="F81" s="507"/>
      <c r="G81" s="8">
        <v>2</v>
      </c>
      <c r="H81" s="16"/>
      <c r="I81" s="52">
        <v>30</v>
      </c>
      <c r="J81" s="52"/>
      <c r="K81" s="52"/>
      <c r="L81" s="52"/>
      <c r="M81" s="52"/>
      <c r="N81" s="45"/>
      <c r="O81" s="8">
        <f t="shared" si="64"/>
        <v>30</v>
      </c>
      <c r="P81" s="46"/>
      <c r="Q81" s="46"/>
      <c r="R81" s="8">
        <v>2</v>
      </c>
      <c r="S81" s="16"/>
      <c r="T81" s="52">
        <v>9</v>
      </c>
      <c r="U81" s="52"/>
      <c r="V81" s="52"/>
      <c r="W81" s="52"/>
      <c r="X81" s="52"/>
      <c r="Y81" s="125"/>
      <c r="Z81" s="8">
        <f t="shared" si="63"/>
        <v>9</v>
      </c>
      <c r="AA81" s="151"/>
      <c r="AB81" s="151"/>
      <c r="AC81" s="152" t="b">
        <f t="shared" si="55"/>
        <v>0</v>
      </c>
      <c r="AD81" s="153" t="b">
        <f t="shared" si="56"/>
        <v>0</v>
      </c>
      <c r="AE81" s="153" t="b">
        <f t="shared" si="57"/>
        <v>0</v>
      </c>
      <c r="AF81" s="154" t="b">
        <f t="shared" si="58"/>
        <v>0</v>
      </c>
      <c r="AG81" s="159" t="b">
        <f t="shared" si="59"/>
        <v>0</v>
      </c>
      <c r="AH81" s="160" t="b">
        <f t="shared" si="60"/>
        <v>0</v>
      </c>
      <c r="AI81" s="160" t="b">
        <f t="shared" si="61"/>
        <v>0</v>
      </c>
      <c r="AJ81" s="161" t="b">
        <f t="shared" si="62"/>
        <v>0</v>
      </c>
    </row>
    <row r="82" spans="1:36" s="130" customFormat="1" ht="23.1" customHeight="1" x14ac:dyDescent="0.3">
      <c r="A82" s="479"/>
      <c r="B82" s="500"/>
      <c r="C82" s="168" t="s">
        <v>145</v>
      </c>
      <c r="D82" s="198" t="s">
        <v>40</v>
      </c>
      <c r="E82" s="38"/>
      <c r="F82" s="507"/>
      <c r="G82" s="10">
        <v>2</v>
      </c>
      <c r="H82" s="18">
        <v>30</v>
      </c>
      <c r="I82" s="54"/>
      <c r="J82" s="54"/>
      <c r="K82" s="54"/>
      <c r="L82" s="54"/>
      <c r="M82" s="54"/>
      <c r="N82" s="47"/>
      <c r="O82" s="10">
        <f t="shared" si="64"/>
        <v>30</v>
      </c>
      <c r="P82" s="48"/>
      <c r="Q82" s="48"/>
      <c r="R82" s="10">
        <v>2</v>
      </c>
      <c r="S82" s="18">
        <v>9</v>
      </c>
      <c r="T82" s="54"/>
      <c r="U82" s="54"/>
      <c r="V82" s="54"/>
      <c r="W82" s="54"/>
      <c r="X82" s="54"/>
      <c r="Y82" s="126"/>
      <c r="Z82" s="10">
        <f t="shared" si="63"/>
        <v>9</v>
      </c>
      <c r="AA82" s="155"/>
      <c r="AB82" s="155"/>
      <c r="AC82" s="152" t="b">
        <f t="shared" si="55"/>
        <v>0</v>
      </c>
      <c r="AD82" s="153" t="b">
        <f t="shared" si="56"/>
        <v>0</v>
      </c>
      <c r="AE82" s="153" t="b">
        <f t="shared" si="57"/>
        <v>0</v>
      </c>
      <c r="AF82" s="154" t="b">
        <f t="shared" si="58"/>
        <v>0</v>
      </c>
      <c r="AG82" s="159" t="b">
        <f t="shared" si="59"/>
        <v>0</v>
      </c>
      <c r="AH82" s="160" t="b">
        <f t="shared" si="60"/>
        <v>0</v>
      </c>
      <c r="AI82" s="160" t="b">
        <f t="shared" si="61"/>
        <v>0</v>
      </c>
      <c r="AJ82" s="161" t="b">
        <f t="shared" si="62"/>
        <v>0</v>
      </c>
    </row>
    <row r="83" spans="1:36" s="130" customFormat="1" ht="23.1" customHeight="1" thickBot="1" x14ac:dyDescent="0.35">
      <c r="A83" s="480"/>
      <c r="B83" s="505"/>
      <c r="C83" s="169" t="s">
        <v>145</v>
      </c>
      <c r="D83" s="199" t="s">
        <v>40</v>
      </c>
      <c r="E83" s="40"/>
      <c r="F83" s="507"/>
      <c r="G83" s="12">
        <v>2</v>
      </c>
      <c r="H83" s="20"/>
      <c r="I83" s="56">
        <v>30</v>
      </c>
      <c r="J83" s="56"/>
      <c r="K83" s="56"/>
      <c r="L83" s="56"/>
      <c r="M83" s="56"/>
      <c r="N83" s="50"/>
      <c r="O83" s="12">
        <f t="shared" si="64"/>
        <v>30</v>
      </c>
      <c r="P83" s="51"/>
      <c r="Q83" s="51"/>
      <c r="R83" s="12">
        <v>2</v>
      </c>
      <c r="S83" s="20"/>
      <c r="T83" s="56">
        <v>9</v>
      </c>
      <c r="U83" s="56"/>
      <c r="V83" s="56"/>
      <c r="W83" s="56"/>
      <c r="X83" s="56"/>
      <c r="Y83" s="127"/>
      <c r="Z83" s="12">
        <f t="shared" si="63"/>
        <v>9</v>
      </c>
      <c r="AA83" s="156"/>
      <c r="AB83" s="156"/>
      <c r="AC83" s="152" t="b">
        <f t="shared" si="55"/>
        <v>0</v>
      </c>
      <c r="AD83" s="153" t="b">
        <f t="shared" si="56"/>
        <v>0</v>
      </c>
      <c r="AE83" s="153" t="b">
        <f t="shared" si="57"/>
        <v>0</v>
      </c>
      <c r="AF83" s="154" t="b">
        <f t="shared" si="58"/>
        <v>0</v>
      </c>
      <c r="AG83" s="159" t="b">
        <f t="shared" si="59"/>
        <v>0</v>
      </c>
      <c r="AH83" s="160" t="b">
        <f t="shared" si="60"/>
        <v>0</v>
      </c>
      <c r="AI83" s="160" t="b">
        <f t="shared" si="61"/>
        <v>0</v>
      </c>
      <c r="AJ83" s="161" t="b">
        <f t="shared" si="62"/>
        <v>0</v>
      </c>
    </row>
    <row r="84" spans="1:36" ht="14.45" customHeight="1" x14ac:dyDescent="0.25">
      <c r="A84" s="478" t="s">
        <v>146</v>
      </c>
      <c r="B84" s="499" t="s">
        <v>147</v>
      </c>
      <c r="C84" s="197" t="s">
        <v>148</v>
      </c>
      <c r="D84" s="34" t="s">
        <v>45</v>
      </c>
      <c r="E84" s="37"/>
      <c r="F84" s="507"/>
      <c r="G84" s="8">
        <v>4</v>
      </c>
      <c r="H84" s="16">
        <v>30</v>
      </c>
      <c r="I84" s="52"/>
      <c r="J84" s="52">
        <v>30</v>
      </c>
      <c r="K84" s="52"/>
      <c r="L84" s="52"/>
      <c r="M84" s="52"/>
      <c r="N84" s="45"/>
      <c r="O84" s="8">
        <f t="shared" si="64"/>
        <v>60</v>
      </c>
      <c r="P84" s="46">
        <v>1</v>
      </c>
      <c r="Q84" s="46">
        <v>1</v>
      </c>
      <c r="R84" s="8">
        <v>4</v>
      </c>
      <c r="S84" s="16">
        <v>10</v>
      </c>
      <c r="T84" s="52"/>
      <c r="U84" s="16">
        <v>10</v>
      </c>
      <c r="V84" s="52"/>
      <c r="W84" s="52"/>
      <c r="X84" s="52"/>
      <c r="Y84" s="45"/>
      <c r="Z84" s="8">
        <f t="shared" si="63"/>
        <v>20</v>
      </c>
      <c r="AA84" s="151">
        <f t="shared" ref="AA84:AB87" si="65">P84</f>
        <v>1</v>
      </c>
      <c r="AB84" s="151">
        <f t="shared" si="65"/>
        <v>1</v>
      </c>
      <c r="AC84" s="152">
        <f t="shared" si="55"/>
        <v>60</v>
      </c>
      <c r="AD84" s="153">
        <f t="shared" si="56"/>
        <v>4</v>
      </c>
      <c r="AE84" s="153">
        <f t="shared" si="57"/>
        <v>60</v>
      </c>
      <c r="AF84" s="154">
        <f t="shared" si="58"/>
        <v>4</v>
      </c>
      <c r="AG84" s="159">
        <f t="shared" si="59"/>
        <v>20</v>
      </c>
      <c r="AH84" s="160">
        <f t="shared" si="60"/>
        <v>4</v>
      </c>
      <c r="AI84" s="160">
        <f t="shared" si="61"/>
        <v>20</v>
      </c>
      <c r="AJ84" s="161">
        <f t="shared" si="62"/>
        <v>4</v>
      </c>
    </row>
    <row r="85" spans="1:36" ht="18" customHeight="1" x14ac:dyDescent="0.25">
      <c r="A85" s="479"/>
      <c r="B85" s="500"/>
      <c r="C85" s="198" t="s">
        <v>149</v>
      </c>
      <c r="D85" s="35" t="s">
        <v>45</v>
      </c>
      <c r="E85" s="39"/>
      <c r="F85" s="507"/>
      <c r="G85" s="10">
        <v>4</v>
      </c>
      <c r="H85" s="18">
        <v>30</v>
      </c>
      <c r="I85" s="54"/>
      <c r="J85" s="54">
        <v>30</v>
      </c>
      <c r="K85" s="54"/>
      <c r="L85" s="54"/>
      <c r="M85" s="54"/>
      <c r="N85" s="47"/>
      <c r="O85" s="10">
        <f t="shared" si="64"/>
        <v>60</v>
      </c>
      <c r="P85" s="48">
        <v>1</v>
      </c>
      <c r="Q85" s="48">
        <v>1</v>
      </c>
      <c r="R85" s="10">
        <v>4</v>
      </c>
      <c r="S85" s="18">
        <v>10</v>
      </c>
      <c r="T85" s="54"/>
      <c r="U85" s="54"/>
      <c r="V85" s="54"/>
      <c r="W85" s="54"/>
      <c r="X85" s="54"/>
      <c r="Y85" s="47"/>
      <c r="Z85" s="10">
        <f t="shared" si="63"/>
        <v>10</v>
      </c>
      <c r="AA85" s="155">
        <f t="shared" si="65"/>
        <v>1</v>
      </c>
      <c r="AB85" s="155">
        <f t="shared" si="65"/>
        <v>1</v>
      </c>
      <c r="AC85" s="152">
        <f t="shared" si="55"/>
        <v>60</v>
      </c>
      <c r="AD85" s="153">
        <f t="shared" si="56"/>
        <v>4</v>
      </c>
      <c r="AE85" s="153">
        <f t="shared" si="57"/>
        <v>60</v>
      </c>
      <c r="AF85" s="154">
        <f t="shared" si="58"/>
        <v>4</v>
      </c>
      <c r="AG85" s="159">
        <f t="shared" si="59"/>
        <v>10</v>
      </c>
      <c r="AH85" s="160">
        <f t="shared" si="60"/>
        <v>4</v>
      </c>
      <c r="AI85" s="160">
        <f t="shared" si="61"/>
        <v>10</v>
      </c>
      <c r="AJ85" s="161">
        <f t="shared" si="62"/>
        <v>4</v>
      </c>
    </row>
    <row r="86" spans="1:36" ht="15.75" customHeight="1" x14ac:dyDescent="0.25">
      <c r="A86" s="479"/>
      <c r="B86" s="500"/>
      <c r="C86" s="198" t="s">
        <v>124</v>
      </c>
      <c r="D86" s="35" t="s">
        <v>45</v>
      </c>
      <c r="E86" s="39"/>
      <c r="F86" s="507"/>
      <c r="G86" s="10">
        <v>3</v>
      </c>
      <c r="H86" s="18">
        <v>30</v>
      </c>
      <c r="I86" s="54"/>
      <c r="J86" s="54">
        <v>30</v>
      </c>
      <c r="K86" s="54"/>
      <c r="L86" s="54"/>
      <c r="M86" s="54"/>
      <c r="N86" s="47"/>
      <c r="O86" s="10">
        <f t="shared" si="64"/>
        <v>60</v>
      </c>
      <c r="P86" s="48">
        <v>1</v>
      </c>
      <c r="Q86" s="48">
        <v>1</v>
      </c>
      <c r="R86" s="10">
        <v>3</v>
      </c>
      <c r="S86" s="18">
        <v>10</v>
      </c>
      <c r="T86" s="54"/>
      <c r="U86" s="18">
        <v>10</v>
      </c>
      <c r="V86" s="54"/>
      <c r="W86" s="54"/>
      <c r="X86" s="54"/>
      <c r="Y86" s="47"/>
      <c r="Z86" s="10">
        <f t="shared" si="63"/>
        <v>20</v>
      </c>
      <c r="AA86" s="155">
        <f t="shared" si="65"/>
        <v>1</v>
      </c>
      <c r="AB86" s="155">
        <f t="shared" si="65"/>
        <v>1</v>
      </c>
      <c r="AC86" s="152">
        <f t="shared" si="55"/>
        <v>60</v>
      </c>
      <c r="AD86" s="153">
        <f t="shared" si="56"/>
        <v>3</v>
      </c>
      <c r="AE86" s="153">
        <f t="shared" si="57"/>
        <v>60</v>
      </c>
      <c r="AF86" s="154">
        <f t="shared" si="58"/>
        <v>3</v>
      </c>
      <c r="AG86" s="159">
        <f t="shared" si="59"/>
        <v>20</v>
      </c>
      <c r="AH86" s="160">
        <f t="shared" si="60"/>
        <v>3</v>
      </c>
      <c r="AI86" s="160">
        <f t="shared" si="61"/>
        <v>20</v>
      </c>
      <c r="AJ86" s="161">
        <f t="shared" si="62"/>
        <v>3</v>
      </c>
    </row>
    <row r="87" spans="1:36" ht="15.75" customHeight="1" thickBot="1" x14ac:dyDescent="0.3">
      <c r="A87" s="491"/>
      <c r="B87" s="501"/>
      <c r="C87" s="199" t="s">
        <v>150</v>
      </c>
      <c r="D87" s="27" t="s">
        <v>45</v>
      </c>
      <c r="E87" s="41"/>
      <c r="F87" s="507"/>
      <c r="G87" s="12">
        <v>4</v>
      </c>
      <c r="H87" s="20">
        <v>30</v>
      </c>
      <c r="I87" s="56"/>
      <c r="J87" s="56">
        <v>30</v>
      </c>
      <c r="K87" s="56"/>
      <c r="L87" s="56"/>
      <c r="M87" s="56"/>
      <c r="N87" s="50"/>
      <c r="O87" s="12">
        <f t="shared" si="64"/>
        <v>60</v>
      </c>
      <c r="P87" s="51">
        <v>1</v>
      </c>
      <c r="Q87" s="51">
        <v>1</v>
      </c>
      <c r="R87" s="12">
        <v>4</v>
      </c>
      <c r="S87" s="20">
        <v>20</v>
      </c>
      <c r="T87" s="56"/>
      <c r="U87" s="56">
        <v>30</v>
      </c>
      <c r="V87" s="56"/>
      <c r="W87" s="56"/>
      <c r="X87" s="56"/>
      <c r="Y87" s="50"/>
      <c r="Z87" s="12">
        <f t="shared" si="63"/>
        <v>50</v>
      </c>
      <c r="AA87" s="156">
        <f t="shared" si="65"/>
        <v>1</v>
      </c>
      <c r="AB87" s="156">
        <f t="shared" si="65"/>
        <v>1</v>
      </c>
      <c r="AC87" s="152">
        <f t="shared" si="55"/>
        <v>60</v>
      </c>
      <c r="AD87" s="153">
        <f t="shared" si="56"/>
        <v>4</v>
      </c>
      <c r="AE87" s="153">
        <f t="shared" si="57"/>
        <v>60</v>
      </c>
      <c r="AF87" s="154">
        <f t="shared" si="58"/>
        <v>4</v>
      </c>
      <c r="AG87" s="159">
        <f t="shared" si="59"/>
        <v>50</v>
      </c>
      <c r="AH87" s="160">
        <f t="shared" si="60"/>
        <v>4</v>
      </c>
      <c r="AI87" s="160">
        <f t="shared" si="61"/>
        <v>50</v>
      </c>
      <c r="AJ87" s="161">
        <f t="shared" si="62"/>
        <v>4</v>
      </c>
    </row>
    <row r="88" spans="1:36" ht="15" customHeight="1" x14ac:dyDescent="0.25">
      <c r="A88" s="478" t="s">
        <v>151</v>
      </c>
      <c r="B88" s="499" t="s">
        <v>152</v>
      </c>
      <c r="C88" s="197" t="s">
        <v>149</v>
      </c>
      <c r="D88" s="34" t="s">
        <v>45</v>
      </c>
      <c r="E88" s="37"/>
      <c r="F88" s="507"/>
      <c r="G88" s="8">
        <v>4</v>
      </c>
      <c r="H88" s="16">
        <v>30</v>
      </c>
      <c r="I88" s="52"/>
      <c r="J88" s="52">
        <v>30</v>
      </c>
      <c r="K88" s="52"/>
      <c r="L88" s="52"/>
      <c r="M88" s="52"/>
      <c r="N88" s="45"/>
      <c r="O88" s="8">
        <f t="shared" si="64"/>
        <v>60</v>
      </c>
      <c r="P88" s="46"/>
      <c r="Q88" s="46"/>
      <c r="R88" s="8">
        <v>4</v>
      </c>
      <c r="S88" s="16">
        <v>10</v>
      </c>
      <c r="T88" s="52"/>
      <c r="U88" s="52"/>
      <c r="V88" s="52"/>
      <c r="W88" s="52"/>
      <c r="X88" s="52"/>
      <c r="Y88" s="45"/>
      <c r="Z88" s="8">
        <f t="shared" si="63"/>
        <v>10</v>
      </c>
      <c r="AA88" s="151"/>
      <c r="AB88" s="151"/>
      <c r="AC88" s="152" t="b">
        <f t="shared" si="55"/>
        <v>0</v>
      </c>
      <c r="AD88" s="153" t="b">
        <f t="shared" si="56"/>
        <v>0</v>
      </c>
      <c r="AE88" s="153" t="b">
        <f t="shared" si="57"/>
        <v>0</v>
      </c>
      <c r="AF88" s="154" t="b">
        <f t="shared" si="58"/>
        <v>0</v>
      </c>
      <c r="AG88" s="159" t="b">
        <f t="shared" si="59"/>
        <v>0</v>
      </c>
      <c r="AH88" s="160" t="b">
        <f t="shared" si="60"/>
        <v>0</v>
      </c>
      <c r="AI88" s="160" t="b">
        <f t="shared" si="61"/>
        <v>0</v>
      </c>
      <c r="AJ88" s="161" t="b">
        <f t="shared" si="62"/>
        <v>0</v>
      </c>
    </row>
    <row r="89" spans="1:36" ht="15" customHeight="1" x14ac:dyDescent="0.25">
      <c r="A89" s="479"/>
      <c r="B89" s="500"/>
      <c r="C89" s="198" t="s">
        <v>153</v>
      </c>
      <c r="D89" s="35" t="s">
        <v>45</v>
      </c>
      <c r="E89" s="39"/>
      <c r="F89" s="507"/>
      <c r="G89" s="10">
        <v>3</v>
      </c>
      <c r="H89" s="18">
        <v>30</v>
      </c>
      <c r="I89" s="54"/>
      <c r="J89" s="54">
        <v>30</v>
      </c>
      <c r="K89" s="54"/>
      <c r="L89" s="54"/>
      <c r="M89" s="54"/>
      <c r="N89" s="47"/>
      <c r="O89" s="10">
        <f t="shared" si="64"/>
        <v>60</v>
      </c>
      <c r="P89" s="48"/>
      <c r="Q89" s="48"/>
      <c r="R89" s="10">
        <v>3</v>
      </c>
      <c r="S89" s="18">
        <v>10</v>
      </c>
      <c r="T89" s="54"/>
      <c r="U89" s="18">
        <v>10</v>
      </c>
      <c r="V89" s="54"/>
      <c r="W89" s="54"/>
      <c r="X89" s="54"/>
      <c r="Y89" s="47"/>
      <c r="Z89" s="10">
        <f t="shared" si="63"/>
        <v>20</v>
      </c>
      <c r="AA89" s="155"/>
      <c r="AB89" s="155"/>
      <c r="AC89" s="152" t="b">
        <f t="shared" si="55"/>
        <v>0</v>
      </c>
      <c r="AD89" s="153" t="b">
        <f t="shared" si="56"/>
        <v>0</v>
      </c>
      <c r="AE89" s="153" t="b">
        <f t="shared" si="57"/>
        <v>0</v>
      </c>
      <c r="AF89" s="154" t="b">
        <f t="shared" si="58"/>
        <v>0</v>
      </c>
      <c r="AG89" s="159" t="b">
        <f t="shared" si="59"/>
        <v>0</v>
      </c>
      <c r="AH89" s="160" t="b">
        <f t="shared" si="60"/>
        <v>0</v>
      </c>
      <c r="AI89" s="160" t="b">
        <f t="shared" si="61"/>
        <v>0</v>
      </c>
      <c r="AJ89" s="161" t="b">
        <f t="shared" si="62"/>
        <v>0</v>
      </c>
    </row>
    <row r="90" spans="1:36" ht="15.75" customHeight="1" x14ac:dyDescent="0.25">
      <c r="A90" s="479"/>
      <c r="B90" s="500"/>
      <c r="C90" s="198" t="s">
        <v>154</v>
      </c>
      <c r="D90" s="35" t="s">
        <v>45</v>
      </c>
      <c r="E90" s="39"/>
      <c r="F90" s="507"/>
      <c r="G90" s="10">
        <v>4</v>
      </c>
      <c r="H90" s="18">
        <v>30</v>
      </c>
      <c r="I90" s="54"/>
      <c r="J90" s="54">
        <v>30</v>
      </c>
      <c r="K90" s="54"/>
      <c r="L90" s="54"/>
      <c r="M90" s="54"/>
      <c r="N90" s="47"/>
      <c r="O90" s="10">
        <f t="shared" si="64"/>
        <v>60</v>
      </c>
      <c r="P90" s="48"/>
      <c r="Q90" s="48"/>
      <c r="R90" s="10">
        <v>4</v>
      </c>
      <c r="S90" s="18">
        <v>10</v>
      </c>
      <c r="T90" s="54"/>
      <c r="U90" s="18">
        <v>10</v>
      </c>
      <c r="V90" s="54"/>
      <c r="W90" s="54"/>
      <c r="X90" s="54"/>
      <c r="Y90" s="47"/>
      <c r="Z90" s="10">
        <f t="shared" si="63"/>
        <v>20</v>
      </c>
      <c r="AA90" s="155"/>
      <c r="AB90" s="155"/>
      <c r="AC90" s="152" t="b">
        <f t="shared" si="55"/>
        <v>0</v>
      </c>
      <c r="AD90" s="153" t="b">
        <f t="shared" si="56"/>
        <v>0</v>
      </c>
      <c r="AE90" s="153" t="b">
        <f t="shared" si="57"/>
        <v>0</v>
      </c>
      <c r="AF90" s="154" t="b">
        <f t="shared" si="58"/>
        <v>0</v>
      </c>
      <c r="AG90" s="159" t="b">
        <f t="shared" si="59"/>
        <v>0</v>
      </c>
      <c r="AH90" s="160" t="b">
        <f t="shared" si="60"/>
        <v>0</v>
      </c>
      <c r="AI90" s="160" t="b">
        <f t="shared" si="61"/>
        <v>0</v>
      </c>
      <c r="AJ90" s="161" t="b">
        <f t="shared" si="62"/>
        <v>0</v>
      </c>
    </row>
    <row r="91" spans="1:36" ht="15.75" customHeight="1" thickBot="1" x14ac:dyDescent="0.3">
      <c r="A91" s="491"/>
      <c r="B91" s="501"/>
      <c r="C91" s="199" t="s">
        <v>150</v>
      </c>
      <c r="D91" s="27" t="s">
        <v>45</v>
      </c>
      <c r="E91" s="41"/>
      <c r="F91" s="507"/>
      <c r="G91" s="12">
        <v>4</v>
      </c>
      <c r="H91" s="20">
        <v>30</v>
      </c>
      <c r="I91" s="56"/>
      <c r="J91" s="56">
        <v>30</v>
      </c>
      <c r="K91" s="56"/>
      <c r="L91" s="56"/>
      <c r="M91" s="56"/>
      <c r="N91" s="50"/>
      <c r="O91" s="12">
        <f t="shared" si="64"/>
        <v>60</v>
      </c>
      <c r="P91" s="51"/>
      <c r="Q91" s="51"/>
      <c r="R91" s="12">
        <v>4</v>
      </c>
      <c r="S91" s="20">
        <v>20</v>
      </c>
      <c r="T91" s="56"/>
      <c r="U91" s="56">
        <v>30</v>
      </c>
      <c r="V91" s="56"/>
      <c r="W91" s="56"/>
      <c r="X91" s="56"/>
      <c r="Y91" s="50"/>
      <c r="Z91" s="12">
        <f t="shared" si="63"/>
        <v>50</v>
      </c>
      <c r="AA91" s="156"/>
      <c r="AB91" s="156"/>
      <c r="AC91" s="152" t="b">
        <f t="shared" si="55"/>
        <v>0</v>
      </c>
      <c r="AD91" s="153" t="b">
        <f t="shared" si="56"/>
        <v>0</v>
      </c>
      <c r="AE91" s="153" t="b">
        <f t="shared" si="57"/>
        <v>0</v>
      </c>
      <c r="AF91" s="154" t="b">
        <f t="shared" si="58"/>
        <v>0</v>
      </c>
      <c r="AG91" s="159" t="b">
        <f t="shared" si="59"/>
        <v>0</v>
      </c>
      <c r="AH91" s="160" t="b">
        <f t="shared" si="60"/>
        <v>0</v>
      </c>
      <c r="AI91" s="160" t="b">
        <f t="shared" si="61"/>
        <v>0</v>
      </c>
      <c r="AJ91" s="161" t="b">
        <f t="shared" si="62"/>
        <v>0</v>
      </c>
    </row>
    <row r="92" spans="1:36" ht="15" customHeight="1" x14ac:dyDescent="0.25">
      <c r="A92" s="478" t="s">
        <v>155</v>
      </c>
      <c r="B92" s="499" t="s">
        <v>156</v>
      </c>
      <c r="C92" s="197" t="s">
        <v>157</v>
      </c>
      <c r="D92" s="34" t="s">
        <v>45</v>
      </c>
      <c r="E92" s="37"/>
      <c r="F92" s="507"/>
      <c r="G92" s="8">
        <v>4</v>
      </c>
      <c r="H92" s="16">
        <v>30</v>
      </c>
      <c r="I92" s="52"/>
      <c r="J92" s="52">
        <v>30</v>
      </c>
      <c r="K92" s="52"/>
      <c r="L92" s="52"/>
      <c r="M92" s="52"/>
      <c r="N92" s="45"/>
      <c r="O92" s="8">
        <f t="shared" si="64"/>
        <v>60</v>
      </c>
      <c r="P92" s="46"/>
      <c r="Q92" s="46"/>
      <c r="R92" s="8">
        <v>4</v>
      </c>
      <c r="S92" s="16">
        <v>10</v>
      </c>
      <c r="T92" s="52"/>
      <c r="U92" s="52"/>
      <c r="V92" s="52"/>
      <c r="W92" s="52"/>
      <c r="X92" s="52"/>
      <c r="Y92" s="45"/>
      <c r="Z92" s="8">
        <f t="shared" si="63"/>
        <v>10</v>
      </c>
      <c r="AA92" s="151"/>
      <c r="AB92" s="151"/>
      <c r="AC92" s="152" t="b">
        <f t="shared" si="55"/>
        <v>0</v>
      </c>
      <c r="AD92" s="153" t="b">
        <f t="shared" si="56"/>
        <v>0</v>
      </c>
      <c r="AE92" s="153" t="b">
        <f t="shared" si="57"/>
        <v>0</v>
      </c>
      <c r="AF92" s="154" t="b">
        <f t="shared" si="58"/>
        <v>0</v>
      </c>
      <c r="AG92" s="159" t="b">
        <f t="shared" si="59"/>
        <v>0</v>
      </c>
      <c r="AH92" s="160" t="b">
        <f t="shared" si="60"/>
        <v>0</v>
      </c>
      <c r="AI92" s="160" t="b">
        <f t="shared" si="61"/>
        <v>0</v>
      </c>
      <c r="AJ92" s="161" t="b">
        <f t="shared" si="62"/>
        <v>0</v>
      </c>
    </row>
    <row r="93" spans="1:36" ht="15" customHeight="1" x14ac:dyDescent="0.25">
      <c r="A93" s="479"/>
      <c r="B93" s="500"/>
      <c r="C93" s="198" t="s">
        <v>153</v>
      </c>
      <c r="D93" s="35" t="s">
        <v>45</v>
      </c>
      <c r="E93" s="39"/>
      <c r="F93" s="507"/>
      <c r="G93" s="10">
        <v>3</v>
      </c>
      <c r="H93" s="18">
        <v>30</v>
      </c>
      <c r="I93" s="54"/>
      <c r="J93" s="54">
        <v>30</v>
      </c>
      <c r="K93" s="54"/>
      <c r="L93" s="54"/>
      <c r="M93" s="54"/>
      <c r="N93" s="47"/>
      <c r="O93" s="10">
        <f t="shared" si="64"/>
        <v>60</v>
      </c>
      <c r="P93" s="48"/>
      <c r="Q93" s="48"/>
      <c r="R93" s="10">
        <v>3</v>
      </c>
      <c r="S93" s="18">
        <v>10</v>
      </c>
      <c r="T93" s="54"/>
      <c r="U93" s="54">
        <v>10</v>
      </c>
      <c r="V93" s="54"/>
      <c r="W93" s="54"/>
      <c r="X93" s="54"/>
      <c r="Y93" s="47"/>
      <c r="Z93" s="10">
        <f t="shared" si="63"/>
        <v>20</v>
      </c>
      <c r="AA93" s="155"/>
      <c r="AB93" s="155"/>
      <c r="AC93" s="152" t="b">
        <f t="shared" si="55"/>
        <v>0</v>
      </c>
      <c r="AD93" s="153" t="b">
        <f t="shared" si="56"/>
        <v>0</v>
      </c>
      <c r="AE93" s="153" t="b">
        <f t="shared" si="57"/>
        <v>0</v>
      </c>
      <c r="AF93" s="154" t="b">
        <f t="shared" si="58"/>
        <v>0</v>
      </c>
      <c r="AG93" s="159" t="b">
        <f t="shared" si="59"/>
        <v>0</v>
      </c>
      <c r="AH93" s="160" t="b">
        <f t="shared" si="60"/>
        <v>0</v>
      </c>
      <c r="AI93" s="160" t="b">
        <f t="shared" si="61"/>
        <v>0</v>
      </c>
      <c r="AJ93" s="161" t="b">
        <f t="shared" si="62"/>
        <v>0</v>
      </c>
    </row>
    <row r="94" spans="1:36" ht="15.75" customHeight="1" x14ac:dyDescent="0.25">
      <c r="A94" s="479"/>
      <c r="B94" s="500"/>
      <c r="C94" s="198" t="s">
        <v>158</v>
      </c>
      <c r="D94" s="35" t="s">
        <v>45</v>
      </c>
      <c r="E94" s="39"/>
      <c r="F94" s="507"/>
      <c r="G94" s="10">
        <v>4</v>
      </c>
      <c r="H94" s="18">
        <v>30</v>
      </c>
      <c r="I94" s="54"/>
      <c r="J94" s="54">
        <v>30</v>
      </c>
      <c r="K94" s="54"/>
      <c r="L94" s="54"/>
      <c r="M94" s="54"/>
      <c r="N94" s="47"/>
      <c r="O94" s="10">
        <f t="shared" si="64"/>
        <v>60</v>
      </c>
      <c r="P94" s="48"/>
      <c r="Q94" s="48"/>
      <c r="R94" s="10">
        <v>4</v>
      </c>
      <c r="S94" s="18">
        <v>10</v>
      </c>
      <c r="T94" s="54"/>
      <c r="U94" s="54">
        <v>10</v>
      </c>
      <c r="V94" s="54"/>
      <c r="W94" s="54"/>
      <c r="X94" s="54"/>
      <c r="Y94" s="47"/>
      <c r="Z94" s="10">
        <f t="shared" si="63"/>
        <v>20</v>
      </c>
      <c r="AA94" s="155"/>
      <c r="AB94" s="155"/>
      <c r="AC94" s="152" t="b">
        <f t="shared" si="55"/>
        <v>0</v>
      </c>
      <c r="AD94" s="153" t="b">
        <f t="shared" si="56"/>
        <v>0</v>
      </c>
      <c r="AE94" s="153" t="b">
        <f t="shared" si="57"/>
        <v>0</v>
      </c>
      <c r="AF94" s="154" t="b">
        <f t="shared" si="58"/>
        <v>0</v>
      </c>
      <c r="AG94" s="159" t="b">
        <f t="shared" si="59"/>
        <v>0</v>
      </c>
      <c r="AH94" s="160" t="b">
        <f t="shared" si="60"/>
        <v>0</v>
      </c>
      <c r="AI94" s="160" t="b">
        <f t="shared" si="61"/>
        <v>0</v>
      </c>
      <c r="AJ94" s="161" t="b">
        <f t="shared" si="62"/>
        <v>0</v>
      </c>
    </row>
    <row r="95" spans="1:36" ht="15.75" customHeight="1" thickBot="1" x14ac:dyDescent="0.3">
      <c r="A95" s="491"/>
      <c r="B95" s="501"/>
      <c r="C95" s="199" t="s">
        <v>150</v>
      </c>
      <c r="D95" s="27" t="s">
        <v>45</v>
      </c>
      <c r="E95" s="41"/>
      <c r="F95" s="507"/>
      <c r="G95" s="12">
        <v>4</v>
      </c>
      <c r="H95" s="20">
        <v>30</v>
      </c>
      <c r="I95" s="56"/>
      <c r="J95" s="56">
        <v>30</v>
      </c>
      <c r="K95" s="56"/>
      <c r="L95" s="56"/>
      <c r="M95" s="56"/>
      <c r="N95" s="50"/>
      <c r="O95" s="12">
        <f t="shared" si="64"/>
        <v>60</v>
      </c>
      <c r="P95" s="51"/>
      <c r="Q95" s="51"/>
      <c r="R95" s="12">
        <v>4</v>
      </c>
      <c r="S95" s="20">
        <v>20</v>
      </c>
      <c r="T95" s="56"/>
      <c r="U95" s="56">
        <v>30</v>
      </c>
      <c r="V95" s="56"/>
      <c r="W95" s="56"/>
      <c r="X95" s="56"/>
      <c r="Y95" s="50"/>
      <c r="Z95" s="12">
        <f t="shared" si="63"/>
        <v>50</v>
      </c>
      <c r="AA95" s="156"/>
      <c r="AB95" s="156"/>
      <c r="AC95" s="152" t="b">
        <f t="shared" si="55"/>
        <v>0</v>
      </c>
      <c r="AD95" s="153" t="b">
        <f t="shared" si="56"/>
        <v>0</v>
      </c>
      <c r="AE95" s="153" t="b">
        <f t="shared" si="57"/>
        <v>0</v>
      </c>
      <c r="AF95" s="154" t="b">
        <f t="shared" si="58"/>
        <v>0</v>
      </c>
      <c r="AG95" s="159" t="b">
        <f t="shared" si="59"/>
        <v>0</v>
      </c>
      <c r="AH95" s="160" t="b">
        <f t="shared" si="60"/>
        <v>0</v>
      </c>
      <c r="AI95" s="160" t="b">
        <f t="shared" si="61"/>
        <v>0</v>
      </c>
      <c r="AJ95" s="161" t="b">
        <f t="shared" si="62"/>
        <v>0</v>
      </c>
    </row>
    <row r="96" spans="1:36" ht="28.5" customHeight="1" x14ac:dyDescent="0.25">
      <c r="A96" s="492" t="s">
        <v>159</v>
      </c>
      <c r="B96" s="502" t="s">
        <v>160</v>
      </c>
      <c r="C96" s="170" t="s">
        <v>161</v>
      </c>
      <c r="D96" s="171" t="s">
        <v>45</v>
      </c>
      <c r="E96" s="79"/>
      <c r="F96" s="507"/>
      <c r="G96" s="80">
        <v>3</v>
      </c>
      <c r="H96" s="81">
        <v>15</v>
      </c>
      <c r="I96" s="104"/>
      <c r="J96" s="104">
        <v>40</v>
      </c>
      <c r="K96" s="104"/>
      <c r="L96" s="104"/>
      <c r="M96" s="104"/>
      <c r="N96" s="105"/>
      <c r="O96" s="8">
        <f t="shared" si="64"/>
        <v>55</v>
      </c>
      <c r="P96" s="46"/>
      <c r="Q96" s="46"/>
      <c r="R96" s="80">
        <v>3</v>
      </c>
      <c r="S96" s="81">
        <v>5</v>
      </c>
      <c r="T96" s="104"/>
      <c r="U96" s="104">
        <v>10</v>
      </c>
      <c r="V96" s="104"/>
      <c r="W96" s="104"/>
      <c r="X96" s="104"/>
      <c r="Y96" s="105"/>
      <c r="Z96" s="8">
        <f t="shared" si="63"/>
        <v>15</v>
      </c>
      <c r="AA96" s="151"/>
      <c r="AB96" s="151"/>
      <c r="AC96" s="152" t="b">
        <f t="shared" si="55"/>
        <v>0</v>
      </c>
      <c r="AD96" s="153" t="b">
        <f t="shared" si="56"/>
        <v>0</v>
      </c>
      <c r="AE96" s="153" t="b">
        <f t="shared" si="57"/>
        <v>0</v>
      </c>
      <c r="AF96" s="154" t="b">
        <f t="shared" si="58"/>
        <v>0</v>
      </c>
      <c r="AG96" s="159" t="b">
        <f t="shared" si="59"/>
        <v>0</v>
      </c>
      <c r="AH96" s="160" t="b">
        <f t="shared" si="60"/>
        <v>0</v>
      </c>
      <c r="AI96" s="160" t="b">
        <f t="shared" si="61"/>
        <v>0</v>
      </c>
      <c r="AJ96" s="161" t="b">
        <f t="shared" si="62"/>
        <v>0</v>
      </c>
    </row>
    <row r="97" spans="1:36" ht="15.75" customHeight="1" x14ac:dyDescent="0.25">
      <c r="A97" s="493"/>
      <c r="B97" s="503"/>
      <c r="C97" s="172" t="s">
        <v>162</v>
      </c>
      <c r="D97" s="173" t="s">
        <v>45</v>
      </c>
      <c r="E97" s="82"/>
      <c r="F97" s="507"/>
      <c r="G97" s="83">
        <v>3</v>
      </c>
      <c r="H97" s="84">
        <v>15</v>
      </c>
      <c r="I97" s="106"/>
      <c r="J97" s="106">
        <v>40</v>
      </c>
      <c r="K97" s="106"/>
      <c r="L97" s="106"/>
      <c r="M97" s="106"/>
      <c r="N97" s="107"/>
      <c r="O97" s="10">
        <f t="shared" si="64"/>
        <v>55</v>
      </c>
      <c r="P97" s="48"/>
      <c r="Q97" s="48"/>
      <c r="R97" s="83">
        <v>3</v>
      </c>
      <c r="S97" s="84">
        <v>5</v>
      </c>
      <c r="T97" s="84"/>
      <c r="U97" s="84">
        <v>10</v>
      </c>
      <c r="V97" s="84"/>
      <c r="W97" s="84"/>
      <c r="X97" s="84"/>
      <c r="Y97" s="128"/>
      <c r="Z97" s="10">
        <f t="shared" si="63"/>
        <v>15</v>
      </c>
      <c r="AA97" s="155"/>
      <c r="AB97" s="155"/>
      <c r="AC97" s="152" t="b">
        <f t="shared" si="55"/>
        <v>0</v>
      </c>
      <c r="AD97" s="153" t="b">
        <f t="shared" si="56"/>
        <v>0</v>
      </c>
      <c r="AE97" s="153" t="b">
        <f t="shared" si="57"/>
        <v>0</v>
      </c>
      <c r="AF97" s="154" t="b">
        <f t="shared" si="58"/>
        <v>0</v>
      </c>
      <c r="AG97" s="159" t="b">
        <f t="shared" si="59"/>
        <v>0</v>
      </c>
      <c r="AH97" s="160" t="b">
        <f t="shared" si="60"/>
        <v>0</v>
      </c>
      <c r="AI97" s="160" t="b">
        <f t="shared" si="61"/>
        <v>0</v>
      </c>
      <c r="AJ97" s="161" t="b">
        <f t="shared" si="62"/>
        <v>0</v>
      </c>
    </row>
    <row r="98" spans="1:36" ht="15" customHeight="1" x14ac:dyDescent="0.25">
      <c r="A98" s="493"/>
      <c r="B98" s="503"/>
      <c r="C98" s="172" t="s">
        <v>163</v>
      </c>
      <c r="D98" s="173" t="s">
        <v>45</v>
      </c>
      <c r="E98" s="82"/>
      <c r="F98" s="507"/>
      <c r="G98" s="83">
        <v>3</v>
      </c>
      <c r="H98" s="84">
        <v>15</v>
      </c>
      <c r="I98" s="106"/>
      <c r="J98" s="106">
        <v>40</v>
      </c>
      <c r="K98" s="106"/>
      <c r="L98" s="106"/>
      <c r="M98" s="106"/>
      <c r="N98" s="107"/>
      <c r="O98" s="10">
        <f t="shared" si="64"/>
        <v>55</v>
      </c>
      <c r="P98" s="48"/>
      <c r="Q98" s="48"/>
      <c r="R98" s="83">
        <v>3</v>
      </c>
      <c r="S98" s="84">
        <v>5</v>
      </c>
      <c r="T98" s="84"/>
      <c r="U98" s="84">
        <v>10</v>
      </c>
      <c r="V98" s="84"/>
      <c r="W98" s="84"/>
      <c r="X98" s="84"/>
      <c r="Y98" s="128"/>
      <c r="Z98" s="10">
        <f t="shared" si="63"/>
        <v>15</v>
      </c>
      <c r="AA98" s="155"/>
      <c r="AB98" s="155"/>
      <c r="AC98" s="152" t="b">
        <f t="shared" si="55"/>
        <v>0</v>
      </c>
      <c r="AD98" s="153" t="b">
        <f t="shared" si="56"/>
        <v>0</v>
      </c>
      <c r="AE98" s="153" t="b">
        <f t="shared" si="57"/>
        <v>0</v>
      </c>
      <c r="AF98" s="154" t="b">
        <f t="shared" si="58"/>
        <v>0</v>
      </c>
      <c r="AG98" s="159" t="b">
        <f t="shared" si="59"/>
        <v>0</v>
      </c>
      <c r="AH98" s="160" t="b">
        <f t="shared" si="60"/>
        <v>0</v>
      </c>
      <c r="AI98" s="160" t="b">
        <f t="shared" si="61"/>
        <v>0</v>
      </c>
      <c r="AJ98" s="161" t="b">
        <f t="shared" si="62"/>
        <v>0</v>
      </c>
    </row>
    <row r="99" spans="1:36" ht="15" customHeight="1" x14ac:dyDescent="0.3">
      <c r="A99" s="493"/>
      <c r="B99" s="503"/>
      <c r="C99" s="172" t="s">
        <v>164</v>
      </c>
      <c r="D99" s="173" t="s">
        <v>45</v>
      </c>
      <c r="E99" s="82"/>
      <c r="F99" s="507"/>
      <c r="G99" s="83">
        <v>3</v>
      </c>
      <c r="H99" s="84">
        <v>15</v>
      </c>
      <c r="I99" s="108"/>
      <c r="J99" s="106"/>
      <c r="K99" s="108"/>
      <c r="L99" s="108"/>
      <c r="M99" s="108"/>
      <c r="N99" s="109"/>
      <c r="O99" s="10">
        <f t="shared" si="64"/>
        <v>15</v>
      </c>
      <c r="P99" s="48"/>
      <c r="Q99" s="48"/>
      <c r="R99" s="83">
        <v>3</v>
      </c>
      <c r="S99" s="84">
        <v>5</v>
      </c>
      <c r="T99" s="106"/>
      <c r="U99" s="106"/>
      <c r="V99" s="106"/>
      <c r="W99" s="106"/>
      <c r="X99" s="106"/>
      <c r="Y99" s="107"/>
      <c r="Z99" s="10">
        <f t="shared" si="63"/>
        <v>5</v>
      </c>
      <c r="AA99" s="155"/>
      <c r="AB99" s="155"/>
      <c r="AC99" s="152" t="b">
        <f t="shared" si="55"/>
        <v>0</v>
      </c>
      <c r="AD99" s="153" t="b">
        <f t="shared" si="56"/>
        <v>0</v>
      </c>
      <c r="AE99" s="153" t="b">
        <f t="shared" si="57"/>
        <v>0</v>
      </c>
      <c r="AF99" s="154" t="b">
        <f t="shared" si="58"/>
        <v>0</v>
      </c>
      <c r="AG99" s="159" t="b">
        <f t="shared" si="59"/>
        <v>0</v>
      </c>
      <c r="AH99" s="160" t="b">
        <f t="shared" si="60"/>
        <v>0</v>
      </c>
      <c r="AI99" s="160" t="b">
        <f t="shared" si="61"/>
        <v>0</v>
      </c>
      <c r="AJ99" s="161" t="b">
        <f t="shared" si="62"/>
        <v>0</v>
      </c>
    </row>
    <row r="100" spans="1:36" ht="15" customHeight="1" thickBot="1" x14ac:dyDescent="0.3">
      <c r="A100" s="491"/>
      <c r="B100" s="501"/>
      <c r="C100" s="174" t="s">
        <v>150</v>
      </c>
      <c r="D100" s="27" t="s">
        <v>45</v>
      </c>
      <c r="E100" s="41"/>
      <c r="F100" s="508"/>
      <c r="G100" s="12">
        <v>3</v>
      </c>
      <c r="H100" s="20">
        <v>30</v>
      </c>
      <c r="I100" s="56"/>
      <c r="J100" s="56">
        <v>30</v>
      </c>
      <c r="K100" s="56"/>
      <c r="L100" s="56"/>
      <c r="M100" s="56"/>
      <c r="N100" s="50"/>
      <c r="O100" s="12">
        <f t="shared" si="64"/>
        <v>60</v>
      </c>
      <c r="P100" s="51"/>
      <c r="Q100" s="51"/>
      <c r="R100" s="12">
        <v>3</v>
      </c>
      <c r="S100" s="20">
        <v>20</v>
      </c>
      <c r="T100" s="56"/>
      <c r="U100" s="56">
        <v>30</v>
      </c>
      <c r="V100" s="56"/>
      <c r="W100" s="56"/>
      <c r="X100" s="56"/>
      <c r="Y100" s="50"/>
      <c r="Z100" s="12">
        <f t="shared" si="63"/>
        <v>50</v>
      </c>
      <c r="AA100" s="156"/>
      <c r="AB100" s="156"/>
      <c r="AC100" s="152" t="b">
        <f t="shared" si="55"/>
        <v>0</v>
      </c>
      <c r="AD100" s="153" t="b">
        <f t="shared" si="56"/>
        <v>0</v>
      </c>
      <c r="AE100" s="153" t="b">
        <f t="shared" si="57"/>
        <v>0</v>
      </c>
      <c r="AF100" s="154" t="b">
        <f t="shared" si="58"/>
        <v>0</v>
      </c>
      <c r="AG100" s="159" t="b">
        <f t="shared" si="59"/>
        <v>0</v>
      </c>
      <c r="AH100" s="160" t="b">
        <f t="shared" si="60"/>
        <v>0</v>
      </c>
      <c r="AI100" s="160" t="b">
        <f t="shared" si="61"/>
        <v>0</v>
      </c>
      <c r="AJ100" s="161" t="b">
        <f t="shared" si="62"/>
        <v>0</v>
      </c>
    </row>
    <row r="101" spans="1:36" ht="22.9" customHeight="1" thickBot="1" x14ac:dyDescent="0.3">
      <c r="A101" s="465" t="s">
        <v>165</v>
      </c>
      <c r="B101" s="463"/>
      <c r="C101" s="463"/>
      <c r="D101" s="463"/>
      <c r="E101" s="464"/>
      <c r="F101" s="506" t="s">
        <v>165</v>
      </c>
      <c r="G101" s="6">
        <f>G102+G103+G113+G114+G115</f>
        <v>30</v>
      </c>
      <c r="H101" s="6">
        <f>H102+H103+H113+H114+H115</f>
        <v>30</v>
      </c>
      <c r="I101" s="6">
        <f>I102+I103+I113+I114+I115</f>
        <v>60</v>
      </c>
      <c r="J101" s="6">
        <f t="shared" ref="J101:AJ101" si="66">J102+J103+J113+J114+J115</f>
        <v>0</v>
      </c>
      <c r="K101" s="6">
        <f t="shared" si="66"/>
        <v>0</v>
      </c>
      <c r="L101" s="6">
        <f t="shared" si="66"/>
        <v>0</v>
      </c>
      <c r="M101" s="6">
        <f t="shared" si="66"/>
        <v>15</v>
      </c>
      <c r="N101" s="6">
        <f t="shared" si="66"/>
        <v>360</v>
      </c>
      <c r="O101" s="6">
        <f t="shared" si="66"/>
        <v>465</v>
      </c>
      <c r="P101" s="6">
        <f t="shared" si="66"/>
        <v>2</v>
      </c>
      <c r="Q101" s="6">
        <f t="shared" si="66"/>
        <v>2</v>
      </c>
      <c r="R101" s="6">
        <f t="shared" si="66"/>
        <v>30</v>
      </c>
      <c r="S101" s="6">
        <f t="shared" si="66"/>
        <v>9</v>
      </c>
      <c r="T101" s="6">
        <f t="shared" si="66"/>
        <v>18</v>
      </c>
      <c r="U101" s="6">
        <f t="shared" si="66"/>
        <v>0</v>
      </c>
      <c r="V101" s="6">
        <f t="shared" si="66"/>
        <v>0</v>
      </c>
      <c r="W101" s="6">
        <f t="shared" si="66"/>
        <v>0</v>
      </c>
      <c r="X101" s="6">
        <f t="shared" si="66"/>
        <v>15</v>
      </c>
      <c r="Y101" s="6">
        <f t="shared" si="66"/>
        <v>360</v>
      </c>
      <c r="Z101" s="6">
        <f t="shared" si="66"/>
        <v>402</v>
      </c>
      <c r="AA101" s="6">
        <f t="shared" si="66"/>
        <v>2</v>
      </c>
      <c r="AB101" s="6">
        <f t="shared" si="66"/>
        <v>2</v>
      </c>
      <c r="AC101" s="6">
        <f t="shared" si="66"/>
        <v>375</v>
      </c>
      <c r="AD101" s="6">
        <f t="shared" si="66"/>
        <v>24</v>
      </c>
      <c r="AE101" s="6">
        <f t="shared" si="66"/>
        <v>375</v>
      </c>
      <c r="AF101" s="6">
        <f t="shared" si="66"/>
        <v>24</v>
      </c>
      <c r="AG101" s="6">
        <f t="shared" si="66"/>
        <v>375</v>
      </c>
      <c r="AH101" s="6">
        <f t="shared" si="66"/>
        <v>24</v>
      </c>
      <c r="AI101" s="6">
        <f t="shared" si="66"/>
        <v>375</v>
      </c>
      <c r="AJ101" s="6">
        <f t="shared" si="66"/>
        <v>24</v>
      </c>
    </row>
    <row r="102" spans="1:36" ht="27" x14ac:dyDescent="0.25">
      <c r="A102" s="466" t="s">
        <v>166</v>
      </c>
      <c r="B102" s="489" t="s">
        <v>167</v>
      </c>
      <c r="C102" s="36" t="s">
        <v>168</v>
      </c>
      <c r="D102" s="29" t="s">
        <v>40</v>
      </c>
      <c r="E102" s="142"/>
      <c r="F102" s="507"/>
      <c r="G102" s="8">
        <v>9</v>
      </c>
      <c r="H102" s="85"/>
      <c r="I102" s="110"/>
      <c r="J102" s="110"/>
      <c r="K102" s="110"/>
      <c r="L102" s="110"/>
      <c r="M102" s="110">
        <v>15</v>
      </c>
      <c r="N102" s="111"/>
      <c r="O102" s="8">
        <f>SUM(H102:N102)</f>
        <v>15</v>
      </c>
      <c r="P102" s="46">
        <v>1</v>
      </c>
      <c r="Q102" s="46">
        <v>1</v>
      </c>
      <c r="R102" s="8">
        <v>9</v>
      </c>
      <c r="S102" s="85"/>
      <c r="T102" s="110"/>
      <c r="U102" s="110"/>
      <c r="V102" s="110"/>
      <c r="W102" s="110"/>
      <c r="X102" s="110">
        <v>15</v>
      </c>
      <c r="Y102" s="111"/>
      <c r="Z102" s="8">
        <f>SUM(S102:Y102)</f>
        <v>15</v>
      </c>
      <c r="AA102" s="151">
        <f>P102</f>
        <v>1</v>
      </c>
      <c r="AB102" s="151">
        <f>Q102</f>
        <v>1</v>
      </c>
      <c r="AC102" s="152">
        <f t="shared" si="55"/>
        <v>15</v>
      </c>
      <c r="AD102" s="153">
        <f t="shared" si="56"/>
        <v>9</v>
      </c>
      <c r="AE102" s="153">
        <f t="shared" si="57"/>
        <v>15</v>
      </c>
      <c r="AF102" s="154">
        <f t="shared" si="58"/>
        <v>9</v>
      </c>
      <c r="AG102" s="159">
        <f t="shared" si="59"/>
        <v>15</v>
      </c>
      <c r="AH102" s="160">
        <f t="shared" si="60"/>
        <v>9</v>
      </c>
      <c r="AI102" s="160">
        <f t="shared" si="61"/>
        <v>15</v>
      </c>
      <c r="AJ102" s="161">
        <f t="shared" si="62"/>
        <v>9</v>
      </c>
    </row>
    <row r="103" spans="1:36" ht="27.75" customHeight="1" thickBot="1" x14ac:dyDescent="0.3">
      <c r="A103" s="467"/>
      <c r="B103" s="490"/>
      <c r="C103" s="40" t="s">
        <v>169</v>
      </c>
      <c r="D103" s="86" t="s">
        <v>34</v>
      </c>
      <c r="E103" s="175"/>
      <c r="F103" s="507"/>
      <c r="G103" s="12">
        <v>15</v>
      </c>
      <c r="H103" s="20"/>
      <c r="I103" s="56"/>
      <c r="J103" s="56"/>
      <c r="K103" s="56"/>
      <c r="L103" s="56"/>
      <c r="M103" s="56"/>
      <c r="N103" s="50">
        <v>360</v>
      </c>
      <c r="O103" s="12">
        <f t="shared" ref="O103:O115" si="67">SUM(H103:N103)</f>
        <v>360</v>
      </c>
      <c r="P103" s="51">
        <v>1</v>
      </c>
      <c r="Q103" s="51">
        <v>1</v>
      </c>
      <c r="R103" s="12">
        <v>15</v>
      </c>
      <c r="S103" s="20"/>
      <c r="T103" s="56"/>
      <c r="U103" s="56"/>
      <c r="V103" s="56"/>
      <c r="W103" s="56"/>
      <c r="X103" s="56"/>
      <c r="Y103" s="50">
        <v>360</v>
      </c>
      <c r="Z103" s="12">
        <f>SUM(S103:Y103)</f>
        <v>360</v>
      </c>
      <c r="AA103" s="156">
        <f>P103</f>
        <v>1</v>
      </c>
      <c r="AB103" s="156">
        <f>Q103</f>
        <v>1</v>
      </c>
      <c r="AC103" s="152">
        <f t="shared" si="55"/>
        <v>360</v>
      </c>
      <c r="AD103" s="153">
        <f t="shared" si="56"/>
        <v>15</v>
      </c>
      <c r="AE103" s="153">
        <f t="shared" si="57"/>
        <v>360</v>
      </c>
      <c r="AF103" s="154">
        <f t="shared" si="58"/>
        <v>15</v>
      </c>
      <c r="AG103" s="159">
        <f t="shared" si="59"/>
        <v>360</v>
      </c>
      <c r="AH103" s="160">
        <f t="shared" si="60"/>
        <v>15</v>
      </c>
      <c r="AI103" s="160">
        <f t="shared" si="61"/>
        <v>360</v>
      </c>
      <c r="AJ103" s="161">
        <f t="shared" si="62"/>
        <v>15</v>
      </c>
    </row>
    <row r="104" spans="1:36" s="130" customFormat="1" ht="23.1" customHeight="1" x14ac:dyDescent="0.3">
      <c r="A104" s="478" t="s">
        <v>170</v>
      </c>
      <c r="B104" s="499"/>
      <c r="C104" s="197" t="s">
        <v>171</v>
      </c>
      <c r="D104" s="176" t="s">
        <v>40</v>
      </c>
      <c r="E104" s="36"/>
      <c r="F104" s="507"/>
      <c r="G104" s="8">
        <v>2</v>
      </c>
      <c r="H104" s="16"/>
      <c r="I104" s="52">
        <v>30</v>
      </c>
      <c r="J104" s="52"/>
      <c r="K104" s="52"/>
      <c r="L104" s="52"/>
      <c r="M104" s="52"/>
      <c r="N104" s="45"/>
      <c r="O104" s="8">
        <f t="shared" si="67"/>
        <v>30</v>
      </c>
      <c r="P104" s="46"/>
      <c r="Q104" s="46">
        <v>1</v>
      </c>
      <c r="R104" s="8">
        <v>2</v>
      </c>
      <c r="S104" s="16"/>
      <c r="T104" s="52">
        <v>9</v>
      </c>
      <c r="U104" s="52"/>
      <c r="V104" s="52"/>
      <c r="W104" s="52"/>
      <c r="X104" s="52"/>
      <c r="Y104" s="125"/>
      <c r="Z104" s="8">
        <f t="shared" ref="Z104:Z115" si="68">SUM(S104:Y104)</f>
        <v>9</v>
      </c>
      <c r="AA104" s="151"/>
      <c r="AB104" s="151">
        <f>Q104</f>
        <v>1</v>
      </c>
      <c r="AC104" s="152" t="b">
        <f t="shared" ref="AC104:AC115" si="69">IF(P104=1,SUM(H104:N104))</f>
        <v>0</v>
      </c>
      <c r="AD104" s="153" t="b">
        <f t="shared" ref="AD104:AD115" si="70">IF(P104=1,G104)</f>
        <v>0</v>
      </c>
      <c r="AE104" s="153">
        <f t="shared" ref="AE104:AE115" si="71">IF(Q104=1,SUM(H104:N104))</f>
        <v>30</v>
      </c>
      <c r="AF104" s="154">
        <f t="shared" ref="AF104:AF115" si="72">IF(Q104=1,G104)</f>
        <v>2</v>
      </c>
      <c r="AG104" s="159" t="b">
        <f t="shared" ref="AG104:AG115" si="73">IF(AA104=1,SUM(S104:Y104))</f>
        <v>0</v>
      </c>
      <c r="AH104" s="160" t="b">
        <f t="shared" ref="AH104:AH115" si="74">IF(AA104=1,R104)</f>
        <v>0</v>
      </c>
      <c r="AI104" s="160">
        <f t="shared" ref="AI104:AI115" si="75">IF(AB104=1,SUM(S104:Y104))</f>
        <v>9</v>
      </c>
      <c r="AJ104" s="161">
        <f t="shared" ref="AJ104:AJ115" si="76">IF(AB104=1,R104)</f>
        <v>2</v>
      </c>
    </row>
    <row r="105" spans="1:36" s="130" customFormat="1" ht="23.1" customHeight="1" x14ac:dyDescent="0.3">
      <c r="A105" s="479"/>
      <c r="B105" s="500"/>
      <c r="C105" s="198" t="s">
        <v>171</v>
      </c>
      <c r="D105" s="177" t="s">
        <v>40</v>
      </c>
      <c r="E105" s="38"/>
      <c r="F105" s="507"/>
      <c r="G105" s="10">
        <v>2</v>
      </c>
      <c r="H105" s="18">
        <v>30</v>
      </c>
      <c r="I105" s="54"/>
      <c r="J105" s="54"/>
      <c r="K105" s="54"/>
      <c r="L105" s="54"/>
      <c r="M105" s="54"/>
      <c r="N105" s="47"/>
      <c r="O105" s="10">
        <f t="shared" si="67"/>
        <v>30</v>
      </c>
      <c r="P105" s="48"/>
      <c r="Q105" s="48">
        <v>1</v>
      </c>
      <c r="R105" s="10">
        <v>2</v>
      </c>
      <c r="S105" s="11">
        <v>9</v>
      </c>
      <c r="T105" s="203"/>
      <c r="U105" s="203"/>
      <c r="V105" s="203"/>
      <c r="W105" s="203"/>
      <c r="X105" s="203"/>
      <c r="Y105" s="126"/>
      <c r="Z105" s="10">
        <f t="shared" si="68"/>
        <v>9</v>
      </c>
      <c r="AA105" s="155"/>
      <c r="AB105" s="155">
        <f>Q105</f>
        <v>1</v>
      </c>
      <c r="AC105" s="152" t="b">
        <f t="shared" si="69"/>
        <v>0</v>
      </c>
      <c r="AD105" s="153" t="b">
        <f t="shared" si="70"/>
        <v>0</v>
      </c>
      <c r="AE105" s="153">
        <f t="shared" si="71"/>
        <v>30</v>
      </c>
      <c r="AF105" s="154">
        <f t="shared" si="72"/>
        <v>2</v>
      </c>
      <c r="AG105" s="159" t="b">
        <f t="shared" si="73"/>
        <v>0</v>
      </c>
      <c r="AH105" s="160" t="b">
        <f t="shared" si="74"/>
        <v>0</v>
      </c>
      <c r="AI105" s="160">
        <f t="shared" si="75"/>
        <v>9</v>
      </c>
      <c r="AJ105" s="161">
        <f t="shared" si="76"/>
        <v>2</v>
      </c>
    </row>
    <row r="106" spans="1:36" s="130" customFormat="1" ht="23.1" customHeight="1" thickBot="1" x14ac:dyDescent="0.35">
      <c r="A106" s="480"/>
      <c r="B106" s="505"/>
      <c r="C106" s="199" t="s">
        <v>171</v>
      </c>
      <c r="D106" s="178" t="s">
        <v>40</v>
      </c>
      <c r="E106" s="40"/>
      <c r="F106" s="507"/>
      <c r="G106" s="12">
        <v>2</v>
      </c>
      <c r="H106" s="20"/>
      <c r="I106" s="56">
        <v>30</v>
      </c>
      <c r="J106" s="56"/>
      <c r="K106" s="56"/>
      <c r="L106" s="56"/>
      <c r="M106" s="56"/>
      <c r="N106" s="50"/>
      <c r="O106" s="12">
        <f t="shared" si="67"/>
        <v>30</v>
      </c>
      <c r="P106" s="51"/>
      <c r="Q106" s="51">
        <v>1</v>
      </c>
      <c r="R106" s="12">
        <v>2</v>
      </c>
      <c r="S106" s="13"/>
      <c r="T106" s="49">
        <v>9</v>
      </c>
      <c r="U106" s="49"/>
      <c r="V106" s="49"/>
      <c r="W106" s="49"/>
      <c r="X106" s="49"/>
      <c r="Y106" s="127"/>
      <c r="Z106" s="12">
        <f t="shared" si="68"/>
        <v>9</v>
      </c>
      <c r="AA106" s="156"/>
      <c r="AB106" s="156">
        <f>Q106</f>
        <v>1</v>
      </c>
      <c r="AC106" s="152" t="b">
        <f t="shared" si="69"/>
        <v>0</v>
      </c>
      <c r="AD106" s="153" t="b">
        <f t="shared" si="70"/>
        <v>0</v>
      </c>
      <c r="AE106" s="153">
        <f t="shared" si="71"/>
        <v>30</v>
      </c>
      <c r="AF106" s="154">
        <f t="shared" si="72"/>
        <v>2</v>
      </c>
      <c r="AG106" s="159" t="b">
        <f t="shared" si="73"/>
        <v>0</v>
      </c>
      <c r="AH106" s="160" t="b">
        <f t="shared" si="74"/>
        <v>0</v>
      </c>
      <c r="AI106" s="160">
        <f t="shared" si="75"/>
        <v>9</v>
      </c>
      <c r="AJ106" s="161">
        <f t="shared" si="76"/>
        <v>2</v>
      </c>
    </row>
    <row r="107" spans="1:36" s="130" customFormat="1" ht="23.1" customHeight="1" x14ac:dyDescent="0.3">
      <c r="A107" s="478" t="s">
        <v>172</v>
      </c>
      <c r="B107" s="499"/>
      <c r="C107" s="197" t="s">
        <v>173</v>
      </c>
      <c r="D107" s="176" t="s">
        <v>40</v>
      </c>
      <c r="E107" s="36"/>
      <c r="F107" s="507"/>
      <c r="G107" s="8">
        <v>2</v>
      </c>
      <c r="H107" s="9"/>
      <c r="I107" s="44">
        <v>30</v>
      </c>
      <c r="J107" s="44"/>
      <c r="K107" s="44"/>
      <c r="L107" s="44"/>
      <c r="M107" s="44"/>
      <c r="N107" s="45"/>
      <c r="O107" s="8">
        <f t="shared" si="67"/>
        <v>30</v>
      </c>
      <c r="P107" s="46"/>
      <c r="Q107" s="46"/>
      <c r="R107" s="8">
        <v>2</v>
      </c>
      <c r="S107" s="9"/>
      <c r="T107" s="44">
        <v>9</v>
      </c>
      <c r="U107" s="44"/>
      <c r="V107" s="44"/>
      <c r="W107" s="44"/>
      <c r="X107" s="44"/>
      <c r="Y107" s="125"/>
      <c r="Z107" s="8">
        <f t="shared" si="68"/>
        <v>9</v>
      </c>
      <c r="AA107" s="151"/>
      <c r="AB107" s="151"/>
      <c r="AC107" s="152" t="b">
        <f t="shared" si="69"/>
        <v>0</v>
      </c>
      <c r="AD107" s="153" t="b">
        <f t="shared" si="70"/>
        <v>0</v>
      </c>
      <c r="AE107" s="153" t="b">
        <f t="shared" si="71"/>
        <v>0</v>
      </c>
      <c r="AF107" s="154" t="b">
        <f t="shared" si="72"/>
        <v>0</v>
      </c>
      <c r="AG107" s="159" t="b">
        <f t="shared" si="73"/>
        <v>0</v>
      </c>
      <c r="AH107" s="160" t="b">
        <f t="shared" si="74"/>
        <v>0</v>
      </c>
      <c r="AI107" s="160" t="b">
        <f t="shared" si="75"/>
        <v>0</v>
      </c>
      <c r="AJ107" s="161" t="b">
        <f t="shared" si="76"/>
        <v>0</v>
      </c>
    </row>
    <row r="108" spans="1:36" s="130" customFormat="1" ht="23.1" customHeight="1" x14ac:dyDescent="0.3">
      <c r="A108" s="479"/>
      <c r="B108" s="500"/>
      <c r="C108" s="198" t="s">
        <v>173</v>
      </c>
      <c r="D108" s="177" t="s">
        <v>40</v>
      </c>
      <c r="E108" s="38"/>
      <c r="F108" s="507"/>
      <c r="G108" s="10">
        <v>2</v>
      </c>
      <c r="H108" s="11">
        <v>30</v>
      </c>
      <c r="I108" s="203"/>
      <c r="J108" s="203"/>
      <c r="K108" s="203"/>
      <c r="L108" s="203"/>
      <c r="M108" s="203"/>
      <c r="N108" s="47"/>
      <c r="O108" s="10">
        <f t="shared" si="67"/>
        <v>30</v>
      </c>
      <c r="P108" s="48"/>
      <c r="Q108" s="48"/>
      <c r="R108" s="10">
        <v>2</v>
      </c>
      <c r="S108" s="11">
        <v>9</v>
      </c>
      <c r="T108" s="203"/>
      <c r="U108" s="203"/>
      <c r="V108" s="203"/>
      <c r="W108" s="203"/>
      <c r="X108" s="203"/>
      <c r="Y108" s="126"/>
      <c r="Z108" s="10">
        <f t="shared" si="68"/>
        <v>9</v>
      </c>
      <c r="AA108" s="155"/>
      <c r="AB108" s="155"/>
      <c r="AC108" s="152" t="b">
        <f t="shared" si="69"/>
        <v>0</v>
      </c>
      <c r="AD108" s="153" t="b">
        <f t="shared" si="70"/>
        <v>0</v>
      </c>
      <c r="AE108" s="153" t="b">
        <f t="shared" si="71"/>
        <v>0</v>
      </c>
      <c r="AF108" s="154" t="b">
        <f t="shared" si="72"/>
        <v>0</v>
      </c>
      <c r="AG108" s="159" t="b">
        <f t="shared" si="73"/>
        <v>0</v>
      </c>
      <c r="AH108" s="160" t="b">
        <f t="shared" si="74"/>
        <v>0</v>
      </c>
      <c r="AI108" s="160" t="b">
        <f t="shared" si="75"/>
        <v>0</v>
      </c>
      <c r="AJ108" s="161" t="b">
        <f t="shared" si="76"/>
        <v>0</v>
      </c>
    </row>
    <row r="109" spans="1:36" s="130" customFormat="1" ht="23.1" customHeight="1" thickBot="1" x14ac:dyDescent="0.35">
      <c r="A109" s="480"/>
      <c r="B109" s="505"/>
      <c r="C109" s="199" t="s">
        <v>173</v>
      </c>
      <c r="D109" s="178" t="s">
        <v>40</v>
      </c>
      <c r="E109" s="40"/>
      <c r="F109" s="507"/>
      <c r="G109" s="12">
        <v>2</v>
      </c>
      <c r="H109" s="13"/>
      <c r="I109" s="49">
        <v>30</v>
      </c>
      <c r="J109" s="49"/>
      <c r="K109" s="49"/>
      <c r="L109" s="49"/>
      <c r="M109" s="49"/>
      <c r="N109" s="50"/>
      <c r="O109" s="12">
        <f t="shared" si="67"/>
        <v>30</v>
      </c>
      <c r="P109" s="51"/>
      <c r="Q109" s="51"/>
      <c r="R109" s="12">
        <v>2</v>
      </c>
      <c r="S109" s="13"/>
      <c r="T109" s="49">
        <v>9</v>
      </c>
      <c r="U109" s="49"/>
      <c r="V109" s="49"/>
      <c r="W109" s="49"/>
      <c r="X109" s="49"/>
      <c r="Y109" s="127"/>
      <c r="Z109" s="12">
        <f t="shared" si="68"/>
        <v>9</v>
      </c>
      <c r="AA109" s="156"/>
      <c r="AB109" s="156"/>
      <c r="AC109" s="152" t="b">
        <f t="shared" si="69"/>
        <v>0</v>
      </c>
      <c r="AD109" s="153" t="b">
        <f t="shared" si="70"/>
        <v>0</v>
      </c>
      <c r="AE109" s="153" t="b">
        <f t="shared" si="71"/>
        <v>0</v>
      </c>
      <c r="AF109" s="154" t="b">
        <f t="shared" si="72"/>
        <v>0</v>
      </c>
      <c r="AG109" s="159" t="b">
        <f t="shared" si="73"/>
        <v>0</v>
      </c>
      <c r="AH109" s="160" t="b">
        <f t="shared" si="74"/>
        <v>0</v>
      </c>
      <c r="AI109" s="160" t="b">
        <f t="shared" si="75"/>
        <v>0</v>
      </c>
      <c r="AJ109" s="161" t="b">
        <f t="shared" si="76"/>
        <v>0</v>
      </c>
    </row>
    <row r="110" spans="1:36" s="130" customFormat="1" ht="23.1" customHeight="1" x14ac:dyDescent="0.3">
      <c r="A110" s="478" t="s">
        <v>174</v>
      </c>
      <c r="B110" s="499"/>
      <c r="C110" s="197" t="s">
        <v>175</v>
      </c>
      <c r="D110" s="176" t="s">
        <v>40</v>
      </c>
      <c r="E110" s="36"/>
      <c r="F110" s="507"/>
      <c r="G110" s="8">
        <v>2</v>
      </c>
      <c r="H110" s="9"/>
      <c r="I110" s="44">
        <v>30</v>
      </c>
      <c r="J110" s="44"/>
      <c r="K110" s="44"/>
      <c r="L110" s="44"/>
      <c r="M110" s="44"/>
      <c r="N110" s="45"/>
      <c r="O110" s="8">
        <f t="shared" si="67"/>
        <v>30</v>
      </c>
      <c r="P110" s="46"/>
      <c r="Q110" s="46"/>
      <c r="R110" s="8">
        <v>2</v>
      </c>
      <c r="S110" s="9"/>
      <c r="T110" s="44">
        <v>9</v>
      </c>
      <c r="U110" s="44"/>
      <c r="V110" s="44"/>
      <c r="W110" s="44"/>
      <c r="X110" s="44"/>
      <c r="Y110" s="125"/>
      <c r="Z110" s="8">
        <f t="shared" si="68"/>
        <v>9</v>
      </c>
      <c r="AA110" s="151"/>
      <c r="AB110" s="151"/>
      <c r="AC110" s="152" t="b">
        <f t="shared" si="69"/>
        <v>0</v>
      </c>
      <c r="AD110" s="153" t="b">
        <f t="shared" si="70"/>
        <v>0</v>
      </c>
      <c r="AE110" s="153" t="b">
        <f t="shared" si="71"/>
        <v>0</v>
      </c>
      <c r="AF110" s="154" t="b">
        <f t="shared" si="72"/>
        <v>0</v>
      </c>
      <c r="AG110" s="159" t="b">
        <f t="shared" si="73"/>
        <v>0</v>
      </c>
      <c r="AH110" s="160" t="b">
        <f t="shared" si="74"/>
        <v>0</v>
      </c>
      <c r="AI110" s="160" t="b">
        <f t="shared" si="75"/>
        <v>0</v>
      </c>
      <c r="AJ110" s="161" t="b">
        <f t="shared" si="76"/>
        <v>0</v>
      </c>
    </row>
    <row r="111" spans="1:36" s="130" customFormat="1" ht="23.1" customHeight="1" x14ac:dyDescent="0.3">
      <c r="A111" s="479"/>
      <c r="B111" s="500"/>
      <c r="C111" s="198" t="s">
        <v>175</v>
      </c>
      <c r="D111" s="177" t="s">
        <v>40</v>
      </c>
      <c r="E111" s="38"/>
      <c r="F111" s="507"/>
      <c r="G111" s="10">
        <v>2</v>
      </c>
      <c r="H111" s="11">
        <v>30</v>
      </c>
      <c r="I111" s="203"/>
      <c r="J111" s="203"/>
      <c r="K111" s="203"/>
      <c r="L111" s="203"/>
      <c r="M111" s="203"/>
      <c r="N111" s="47"/>
      <c r="O111" s="10">
        <f t="shared" si="67"/>
        <v>30</v>
      </c>
      <c r="P111" s="48"/>
      <c r="Q111" s="48"/>
      <c r="R111" s="10">
        <v>2</v>
      </c>
      <c r="S111" s="11">
        <v>9</v>
      </c>
      <c r="T111" s="203"/>
      <c r="U111" s="203"/>
      <c r="V111" s="203"/>
      <c r="W111" s="203"/>
      <c r="X111" s="203"/>
      <c r="Y111" s="126"/>
      <c r="Z111" s="10">
        <f t="shared" si="68"/>
        <v>9</v>
      </c>
      <c r="AA111" s="155"/>
      <c r="AB111" s="155"/>
      <c r="AC111" s="152" t="b">
        <f t="shared" si="69"/>
        <v>0</v>
      </c>
      <c r="AD111" s="153" t="b">
        <f t="shared" si="70"/>
        <v>0</v>
      </c>
      <c r="AE111" s="153" t="b">
        <f t="shared" si="71"/>
        <v>0</v>
      </c>
      <c r="AF111" s="154" t="b">
        <f t="shared" si="72"/>
        <v>0</v>
      </c>
      <c r="AG111" s="159" t="b">
        <f t="shared" si="73"/>
        <v>0</v>
      </c>
      <c r="AH111" s="160" t="b">
        <f t="shared" si="74"/>
        <v>0</v>
      </c>
      <c r="AI111" s="160" t="b">
        <f t="shared" si="75"/>
        <v>0</v>
      </c>
      <c r="AJ111" s="161" t="b">
        <f t="shared" si="76"/>
        <v>0</v>
      </c>
    </row>
    <row r="112" spans="1:36" s="130" customFormat="1" ht="23.1" customHeight="1" thickBot="1" x14ac:dyDescent="0.35">
      <c r="A112" s="480"/>
      <c r="B112" s="505"/>
      <c r="C112" s="199" t="s">
        <v>175</v>
      </c>
      <c r="D112" s="178" t="s">
        <v>40</v>
      </c>
      <c r="E112" s="40"/>
      <c r="F112" s="507"/>
      <c r="G112" s="12">
        <v>2</v>
      </c>
      <c r="H112" s="13"/>
      <c r="I112" s="49">
        <v>30</v>
      </c>
      <c r="J112" s="49"/>
      <c r="K112" s="49"/>
      <c r="L112" s="49"/>
      <c r="M112" s="49"/>
      <c r="N112" s="50"/>
      <c r="O112" s="12">
        <f t="shared" si="67"/>
        <v>30</v>
      </c>
      <c r="P112" s="51"/>
      <c r="Q112" s="51"/>
      <c r="R112" s="12">
        <v>2</v>
      </c>
      <c r="S112" s="13"/>
      <c r="T112" s="49">
        <v>9</v>
      </c>
      <c r="U112" s="49"/>
      <c r="V112" s="49"/>
      <c r="W112" s="49"/>
      <c r="X112" s="49"/>
      <c r="Y112" s="127"/>
      <c r="Z112" s="12">
        <f t="shared" si="68"/>
        <v>9</v>
      </c>
      <c r="AA112" s="156"/>
      <c r="AB112" s="156"/>
      <c r="AC112" s="152" t="b">
        <f t="shared" si="69"/>
        <v>0</v>
      </c>
      <c r="AD112" s="153" t="b">
        <f t="shared" si="70"/>
        <v>0</v>
      </c>
      <c r="AE112" s="153" t="b">
        <f t="shared" si="71"/>
        <v>0</v>
      </c>
      <c r="AF112" s="154" t="b">
        <f t="shared" si="72"/>
        <v>0</v>
      </c>
      <c r="AG112" s="159" t="b">
        <f t="shared" si="73"/>
        <v>0</v>
      </c>
      <c r="AH112" s="160" t="b">
        <f t="shared" si="74"/>
        <v>0</v>
      </c>
      <c r="AI112" s="160" t="b">
        <f t="shared" si="75"/>
        <v>0</v>
      </c>
      <c r="AJ112" s="161" t="b">
        <f t="shared" si="76"/>
        <v>0</v>
      </c>
    </row>
    <row r="113" spans="1:36" s="130" customFormat="1" ht="23.1" customHeight="1" x14ac:dyDescent="0.3">
      <c r="A113" s="478" t="s">
        <v>176</v>
      </c>
      <c r="B113" s="499"/>
      <c r="C113" s="197" t="s">
        <v>145</v>
      </c>
      <c r="D113" s="176" t="s">
        <v>40</v>
      </c>
      <c r="E113" s="36"/>
      <c r="F113" s="507"/>
      <c r="G113" s="8">
        <v>2</v>
      </c>
      <c r="H113" s="9"/>
      <c r="I113" s="44">
        <v>30</v>
      </c>
      <c r="J113" s="44"/>
      <c r="K113" s="44"/>
      <c r="L113" s="44"/>
      <c r="M113" s="44"/>
      <c r="N113" s="45"/>
      <c r="O113" s="8">
        <f t="shared" si="67"/>
        <v>30</v>
      </c>
      <c r="P113" s="46"/>
      <c r="Q113" s="46"/>
      <c r="R113" s="8">
        <v>2</v>
      </c>
      <c r="S113" s="9"/>
      <c r="T113" s="44">
        <v>9</v>
      </c>
      <c r="U113" s="44"/>
      <c r="V113" s="44"/>
      <c r="W113" s="44"/>
      <c r="X113" s="44"/>
      <c r="Y113" s="125"/>
      <c r="Z113" s="8">
        <f t="shared" si="68"/>
        <v>9</v>
      </c>
      <c r="AA113" s="151"/>
      <c r="AB113" s="151"/>
      <c r="AC113" s="152" t="b">
        <f t="shared" si="69"/>
        <v>0</v>
      </c>
      <c r="AD113" s="153" t="b">
        <f t="shared" si="70"/>
        <v>0</v>
      </c>
      <c r="AE113" s="153" t="b">
        <f t="shared" si="71"/>
        <v>0</v>
      </c>
      <c r="AF113" s="154" t="b">
        <f t="shared" si="72"/>
        <v>0</v>
      </c>
      <c r="AG113" s="159" t="b">
        <f t="shared" si="73"/>
        <v>0</v>
      </c>
      <c r="AH113" s="160" t="b">
        <f t="shared" si="74"/>
        <v>0</v>
      </c>
      <c r="AI113" s="160" t="b">
        <f t="shared" si="75"/>
        <v>0</v>
      </c>
      <c r="AJ113" s="161" t="b">
        <f t="shared" si="76"/>
        <v>0</v>
      </c>
    </row>
    <row r="114" spans="1:36" s="130" customFormat="1" ht="23.1" customHeight="1" x14ac:dyDescent="0.3">
      <c r="A114" s="479"/>
      <c r="B114" s="500"/>
      <c r="C114" s="198" t="s">
        <v>145</v>
      </c>
      <c r="D114" s="177" t="s">
        <v>40</v>
      </c>
      <c r="E114" s="38"/>
      <c r="F114" s="507"/>
      <c r="G114" s="10">
        <v>2</v>
      </c>
      <c r="H114" s="11">
        <v>30</v>
      </c>
      <c r="I114" s="203"/>
      <c r="J114" s="203"/>
      <c r="K114" s="203"/>
      <c r="L114" s="203"/>
      <c r="M114" s="203"/>
      <c r="N114" s="47"/>
      <c r="O114" s="10">
        <f t="shared" si="67"/>
        <v>30</v>
      </c>
      <c r="P114" s="48"/>
      <c r="Q114" s="48"/>
      <c r="R114" s="10">
        <v>2</v>
      </c>
      <c r="S114" s="11">
        <v>9</v>
      </c>
      <c r="T114" s="203"/>
      <c r="U114" s="203"/>
      <c r="V114" s="203"/>
      <c r="W114" s="203"/>
      <c r="X114" s="203"/>
      <c r="Y114" s="126"/>
      <c r="Z114" s="10">
        <f t="shared" si="68"/>
        <v>9</v>
      </c>
      <c r="AA114" s="155"/>
      <c r="AB114" s="155"/>
      <c r="AC114" s="152" t="b">
        <f t="shared" si="69"/>
        <v>0</v>
      </c>
      <c r="AD114" s="153" t="b">
        <f t="shared" si="70"/>
        <v>0</v>
      </c>
      <c r="AE114" s="153" t="b">
        <f t="shared" si="71"/>
        <v>0</v>
      </c>
      <c r="AF114" s="154" t="b">
        <f t="shared" si="72"/>
        <v>0</v>
      </c>
      <c r="AG114" s="159" t="b">
        <f t="shared" si="73"/>
        <v>0</v>
      </c>
      <c r="AH114" s="160" t="b">
        <f t="shared" si="74"/>
        <v>0</v>
      </c>
      <c r="AI114" s="160" t="b">
        <f t="shared" si="75"/>
        <v>0</v>
      </c>
      <c r="AJ114" s="161" t="b">
        <f t="shared" si="76"/>
        <v>0</v>
      </c>
    </row>
    <row r="115" spans="1:36" s="130" customFormat="1" ht="23.1" customHeight="1" thickBot="1" x14ac:dyDescent="0.35">
      <c r="A115" s="480"/>
      <c r="B115" s="505"/>
      <c r="C115" s="199" t="s">
        <v>145</v>
      </c>
      <c r="D115" s="178" t="s">
        <v>40</v>
      </c>
      <c r="E115" s="40"/>
      <c r="F115" s="508"/>
      <c r="G115" s="12">
        <v>2</v>
      </c>
      <c r="H115" s="13"/>
      <c r="I115" s="49">
        <v>30</v>
      </c>
      <c r="J115" s="49"/>
      <c r="K115" s="49"/>
      <c r="L115" s="49"/>
      <c r="M115" s="49"/>
      <c r="N115" s="50"/>
      <c r="O115" s="12">
        <f t="shared" si="67"/>
        <v>30</v>
      </c>
      <c r="P115" s="51"/>
      <c r="Q115" s="51"/>
      <c r="R115" s="12">
        <v>2</v>
      </c>
      <c r="S115" s="13"/>
      <c r="T115" s="49">
        <v>9</v>
      </c>
      <c r="U115" s="49"/>
      <c r="V115" s="49"/>
      <c r="W115" s="49"/>
      <c r="X115" s="49"/>
      <c r="Y115" s="127"/>
      <c r="Z115" s="12">
        <f t="shared" si="68"/>
        <v>9</v>
      </c>
      <c r="AA115" s="156"/>
      <c r="AB115" s="156"/>
      <c r="AC115" s="152" t="b">
        <f t="shared" si="69"/>
        <v>0</v>
      </c>
      <c r="AD115" s="153" t="b">
        <f t="shared" si="70"/>
        <v>0</v>
      </c>
      <c r="AE115" s="153" t="b">
        <f t="shared" si="71"/>
        <v>0</v>
      </c>
      <c r="AF115" s="154" t="b">
        <f t="shared" si="72"/>
        <v>0</v>
      </c>
      <c r="AG115" s="159" t="b">
        <f t="shared" si="73"/>
        <v>0</v>
      </c>
      <c r="AH115" s="160" t="b">
        <f t="shared" si="74"/>
        <v>0</v>
      </c>
      <c r="AI115" s="160" t="b">
        <f t="shared" si="75"/>
        <v>0</v>
      </c>
      <c r="AJ115" s="161" t="b">
        <f t="shared" si="76"/>
        <v>0</v>
      </c>
    </row>
    <row r="116" spans="1:36" ht="21.75" customHeight="1" thickBot="1" x14ac:dyDescent="0.3">
      <c r="A116" s="87"/>
      <c r="B116" s="88"/>
      <c r="C116" s="87"/>
      <c r="D116" s="88"/>
      <c r="E116" s="88"/>
      <c r="F116" s="89"/>
      <c r="G116" s="6">
        <f>G101+G69+G49+G39+G29+G21+G10</f>
        <v>210</v>
      </c>
      <c r="H116" s="6">
        <f t="shared" ref="H116:O116" si="77">H101+H69+H49+H39+H29+H21+H10</f>
        <v>1014</v>
      </c>
      <c r="I116" s="6">
        <f t="shared" si="77"/>
        <v>300</v>
      </c>
      <c r="J116" s="6">
        <f t="shared" si="77"/>
        <v>860</v>
      </c>
      <c r="K116" s="6">
        <f t="shared" si="77"/>
        <v>57</v>
      </c>
      <c r="L116" s="6">
        <f t="shared" si="77"/>
        <v>6</v>
      </c>
      <c r="M116" s="6">
        <f t="shared" si="77"/>
        <v>30</v>
      </c>
      <c r="N116" s="6">
        <f t="shared" si="77"/>
        <v>360</v>
      </c>
      <c r="O116" s="6">
        <f t="shared" si="77"/>
        <v>2627</v>
      </c>
      <c r="P116" s="6"/>
      <c r="Q116" s="6"/>
      <c r="R116" s="6">
        <f>R101+R69+R49+R39+R29+R21+R10</f>
        <v>210</v>
      </c>
      <c r="S116" s="6">
        <f t="shared" ref="S116:AC116" si="78">S101+S69+S49+S39+S29+S21+S10</f>
        <v>463</v>
      </c>
      <c r="T116" s="6">
        <f t="shared" si="78"/>
        <v>156</v>
      </c>
      <c r="U116" s="6">
        <f t="shared" si="78"/>
        <v>395</v>
      </c>
      <c r="V116" s="6">
        <f t="shared" si="78"/>
        <v>43</v>
      </c>
      <c r="W116" s="6">
        <f t="shared" si="78"/>
        <v>6</v>
      </c>
      <c r="X116" s="6">
        <f t="shared" si="78"/>
        <v>30</v>
      </c>
      <c r="Y116" s="6">
        <f t="shared" si="78"/>
        <v>360</v>
      </c>
      <c r="Z116" s="6">
        <f t="shared" si="78"/>
        <v>1453</v>
      </c>
      <c r="AA116" s="6">
        <f t="shared" si="78"/>
        <v>12</v>
      </c>
      <c r="AB116" s="6">
        <f t="shared" si="78"/>
        <v>26</v>
      </c>
      <c r="AC116" s="6">
        <f t="shared" si="78"/>
        <v>870</v>
      </c>
      <c r="AD116" s="6">
        <f t="shared" ref="AD116:AJ116" si="79">SUM(AD10,AD21,AD29,AD39,AD49,AD69,AD101)</f>
        <v>58</v>
      </c>
      <c r="AE116" s="6">
        <f t="shared" si="79"/>
        <v>1715</v>
      </c>
      <c r="AF116" s="6">
        <f t="shared" si="79"/>
        <v>142</v>
      </c>
      <c r="AG116" s="6">
        <f t="shared" si="79"/>
        <v>610</v>
      </c>
      <c r="AH116" s="6">
        <f t="shared" si="79"/>
        <v>58</v>
      </c>
      <c r="AI116" s="6">
        <f t="shared" si="79"/>
        <v>880</v>
      </c>
      <c r="AJ116" s="6">
        <f t="shared" si="79"/>
        <v>142</v>
      </c>
    </row>
    <row r="117" spans="1:36" ht="21.75" customHeight="1" thickBot="1" x14ac:dyDescent="0.3">
      <c r="A117" s="87"/>
      <c r="B117" s="88"/>
      <c r="C117" s="87"/>
      <c r="D117" s="88"/>
      <c r="E117" s="88"/>
      <c r="F117" s="88"/>
      <c r="G117" s="6"/>
      <c r="H117" s="90">
        <f>H116/O116</f>
        <v>0.38599162542824517</v>
      </c>
      <c r="I117" s="112">
        <f>I116/O116</f>
        <v>0.11419870574800152</v>
      </c>
      <c r="J117" s="112">
        <f>J116/O116</f>
        <v>0.32736962314427104</v>
      </c>
      <c r="K117" s="112">
        <f>K116/O116</f>
        <v>2.169775409212029E-2</v>
      </c>
      <c r="L117" s="112">
        <f>L116/O116</f>
        <v>2.2839741149600305E-3</v>
      </c>
      <c r="M117" s="112">
        <f>M116/O116</f>
        <v>1.1419870574800152E-2</v>
      </c>
      <c r="N117" s="113">
        <f>N116/O116</f>
        <v>0.13703844689760183</v>
      </c>
      <c r="O117" s="114"/>
      <c r="P117" s="114"/>
      <c r="Q117" s="114"/>
      <c r="R117" s="6"/>
      <c r="S117" s="90">
        <f>S116/Z116</f>
        <v>0.31865106675843086</v>
      </c>
      <c r="T117" s="112">
        <f>T116/Z116</f>
        <v>0.10736407432897453</v>
      </c>
      <c r="U117" s="112">
        <f>U116/Z116</f>
        <v>0.27185134205092909</v>
      </c>
      <c r="V117" s="112">
        <f>V116/Z116</f>
        <v>2.9593943565037854E-2</v>
      </c>
      <c r="W117" s="112">
        <f>W116/Z116</f>
        <v>4.1293874741913286E-3</v>
      </c>
      <c r="X117" s="112">
        <f>X116/Z116</f>
        <v>2.0646937370956641E-2</v>
      </c>
      <c r="Y117" s="113">
        <f>Y116/Z116</f>
        <v>0.24776324845147971</v>
      </c>
      <c r="Z117" s="114"/>
      <c r="AA117" s="114"/>
      <c r="AB117" s="114"/>
      <c r="AC117" s="112">
        <f>AC116/O116</f>
        <v>0.33117624666920442</v>
      </c>
      <c r="AD117" s="112">
        <f>AD116/G116</f>
        <v>0.27619047619047621</v>
      </c>
      <c r="AE117" s="112">
        <f>AE116/O116</f>
        <v>0.65283593452607536</v>
      </c>
      <c r="AF117" s="112">
        <f>AF116/G116</f>
        <v>0.67619047619047623</v>
      </c>
      <c r="AG117" s="112">
        <f>AG116/Z116</f>
        <v>0.4198210598761184</v>
      </c>
      <c r="AH117" s="112">
        <f>AH116/R116</f>
        <v>0.27619047619047621</v>
      </c>
      <c r="AI117" s="112">
        <f>AI116/Z116</f>
        <v>0.60564349621472813</v>
      </c>
      <c r="AJ117" s="112">
        <f>AJ116/R116</f>
        <v>0.67619047619047623</v>
      </c>
    </row>
    <row r="118" spans="1:36" ht="26.25" customHeight="1" x14ac:dyDescent="0.25">
      <c r="A118" s="473" t="s">
        <v>177</v>
      </c>
      <c r="B118" s="474"/>
      <c r="C118" s="91"/>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row>
    <row r="119" spans="1:36" ht="27" x14ac:dyDescent="0.25">
      <c r="A119" s="92"/>
      <c r="B119" s="91" t="s">
        <v>178</v>
      </c>
      <c r="C119" s="91" t="s">
        <v>179</v>
      </c>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row>
    <row r="120" spans="1:36" ht="24.75" customHeight="1" x14ac:dyDescent="0.25">
      <c r="A120" s="93"/>
      <c r="B120" s="91" t="s">
        <v>180</v>
      </c>
      <c r="C120" s="91" t="s">
        <v>181</v>
      </c>
      <c r="D120" s="88"/>
      <c r="E120" s="88"/>
      <c r="F120" s="88"/>
      <c r="G120" s="475" t="s">
        <v>182</v>
      </c>
      <c r="H120" s="475"/>
      <c r="I120" s="475"/>
      <c r="J120" s="475"/>
      <c r="K120" s="475"/>
      <c r="L120" s="475"/>
      <c r="M120" s="475"/>
      <c r="N120" s="475"/>
      <c r="O120" s="475"/>
      <c r="P120" s="475"/>
      <c r="Q120" s="475"/>
      <c r="R120" s="88"/>
      <c r="S120" s="88"/>
      <c r="T120" s="88"/>
      <c r="U120" s="88"/>
      <c r="V120" s="88"/>
      <c r="W120" s="88"/>
      <c r="X120" s="88"/>
      <c r="Y120" s="88"/>
      <c r="Z120" s="88"/>
      <c r="AA120" s="88"/>
      <c r="AB120" s="88"/>
      <c r="AC120" s="88"/>
      <c r="AD120" s="88"/>
      <c r="AE120" s="88"/>
      <c r="AF120" s="88"/>
      <c r="AG120" s="88"/>
      <c r="AH120" s="88"/>
      <c r="AI120" s="88"/>
      <c r="AJ120" s="88"/>
    </row>
    <row r="121" spans="1:36" x14ac:dyDescent="0.25">
      <c r="A121" s="94" t="s">
        <v>45</v>
      </c>
      <c r="B121" s="91"/>
      <c r="C121" s="91" t="s">
        <v>183</v>
      </c>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row>
    <row r="122" spans="1:36" x14ac:dyDescent="0.25">
      <c r="A122" s="91" t="s">
        <v>40</v>
      </c>
      <c r="B122" s="91"/>
      <c r="C122" s="91" t="s">
        <v>184</v>
      </c>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row>
    <row r="123" spans="1:36" x14ac:dyDescent="0.25">
      <c r="A123" s="91" t="s">
        <v>34</v>
      </c>
      <c r="B123" s="91"/>
      <c r="C123" s="91" t="s">
        <v>185</v>
      </c>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row>
  </sheetData>
  <mergeCells count="91">
    <mergeCell ref="F101:F115"/>
    <mergeCell ref="A1:E2"/>
    <mergeCell ref="A4:E6"/>
    <mergeCell ref="B104:B106"/>
    <mergeCell ref="B107:B109"/>
    <mergeCell ref="B110:B112"/>
    <mergeCell ref="B113:B115"/>
    <mergeCell ref="F10:F20"/>
    <mergeCell ref="F21:F28"/>
    <mergeCell ref="F29:F38"/>
    <mergeCell ref="F39:F48"/>
    <mergeCell ref="F49:F68"/>
    <mergeCell ref="F69:F100"/>
    <mergeCell ref="B81:B83"/>
    <mergeCell ref="B84:B87"/>
    <mergeCell ref="B88:B91"/>
    <mergeCell ref="B92:B95"/>
    <mergeCell ref="B96:B100"/>
    <mergeCell ref="B43:B45"/>
    <mergeCell ref="B46:B48"/>
    <mergeCell ref="B102:B103"/>
    <mergeCell ref="B62:B64"/>
    <mergeCell ref="B65:B68"/>
    <mergeCell ref="B70:B71"/>
    <mergeCell ref="B72:B74"/>
    <mergeCell ref="B75:B77"/>
    <mergeCell ref="B78:B80"/>
    <mergeCell ref="A101:E101"/>
    <mergeCell ref="A81:A83"/>
    <mergeCell ref="A84:A87"/>
    <mergeCell ref="B53:B55"/>
    <mergeCell ref="B56:B58"/>
    <mergeCell ref="B59:B61"/>
    <mergeCell ref="B25:B26"/>
    <mergeCell ref="B27:B28"/>
    <mergeCell ref="B30:B32"/>
    <mergeCell ref="B33:B35"/>
    <mergeCell ref="B36:B38"/>
    <mergeCell ref="B40:B42"/>
    <mergeCell ref="A104:A106"/>
    <mergeCell ref="A107:A109"/>
    <mergeCell ref="A110:A112"/>
    <mergeCell ref="A113:A115"/>
    <mergeCell ref="B11:B13"/>
    <mergeCell ref="B14:B15"/>
    <mergeCell ref="B16:B17"/>
    <mergeCell ref="B18:B20"/>
    <mergeCell ref="B22:B24"/>
    <mergeCell ref="B51:B52"/>
    <mergeCell ref="A88:A91"/>
    <mergeCell ref="A92:A95"/>
    <mergeCell ref="A96:A100"/>
    <mergeCell ref="A102:A103"/>
    <mergeCell ref="A65:A68"/>
    <mergeCell ref="A70:A71"/>
    <mergeCell ref="A51:A52"/>
    <mergeCell ref="A53:A55"/>
    <mergeCell ref="A56:A58"/>
    <mergeCell ref="A59:A61"/>
    <mergeCell ref="A62:A64"/>
    <mergeCell ref="A118:B118"/>
    <mergeCell ref="G120:Q120"/>
    <mergeCell ref="A11:A13"/>
    <mergeCell ref="A14:A15"/>
    <mergeCell ref="A16:A17"/>
    <mergeCell ref="A18:A20"/>
    <mergeCell ref="A22:A24"/>
    <mergeCell ref="A25:A26"/>
    <mergeCell ref="A40:A42"/>
    <mergeCell ref="A43:A45"/>
    <mergeCell ref="A49:E49"/>
    <mergeCell ref="A72:A74"/>
    <mergeCell ref="A75:A77"/>
    <mergeCell ref="A69:E69"/>
    <mergeCell ref="A78:A80"/>
    <mergeCell ref="A46:A48"/>
    <mergeCell ref="AG8:AJ8"/>
    <mergeCell ref="A10:E10"/>
    <mergeCell ref="A21:E21"/>
    <mergeCell ref="A29:E29"/>
    <mergeCell ref="A39:E39"/>
    <mergeCell ref="A27:A28"/>
    <mergeCell ref="A30:A32"/>
    <mergeCell ref="A33:A35"/>
    <mergeCell ref="A36:A38"/>
    <mergeCell ref="AC8:AF8"/>
    <mergeCell ref="A3:E3"/>
    <mergeCell ref="A7:E7"/>
    <mergeCell ref="A8:E8"/>
    <mergeCell ref="G8:Q8"/>
    <mergeCell ref="R8:AB8"/>
  </mergeCells>
  <printOptions horizontalCentered="1"/>
  <pageMargins left="0.2" right="0.2" top="0.2" bottom="0.59" header="0.31" footer="0.31"/>
  <pageSetup paperSize="9" scale="40" fitToHeight="2" orientation="landscape" r:id="rId1"/>
  <rowBreaks count="1" manualBreakCount="1">
    <brk id="68" max="16383" man="1"/>
  </rowBreaks>
  <colBreaks count="1" manualBreakCount="1">
    <brk id="28" max="12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21"/>
  <sheetViews>
    <sheetView tabSelected="1" topLeftCell="A58" zoomScale="40" zoomScaleNormal="40" workbookViewId="0">
      <selection activeCell="AB114" sqref="AB114"/>
    </sheetView>
  </sheetViews>
  <sheetFormatPr defaultColWidth="9.140625" defaultRowHeight="15" x14ac:dyDescent="0.25"/>
  <cols>
    <col min="1" max="1" width="14.7109375" style="413" customWidth="1"/>
    <col min="2" max="2" width="22.5703125" style="207" customWidth="1"/>
    <col min="3" max="3" width="18.5703125" style="413" customWidth="1"/>
    <col min="4" max="4" width="11.28515625" style="207" customWidth="1"/>
    <col min="5" max="5" width="20.7109375" style="207" customWidth="1"/>
    <col min="6" max="6" width="15.42578125" style="207" customWidth="1"/>
    <col min="7" max="7" width="71.140625" style="415" customWidth="1"/>
    <col min="8" max="8" width="3.7109375" style="207" customWidth="1"/>
    <col min="9" max="9" width="5.7109375" style="207" customWidth="1"/>
    <col min="10" max="10" width="7" style="207" customWidth="1"/>
    <col min="11" max="11" width="7.28515625" style="207" customWidth="1"/>
    <col min="12" max="12" width="6.5703125" style="207" customWidth="1"/>
    <col min="13" max="15" width="5.7109375" style="207" customWidth="1"/>
    <col min="16" max="16" width="6.5703125" style="207" customWidth="1"/>
    <col min="17" max="19" width="5.7109375" style="207" customWidth="1"/>
    <col min="20" max="20" width="6" style="207" customWidth="1"/>
    <col min="21" max="21" width="6.5703125" style="207" customWidth="1"/>
    <col min="22" max="22" width="7.140625" style="207" customWidth="1"/>
    <col min="23" max="23" width="6.85546875" style="207" customWidth="1"/>
    <col min="24" max="26" width="5.7109375" style="207" customWidth="1"/>
    <col min="27" max="27" width="7.28515625" style="207" customWidth="1"/>
    <col min="28" max="28" width="5.7109375" style="207" customWidth="1"/>
    <col min="29" max="16384" width="9.140625" style="208"/>
  </cols>
  <sheetData>
    <row r="1" spans="1:28" x14ac:dyDescent="0.25">
      <c r="A1" s="509" t="s">
        <v>409</v>
      </c>
      <c r="B1" s="560"/>
      <c r="C1" s="560"/>
      <c r="D1" s="560"/>
      <c r="E1" s="560"/>
      <c r="F1" s="560"/>
      <c r="G1" s="418"/>
    </row>
    <row r="2" spans="1:28" x14ac:dyDescent="0.25">
      <c r="A2" s="560"/>
      <c r="B2" s="560"/>
      <c r="C2" s="560"/>
      <c r="D2" s="560"/>
      <c r="E2" s="560"/>
      <c r="F2" s="560"/>
      <c r="G2" s="418"/>
    </row>
    <row r="3" spans="1:28" x14ac:dyDescent="0.25">
      <c r="A3" s="526" t="s">
        <v>186</v>
      </c>
      <c r="B3" s="526"/>
      <c r="C3" s="526"/>
      <c r="D3" s="526"/>
      <c r="E3" s="526"/>
      <c r="F3" s="526"/>
      <c r="G3" s="414"/>
    </row>
    <row r="4" spans="1:28" x14ac:dyDescent="0.25">
      <c r="A4" s="561" t="s">
        <v>330</v>
      </c>
      <c r="B4" s="561"/>
      <c r="C4" s="561"/>
      <c r="D4" s="561"/>
      <c r="E4" s="561"/>
      <c r="F4" s="561"/>
      <c r="G4" s="419"/>
    </row>
    <row r="5" spans="1:28" x14ac:dyDescent="0.25">
      <c r="A5" s="561"/>
      <c r="B5" s="561"/>
      <c r="C5" s="561"/>
      <c r="D5" s="561"/>
      <c r="E5" s="561"/>
      <c r="F5" s="561"/>
      <c r="G5" s="419"/>
    </row>
    <row r="6" spans="1:28" x14ac:dyDescent="0.25">
      <c r="A6" s="561"/>
      <c r="B6" s="561"/>
      <c r="C6" s="561"/>
      <c r="D6" s="561"/>
      <c r="E6" s="561"/>
      <c r="F6" s="561"/>
      <c r="G6" s="419"/>
    </row>
    <row r="7" spans="1:28" x14ac:dyDescent="0.25">
      <c r="A7" s="527" t="s">
        <v>3</v>
      </c>
      <c r="B7" s="527"/>
      <c r="C7" s="527"/>
      <c r="D7" s="527"/>
      <c r="E7" s="527"/>
      <c r="F7" s="527"/>
    </row>
    <row r="8" spans="1:28" ht="15.75" thickBot="1" x14ac:dyDescent="0.3">
      <c r="A8" s="528"/>
      <c r="B8" s="528"/>
      <c r="C8" s="528"/>
      <c r="D8" s="528"/>
      <c r="E8" s="528"/>
      <c r="F8" s="528"/>
      <c r="G8" s="209"/>
      <c r="H8" s="209"/>
      <c r="I8" s="511" t="s">
        <v>4</v>
      </c>
      <c r="J8" s="512"/>
      <c r="K8" s="512"/>
      <c r="L8" s="512"/>
      <c r="M8" s="512"/>
      <c r="N8" s="512"/>
      <c r="O8" s="512"/>
      <c r="P8" s="512"/>
      <c r="Q8" s="512"/>
      <c r="R8" s="512"/>
      <c r="S8" s="513"/>
      <c r="T8" s="208"/>
      <c r="U8" s="208"/>
      <c r="V8" s="208"/>
      <c r="W8" s="208"/>
      <c r="X8" s="208"/>
      <c r="Y8" s="208"/>
      <c r="Z8" s="208"/>
      <c r="AA8" s="208"/>
      <c r="AB8" s="208"/>
    </row>
    <row r="9" spans="1:28" ht="67.5" customHeight="1" thickBot="1" x14ac:dyDescent="0.3">
      <c r="A9" s="210" t="s">
        <v>8</v>
      </c>
      <c r="B9" s="210" t="s">
        <v>9</v>
      </c>
      <c r="C9" s="210" t="s">
        <v>10</v>
      </c>
      <c r="D9" s="210" t="s">
        <v>11</v>
      </c>
      <c r="E9" s="210" t="s">
        <v>187</v>
      </c>
      <c r="F9" s="211" t="s">
        <v>331</v>
      </c>
      <c r="G9" s="225" t="s">
        <v>343</v>
      </c>
      <c r="H9" s="212"/>
      <c r="I9" s="213" t="s">
        <v>12</v>
      </c>
      <c r="J9" s="214" t="s">
        <v>13</v>
      </c>
      <c r="K9" s="215" t="s">
        <v>14</v>
      </c>
      <c r="L9" s="215" t="s">
        <v>15</v>
      </c>
      <c r="M9" s="215" t="s">
        <v>16</v>
      </c>
      <c r="N9" s="215" t="s">
        <v>17</v>
      </c>
      <c r="O9" s="215" t="s">
        <v>18</v>
      </c>
      <c r="P9" s="216" t="s">
        <v>19</v>
      </c>
      <c r="Q9" s="213" t="s">
        <v>20</v>
      </c>
      <c r="R9" s="213" t="s">
        <v>21</v>
      </c>
      <c r="S9" s="213" t="s">
        <v>22</v>
      </c>
      <c r="T9" s="213" t="s">
        <v>12</v>
      </c>
      <c r="U9" s="214" t="s">
        <v>13</v>
      </c>
      <c r="V9" s="215" t="s">
        <v>14</v>
      </c>
      <c r="W9" s="215" t="s">
        <v>15</v>
      </c>
      <c r="X9" s="215" t="s">
        <v>16</v>
      </c>
      <c r="Y9" s="215" t="s">
        <v>17</v>
      </c>
      <c r="Z9" s="215" t="s">
        <v>18</v>
      </c>
      <c r="AA9" s="216" t="s">
        <v>19</v>
      </c>
      <c r="AB9" s="213" t="s">
        <v>20</v>
      </c>
    </row>
    <row r="10" spans="1:28" ht="15.75" thickBot="1" x14ac:dyDescent="0.3">
      <c r="A10" s="514" t="s">
        <v>29</v>
      </c>
      <c r="B10" s="515"/>
      <c r="C10" s="515"/>
      <c r="D10" s="515"/>
      <c r="E10" s="515"/>
      <c r="F10" s="516"/>
      <c r="G10" s="225"/>
      <c r="H10" s="523" t="s">
        <v>30</v>
      </c>
      <c r="I10" s="213">
        <f t="shared" ref="I10:P10" si="0">SUM(I11:I19)</f>
        <v>30</v>
      </c>
      <c r="J10" s="214">
        <f t="shared" si="0"/>
        <v>130</v>
      </c>
      <c r="K10" s="215">
        <f t="shared" si="0"/>
        <v>90</v>
      </c>
      <c r="L10" s="215">
        <f t="shared" si="0"/>
        <v>80</v>
      </c>
      <c r="M10" s="215">
        <f t="shared" si="0"/>
        <v>0</v>
      </c>
      <c r="N10" s="215">
        <f t="shared" si="0"/>
        <v>20</v>
      </c>
      <c r="O10" s="215">
        <f t="shared" si="0"/>
        <v>0</v>
      </c>
      <c r="P10" s="216">
        <f t="shared" si="0"/>
        <v>0</v>
      </c>
      <c r="Q10" s="213">
        <f t="shared" ref="Q10:Q41" si="1">SUM(J10:P10)</f>
        <v>320</v>
      </c>
      <c r="R10" s="213">
        <f t="shared" ref="R10:AA10" si="2">SUM(R11:R19)</f>
        <v>1</v>
      </c>
      <c r="S10" s="213">
        <f t="shared" si="2"/>
        <v>4</v>
      </c>
      <c r="T10" s="213">
        <f t="shared" si="2"/>
        <v>30</v>
      </c>
      <c r="U10" s="215">
        <f t="shared" si="2"/>
        <v>75</v>
      </c>
      <c r="V10" s="215">
        <f t="shared" si="2"/>
        <v>60</v>
      </c>
      <c r="W10" s="215">
        <f t="shared" si="2"/>
        <v>50</v>
      </c>
      <c r="X10" s="215">
        <f t="shared" si="2"/>
        <v>0</v>
      </c>
      <c r="Y10" s="215">
        <f t="shared" si="2"/>
        <v>20</v>
      </c>
      <c r="Z10" s="215">
        <f t="shared" si="2"/>
        <v>0</v>
      </c>
      <c r="AA10" s="215">
        <f t="shared" si="2"/>
        <v>0</v>
      </c>
      <c r="AB10" s="213">
        <f t="shared" ref="AB10:AB19" si="3">SUM(U10:AA10)</f>
        <v>205</v>
      </c>
    </row>
    <row r="11" spans="1:28" ht="56.25" customHeight="1" thickBot="1" x14ac:dyDescent="0.3">
      <c r="A11" s="529" t="s">
        <v>31</v>
      </c>
      <c r="B11" s="518" t="s">
        <v>32</v>
      </c>
      <c r="C11" s="217" t="s">
        <v>317</v>
      </c>
      <c r="D11" s="217" t="s">
        <v>34</v>
      </c>
      <c r="E11" s="217" t="str">
        <f t="shared" ref="E11" ca="1" si="4">TRIM(INDIRECT(ADDRESS(38,ROW()-10,2,,"Arkusz5")))</f>
        <v>INF_W08,INF_W09, INF_K02,</v>
      </c>
      <c r="F11" s="218" t="s">
        <v>332</v>
      </c>
      <c r="G11" s="426" t="s">
        <v>344</v>
      </c>
      <c r="H11" s="524"/>
      <c r="I11" s="219">
        <v>1</v>
      </c>
      <c r="J11" s="220"/>
      <c r="K11" s="221"/>
      <c r="L11" s="221"/>
      <c r="M11" s="221"/>
      <c r="N11" s="221">
        <v>20</v>
      </c>
      <c r="O11" s="221"/>
      <c r="P11" s="222"/>
      <c r="Q11" s="219">
        <f t="shared" si="1"/>
        <v>20</v>
      </c>
      <c r="R11" s="223"/>
      <c r="S11" s="223"/>
      <c r="T11" s="219">
        <v>1</v>
      </c>
      <c r="U11" s="220"/>
      <c r="V11" s="221"/>
      <c r="W11" s="221"/>
      <c r="X11" s="221"/>
      <c r="Y11" s="221">
        <v>20</v>
      </c>
      <c r="Z11" s="221"/>
      <c r="AA11" s="222"/>
      <c r="AB11" s="442">
        <f t="shared" si="3"/>
        <v>20</v>
      </c>
    </row>
    <row r="12" spans="1:28" ht="54" customHeight="1" thickBot="1" x14ac:dyDescent="0.3">
      <c r="A12" s="531"/>
      <c r="B12" s="519"/>
      <c r="C12" s="224" t="s">
        <v>36</v>
      </c>
      <c r="D12" s="224" t="s">
        <v>34</v>
      </c>
      <c r="E12" s="217" t="str">
        <f ca="1">TRIM(INDIRECT(ADDRESS(38,ROW()-9,2,,"Arkusz5")))</f>
        <v>INF_U01, INF_K02,</v>
      </c>
      <c r="F12" s="225" t="s">
        <v>333</v>
      </c>
      <c r="G12" s="426" t="s">
        <v>345</v>
      </c>
      <c r="H12" s="524"/>
      <c r="I12" s="226">
        <v>1</v>
      </c>
      <c r="J12" s="227">
        <v>15</v>
      </c>
      <c r="K12" s="228"/>
      <c r="L12" s="228"/>
      <c r="M12" s="228"/>
      <c r="N12" s="228"/>
      <c r="O12" s="228"/>
      <c r="P12" s="229"/>
      <c r="Q12" s="226">
        <f t="shared" si="1"/>
        <v>15</v>
      </c>
      <c r="R12" s="230"/>
      <c r="S12" s="230"/>
      <c r="T12" s="226">
        <v>1</v>
      </c>
      <c r="U12" s="227">
        <v>15</v>
      </c>
      <c r="V12" s="228"/>
      <c r="W12" s="228"/>
      <c r="X12" s="228"/>
      <c r="Y12" s="228"/>
      <c r="Z12" s="228"/>
      <c r="AA12" s="229"/>
      <c r="AB12" s="444">
        <f t="shared" si="3"/>
        <v>15</v>
      </c>
    </row>
    <row r="13" spans="1:28" ht="74.25" customHeight="1" thickBot="1" x14ac:dyDescent="0.3">
      <c r="A13" s="529" t="s">
        <v>37</v>
      </c>
      <c r="B13" s="518" t="s">
        <v>38</v>
      </c>
      <c r="C13" s="231" t="s">
        <v>39</v>
      </c>
      <c r="D13" s="217" t="s">
        <v>40</v>
      </c>
      <c r="E13" s="217" t="str">
        <f t="shared" ref="E13:E19" ca="1" si="5">TRIM(INDIRECT(ADDRESS(38,ROW()-9,2,,"Arkusz5")))</f>
        <v>INF_U01,</v>
      </c>
      <c r="F13" s="437" t="s">
        <v>332</v>
      </c>
      <c r="G13" s="426" t="s">
        <v>346</v>
      </c>
      <c r="H13" s="524"/>
      <c r="I13" s="219">
        <v>2</v>
      </c>
      <c r="J13" s="220"/>
      <c r="K13" s="221"/>
      <c r="L13" s="221">
        <v>30</v>
      </c>
      <c r="M13" s="221"/>
      <c r="N13" s="221"/>
      <c r="O13" s="221"/>
      <c r="P13" s="222"/>
      <c r="Q13" s="219">
        <f t="shared" si="1"/>
        <v>30</v>
      </c>
      <c r="R13" s="223">
        <v>1</v>
      </c>
      <c r="S13" s="223"/>
      <c r="T13" s="219">
        <v>2</v>
      </c>
      <c r="U13" s="220"/>
      <c r="V13" s="221"/>
      <c r="W13" s="221">
        <v>30</v>
      </c>
      <c r="X13" s="221"/>
      <c r="Y13" s="221"/>
      <c r="Z13" s="221"/>
      <c r="AA13" s="222"/>
      <c r="AB13" s="442">
        <f t="shared" si="3"/>
        <v>30</v>
      </c>
    </row>
    <row r="14" spans="1:28" ht="41.25" customHeight="1" thickBot="1" x14ac:dyDescent="0.3">
      <c r="A14" s="531"/>
      <c r="B14" s="519"/>
      <c r="C14" s="224" t="s">
        <v>41</v>
      </c>
      <c r="D14" s="232" t="s">
        <v>34</v>
      </c>
      <c r="E14" s="217" t="str">
        <f t="shared" ca="1" si="5"/>
        <v>INF_K04,</v>
      </c>
      <c r="F14" s="438" t="s">
        <v>334</v>
      </c>
      <c r="G14" s="426" t="s">
        <v>347</v>
      </c>
      <c r="H14" s="524"/>
      <c r="I14" s="226">
        <v>0</v>
      </c>
      <c r="J14" s="227"/>
      <c r="K14" s="228">
        <v>30</v>
      </c>
      <c r="L14" s="228"/>
      <c r="M14" s="228"/>
      <c r="N14" s="228"/>
      <c r="O14" s="228"/>
      <c r="P14" s="229"/>
      <c r="Q14" s="226">
        <f t="shared" si="1"/>
        <v>30</v>
      </c>
      <c r="R14" s="230"/>
      <c r="S14" s="230"/>
      <c r="T14" s="226">
        <v>0</v>
      </c>
      <c r="U14" s="227"/>
      <c r="V14" s="228">
        <v>30</v>
      </c>
      <c r="W14" s="228"/>
      <c r="X14" s="228"/>
      <c r="Y14" s="228"/>
      <c r="Z14" s="228"/>
      <c r="AA14" s="229"/>
      <c r="AB14" s="444">
        <f t="shared" si="3"/>
        <v>30</v>
      </c>
    </row>
    <row r="15" spans="1:28" ht="44.25" customHeight="1" thickBot="1" x14ac:dyDescent="0.3">
      <c r="A15" s="529" t="s">
        <v>189</v>
      </c>
      <c r="B15" s="520" t="s">
        <v>190</v>
      </c>
      <c r="C15" s="217" t="s">
        <v>44</v>
      </c>
      <c r="D15" s="234" t="s">
        <v>45</v>
      </c>
      <c r="E15" s="217" t="str">
        <f t="shared" ca="1" si="5"/>
        <v>INF_W01,INF_W02,</v>
      </c>
      <c r="F15" s="218" t="s">
        <v>334</v>
      </c>
      <c r="G15" s="426" t="s">
        <v>348</v>
      </c>
      <c r="H15" s="524"/>
      <c r="I15" s="219">
        <v>6</v>
      </c>
      <c r="J15" s="220">
        <v>30</v>
      </c>
      <c r="K15" s="221">
        <v>30</v>
      </c>
      <c r="L15" s="221"/>
      <c r="M15" s="221"/>
      <c r="N15" s="221"/>
      <c r="O15" s="221"/>
      <c r="P15" s="222"/>
      <c r="Q15" s="219">
        <f t="shared" si="1"/>
        <v>60</v>
      </c>
      <c r="R15" s="223"/>
      <c r="S15" s="223"/>
      <c r="T15" s="219">
        <v>6</v>
      </c>
      <c r="U15" s="220">
        <v>15</v>
      </c>
      <c r="V15" s="221">
        <v>15</v>
      </c>
      <c r="W15" s="221"/>
      <c r="X15" s="221"/>
      <c r="Y15" s="221"/>
      <c r="Z15" s="221"/>
      <c r="AA15" s="222"/>
      <c r="AB15" s="442">
        <f t="shared" si="3"/>
        <v>30</v>
      </c>
    </row>
    <row r="16" spans="1:28" ht="42" customHeight="1" thickBot="1" x14ac:dyDescent="0.3">
      <c r="A16" s="531"/>
      <c r="B16" s="521"/>
      <c r="C16" s="235" t="s">
        <v>191</v>
      </c>
      <c r="D16" s="232" t="s">
        <v>40</v>
      </c>
      <c r="E16" s="217" t="str">
        <f t="shared" ca="1" si="5"/>
        <v>INF_W01,INF_W02, INF_W06, INF_W10, INF_U01,INF_U02, INF_K03,</v>
      </c>
      <c r="F16" s="233" t="s">
        <v>333</v>
      </c>
      <c r="G16" s="426" t="s">
        <v>349</v>
      </c>
      <c r="H16" s="524"/>
      <c r="I16" s="226">
        <v>4</v>
      </c>
      <c r="J16" s="227">
        <v>15</v>
      </c>
      <c r="K16" s="228"/>
      <c r="L16" s="228">
        <v>30</v>
      </c>
      <c r="M16" s="228"/>
      <c r="N16" s="228"/>
      <c r="O16" s="228"/>
      <c r="P16" s="229"/>
      <c r="Q16" s="226">
        <f t="shared" si="1"/>
        <v>45</v>
      </c>
      <c r="R16" s="230"/>
      <c r="S16" s="230">
        <v>1</v>
      </c>
      <c r="T16" s="226">
        <v>4</v>
      </c>
      <c r="U16" s="227">
        <v>10</v>
      </c>
      <c r="V16" s="228"/>
      <c r="W16" s="228">
        <v>10</v>
      </c>
      <c r="X16" s="228"/>
      <c r="Y16" s="228"/>
      <c r="Z16" s="228"/>
      <c r="AA16" s="229"/>
      <c r="AB16" s="444">
        <f t="shared" si="3"/>
        <v>20</v>
      </c>
    </row>
    <row r="17" spans="1:28" ht="57.75" customHeight="1" thickBot="1" x14ac:dyDescent="0.3">
      <c r="A17" s="529" t="s">
        <v>48</v>
      </c>
      <c r="B17" s="518" t="s">
        <v>49</v>
      </c>
      <c r="C17" s="217" t="s">
        <v>50</v>
      </c>
      <c r="D17" s="236" t="s">
        <v>45</v>
      </c>
      <c r="E17" s="217" t="str">
        <f t="shared" ca="1" si="5"/>
        <v>INF_W01,INF_W02, INF_W05, INF_W10, INF_U07,</v>
      </c>
      <c r="F17" s="237" t="s">
        <v>335</v>
      </c>
      <c r="G17" s="426" t="s">
        <v>350</v>
      </c>
      <c r="H17" s="524"/>
      <c r="I17" s="219">
        <v>7</v>
      </c>
      <c r="J17" s="238">
        <v>30</v>
      </c>
      <c r="K17" s="239">
        <v>30</v>
      </c>
      <c r="L17" s="239"/>
      <c r="M17" s="239"/>
      <c r="N17" s="239"/>
      <c r="O17" s="239"/>
      <c r="P17" s="240"/>
      <c r="Q17" s="219">
        <f t="shared" si="1"/>
        <v>60</v>
      </c>
      <c r="R17" s="223"/>
      <c r="S17" s="223">
        <v>1</v>
      </c>
      <c r="T17" s="219">
        <v>7</v>
      </c>
      <c r="U17" s="238">
        <v>15</v>
      </c>
      <c r="V17" s="239">
        <v>15</v>
      </c>
      <c r="W17" s="239"/>
      <c r="X17" s="239"/>
      <c r="Y17" s="239"/>
      <c r="Z17" s="239"/>
      <c r="AA17" s="222"/>
      <c r="AB17" s="442">
        <f t="shared" si="3"/>
        <v>30</v>
      </c>
    </row>
    <row r="18" spans="1:28" ht="60.75" customHeight="1" thickBot="1" x14ac:dyDescent="0.3">
      <c r="A18" s="530"/>
      <c r="B18" s="522"/>
      <c r="C18" s="241" t="s">
        <v>51</v>
      </c>
      <c r="D18" s="242" t="s">
        <v>45</v>
      </c>
      <c r="E18" s="217" t="str">
        <f t="shared" ca="1" si="5"/>
        <v>INF_W02, INF_W05, INF_W07, INF_U07,</v>
      </c>
      <c r="F18" s="243" t="s">
        <v>335</v>
      </c>
      <c r="G18" s="426" t="s">
        <v>351</v>
      </c>
      <c r="H18" s="524"/>
      <c r="I18" s="244">
        <v>5</v>
      </c>
      <c r="J18" s="245">
        <v>20</v>
      </c>
      <c r="K18" s="246"/>
      <c r="L18" s="246"/>
      <c r="M18" s="246"/>
      <c r="N18" s="246"/>
      <c r="O18" s="246"/>
      <c r="P18" s="247"/>
      <c r="Q18" s="244">
        <f t="shared" si="1"/>
        <v>20</v>
      </c>
      <c r="R18" s="248"/>
      <c r="S18" s="248">
        <v>1</v>
      </c>
      <c r="T18" s="244">
        <v>5</v>
      </c>
      <c r="U18" s="245">
        <v>10</v>
      </c>
      <c r="V18" s="246"/>
      <c r="W18" s="246"/>
      <c r="X18" s="246"/>
      <c r="Y18" s="246"/>
      <c r="Z18" s="246"/>
      <c r="AA18" s="249"/>
      <c r="AB18" s="443">
        <f t="shared" si="3"/>
        <v>10</v>
      </c>
    </row>
    <row r="19" spans="1:28" ht="39.75" customHeight="1" thickBot="1" x14ac:dyDescent="0.3">
      <c r="A19" s="531"/>
      <c r="B19" s="519"/>
      <c r="C19" s="235" t="s">
        <v>192</v>
      </c>
      <c r="D19" s="250" t="s">
        <v>45</v>
      </c>
      <c r="E19" s="217" t="str">
        <f t="shared" ca="1" si="5"/>
        <v>INF_W04,INF_W05, INF_W10, INF_U01,INF_U02, INF_U05, INF_K01, INF_K03,INF_K04,</v>
      </c>
      <c r="F19" s="251" t="s">
        <v>333</v>
      </c>
      <c r="G19" s="426" t="s">
        <v>352</v>
      </c>
      <c r="H19" s="525"/>
      <c r="I19" s="226">
        <v>4</v>
      </c>
      <c r="J19" s="252">
        <v>20</v>
      </c>
      <c r="K19" s="253"/>
      <c r="L19" s="253">
        <v>20</v>
      </c>
      <c r="M19" s="253"/>
      <c r="N19" s="253"/>
      <c r="O19" s="253"/>
      <c r="P19" s="254"/>
      <c r="Q19" s="226">
        <f t="shared" si="1"/>
        <v>40</v>
      </c>
      <c r="R19" s="230"/>
      <c r="S19" s="230">
        <v>1</v>
      </c>
      <c r="T19" s="226">
        <v>4</v>
      </c>
      <c r="U19" s="252">
        <v>10</v>
      </c>
      <c r="V19" s="253"/>
      <c r="W19" s="253">
        <v>10</v>
      </c>
      <c r="X19" s="253"/>
      <c r="Y19" s="253"/>
      <c r="Z19" s="253"/>
      <c r="AA19" s="229"/>
      <c r="AB19" s="444">
        <f t="shared" si="3"/>
        <v>20</v>
      </c>
    </row>
    <row r="20" spans="1:28" ht="42.75" thickBot="1" x14ac:dyDescent="0.3">
      <c r="A20" s="517" t="s">
        <v>53</v>
      </c>
      <c r="B20" s="515"/>
      <c r="C20" s="515"/>
      <c r="D20" s="515"/>
      <c r="E20" s="515"/>
      <c r="F20" s="516"/>
      <c r="G20" s="420"/>
      <c r="H20" s="255" t="s">
        <v>53</v>
      </c>
      <c r="I20" s="213">
        <f t="shared" ref="I20:P20" si="6">SUM(I21:I29)</f>
        <v>30</v>
      </c>
      <c r="J20" s="214">
        <f t="shared" si="6"/>
        <v>150</v>
      </c>
      <c r="K20" s="215">
        <f t="shared" si="6"/>
        <v>60</v>
      </c>
      <c r="L20" s="215">
        <f t="shared" si="6"/>
        <v>180</v>
      </c>
      <c r="M20" s="215">
        <f t="shared" si="6"/>
        <v>0</v>
      </c>
      <c r="N20" s="215">
        <f t="shared" si="6"/>
        <v>0</v>
      </c>
      <c r="O20" s="215">
        <f t="shared" si="6"/>
        <v>0</v>
      </c>
      <c r="P20" s="216">
        <f t="shared" si="6"/>
        <v>0</v>
      </c>
      <c r="Q20" s="213">
        <f t="shared" si="1"/>
        <v>390</v>
      </c>
      <c r="R20" s="213">
        <f>SUM(R21:R29)</f>
        <v>1</v>
      </c>
      <c r="S20" s="213">
        <f>SUM(S21:S29)</f>
        <v>3</v>
      </c>
      <c r="T20" s="213">
        <f>SUM(T21:T29)</f>
        <v>30</v>
      </c>
      <c r="U20" s="215">
        <f>SUM(U21:U29)</f>
        <v>78</v>
      </c>
      <c r="V20" s="215">
        <f t="shared" ref="V20:AB20" si="7">SUM(V21:V29)</f>
        <v>46</v>
      </c>
      <c r="W20" s="215">
        <f t="shared" si="7"/>
        <v>115</v>
      </c>
      <c r="X20" s="215">
        <f t="shared" si="7"/>
        <v>0</v>
      </c>
      <c r="Y20" s="215">
        <f t="shared" si="7"/>
        <v>0</v>
      </c>
      <c r="Z20" s="215">
        <f t="shared" si="7"/>
        <v>0</v>
      </c>
      <c r="AA20" s="215">
        <f t="shared" si="7"/>
        <v>0</v>
      </c>
      <c r="AB20" s="445">
        <f t="shared" si="7"/>
        <v>239</v>
      </c>
    </row>
    <row r="21" spans="1:28" ht="33" customHeight="1" thickBot="1" x14ac:dyDescent="0.3">
      <c r="A21" s="529" t="s">
        <v>54</v>
      </c>
      <c r="B21" s="518" t="s">
        <v>55</v>
      </c>
      <c r="C21" s="217" t="s">
        <v>56</v>
      </c>
      <c r="D21" s="256" t="s">
        <v>40</v>
      </c>
      <c r="E21" s="257" t="str">
        <f ca="1">TRIM(INDIRECT(ADDRESS(38,ROW()-10,2,,"Arkusz5")))</f>
        <v>INF_U01,</v>
      </c>
      <c r="F21" s="436" t="s">
        <v>332</v>
      </c>
      <c r="G21" s="426" t="s">
        <v>353</v>
      </c>
      <c r="H21" s="258"/>
      <c r="I21" s="219">
        <v>2</v>
      </c>
      <c r="J21" s="238"/>
      <c r="K21" s="239"/>
      <c r="L21" s="239">
        <v>30</v>
      </c>
      <c r="M21" s="239"/>
      <c r="N21" s="221"/>
      <c r="O21" s="221"/>
      <c r="P21" s="222"/>
      <c r="Q21" s="219">
        <f t="shared" si="1"/>
        <v>30</v>
      </c>
      <c r="R21" s="223">
        <v>1</v>
      </c>
      <c r="S21" s="223"/>
      <c r="T21" s="219">
        <v>2</v>
      </c>
      <c r="U21" s="238"/>
      <c r="V21" s="239"/>
      <c r="W21" s="239">
        <v>30</v>
      </c>
      <c r="X21" s="239"/>
      <c r="Y21" s="221"/>
      <c r="Z21" s="221"/>
      <c r="AA21" s="222"/>
      <c r="AB21" s="442">
        <f t="shared" ref="AB21:AB29" si="8">SUM(U21:AA21)</f>
        <v>30</v>
      </c>
    </row>
    <row r="22" spans="1:28" ht="45" customHeight="1" thickBot="1" x14ac:dyDescent="0.3">
      <c r="A22" s="530"/>
      <c r="B22" s="522"/>
      <c r="C22" s="224" t="s">
        <v>318</v>
      </c>
      <c r="D22" s="259" t="s">
        <v>45</v>
      </c>
      <c r="E22" s="257"/>
      <c r="F22" s="260" t="s">
        <v>332</v>
      </c>
      <c r="G22" s="426" t="s">
        <v>354</v>
      </c>
      <c r="H22" s="258"/>
      <c r="I22" s="244">
        <v>1</v>
      </c>
      <c r="J22" s="245">
        <v>15</v>
      </c>
      <c r="K22" s="246"/>
      <c r="L22" s="246"/>
      <c r="M22" s="246"/>
      <c r="N22" s="261"/>
      <c r="O22" s="261"/>
      <c r="P22" s="249"/>
      <c r="Q22" s="244">
        <f t="shared" si="1"/>
        <v>15</v>
      </c>
      <c r="R22" s="248"/>
      <c r="S22" s="248"/>
      <c r="T22" s="244">
        <v>1</v>
      </c>
      <c r="U22" s="245">
        <v>8</v>
      </c>
      <c r="V22" s="246"/>
      <c r="W22" s="246"/>
      <c r="X22" s="246"/>
      <c r="Y22" s="261"/>
      <c r="Z22" s="261"/>
      <c r="AA22" s="249"/>
      <c r="AB22" s="443">
        <f t="shared" si="8"/>
        <v>8</v>
      </c>
    </row>
    <row r="23" spans="1:28" ht="45" customHeight="1" thickBot="1" x14ac:dyDescent="0.3">
      <c r="A23" s="530"/>
      <c r="B23" s="522"/>
      <c r="C23" s="224" t="s">
        <v>319</v>
      </c>
      <c r="D23" s="262" t="s">
        <v>40</v>
      </c>
      <c r="E23" s="257"/>
      <c r="F23" s="263" t="s">
        <v>332</v>
      </c>
      <c r="G23" s="426" t="s">
        <v>355</v>
      </c>
      <c r="H23" s="264"/>
      <c r="I23" s="265">
        <v>1</v>
      </c>
      <c r="J23" s="266"/>
      <c r="K23" s="267">
        <v>30</v>
      </c>
      <c r="L23" s="267"/>
      <c r="M23" s="267"/>
      <c r="N23" s="268"/>
      <c r="O23" s="268"/>
      <c r="P23" s="269"/>
      <c r="Q23" s="244">
        <f t="shared" si="1"/>
        <v>30</v>
      </c>
      <c r="R23" s="270"/>
      <c r="S23" s="270"/>
      <c r="T23" s="265">
        <v>1</v>
      </c>
      <c r="U23" s="266"/>
      <c r="V23" s="267">
        <v>16</v>
      </c>
      <c r="W23" s="267"/>
      <c r="X23" s="267"/>
      <c r="Y23" s="268"/>
      <c r="Z23" s="268"/>
      <c r="AA23" s="269"/>
      <c r="AB23" s="443">
        <f t="shared" si="8"/>
        <v>16</v>
      </c>
    </row>
    <row r="24" spans="1:28" ht="54.95" customHeight="1" thickBot="1" x14ac:dyDescent="0.3">
      <c r="A24" s="531"/>
      <c r="B24" s="519"/>
      <c r="C24" s="224" t="s">
        <v>41</v>
      </c>
      <c r="D24" s="271" t="s">
        <v>34</v>
      </c>
      <c r="E24" s="257" t="str">
        <f ca="1">TRIM(INDIRECT(ADDRESS(38,ROW()-11,2,,"Arkusz5")))</f>
        <v>INF_K04,</v>
      </c>
      <c r="F24" s="435" t="s">
        <v>334</v>
      </c>
      <c r="G24" s="426" t="s">
        <v>347</v>
      </c>
      <c r="H24" s="258"/>
      <c r="I24" s="226">
        <v>0</v>
      </c>
      <c r="J24" s="252"/>
      <c r="K24" s="253">
        <v>30</v>
      </c>
      <c r="L24" s="253"/>
      <c r="M24" s="253"/>
      <c r="N24" s="228"/>
      <c r="O24" s="228"/>
      <c r="P24" s="229"/>
      <c r="Q24" s="226">
        <f t="shared" si="1"/>
        <v>30</v>
      </c>
      <c r="R24" s="230"/>
      <c r="S24" s="230"/>
      <c r="T24" s="226">
        <v>0</v>
      </c>
      <c r="U24" s="252"/>
      <c r="V24" s="253">
        <v>30</v>
      </c>
      <c r="W24" s="253"/>
      <c r="X24" s="253"/>
      <c r="Y24" s="228"/>
      <c r="Z24" s="228"/>
      <c r="AA24" s="229"/>
      <c r="AB24" s="444">
        <f t="shared" si="8"/>
        <v>30</v>
      </c>
    </row>
    <row r="25" spans="1:28" ht="39.4" customHeight="1" thickBot="1" x14ac:dyDescent="0.3">
      <c r="A25" s="518" t="s">
        <v>58</v>
      </c>
      <c r="B25" s="518" t="s">
        <v>59</v>
      </c>
      <c r="C25" s="262" t="s">
        <v>60</v>
      </c>
      <c r="D25" s="236" t="s">
        <v>45</v>
      </c>
      <c r="E25" s="257" t="str">
        <f t="shared" ref="E25:E29" ca="1" si="9">TRIM(INDIRECT(ADDRESS(38,ROW()-11,2,,"Arkusz5")))</f>
        <v>INF_W01,INF_W02, INF_W04,INF_W05, INF_W10, INF_U07,INF_U08,</v>
      </c>
      <c r="F25" s="273" t="s">
        <v>333</v>
      </c>
      <c r="G25" s="426" t="s">
        <v>356</v>
      </c>
      <c r="H25" s="258"/>
      <c r="I25" s="219">
        <v>7</v>
      </c>
      <c r="J25" s="238">
        <v>30</v>
      </c>
      <c r="K25" s="239"/>
      <c r="L25" s="239">
        <v>30</v>
      </c>
      <c r="M25" s="239"/>
      <c r="N25" s="221"/>
      <c r="O25" s="221"/>
      <c r="P25" s="222"/>
      <c r="Q25" s="219">
        <f t="shared" si="1"/>
        <v>60</v>
      </c>
      <c r="R25" s="223"/>
      <c r="S25" s="223">
        <v>1</v>
      </c>
      <c r="T25" s="219">
        <v>7</v>
      </c>
      <c r="U25" s="238">
        <v>15</v>
      </c>
      <c r="V25" s="239"/>
      <c r="W25" s="239">
        <v>20</v>
      </c>
      <c r="X25" s="239"/>
      <c r="Y25" s="221"/>
      <c r="Z25" s="221"/>
      <c r="AA25" s="222"/>
      <c r="AB25" s="442">
        <f>SUM(U25:AA25)</f>
        <v>35</v>
      </c>
    </row>
    <row r="26" spans="1:28" ht="50.25" customHeight="1" thickBot="1" x14ac:dyDescent="0.3">
      <c r="A26" s="522"/>
      <c r="B26" s="522"/>
      <c r="C26" s="274" t="s">
        <v>194</v>
      </c>
      <c r="D26" s="275" t="s">
        <v>40</v>
      </c>
      <c r="E26" s="257" t="str">
        <f t="shared" ca="1" si="9"/>
        <v>INF_W07, INF_W10, INF_U02, INF_U04, INF_U11,</v>
      </c>
      <c r="F26" s="431" t="s">
        <v>333</v>
      </c>
      <c r="G26" s="426" t="s">
        <v>357</v>
      </c>
      <c r="H26" s="258"/>
      <c r="I26" s="276">
        <v>3</v>
      </c>
      <c r="J26" s="277">
        <v>15</v>
      </c>
      <c r="K26" s="278"/>
      <c r="L26" s="278">
        <v>30</v>
      </c>
      <c r="M26" s="278"/>
      <c r="N26" s="279"/>
      <c r="O26" s="279"/>
      <c r="P26" s="280"/>
      <c r="Q26" s="219">
        <f t="shared" si="1"/>
        <v>45</v>
      </c>
      <c r="R26" s="281"/>
      <c r="S26" s="281">
        <v>1</v>
      </c>
      <c r="T26" s="276">
        <v>3</v>
      </c>
      <c r="U26" s="277">
        <v>10</v>
      </c>
      <c r="V26" s="278"/>
      <c r="W26" s="278">
        <v>15</v>
      </c>
      <c r="X26" s="278"/>
      <c r="Y26" s="279"/>
      <c r="Z26" s="279"/>
      <c r="AA26" s="280"/>
      <c r="AB26" s="442">
        <f t="shared" si="8"/>
        <v>25</v>
      </c>
    </row>
    <row r="27" spans="1:28" ht="60" customHeight="1" thickBot="1" x14ac:dyDescent="0.3">
      <c r="A27" s="519"/>
      <c r="B27" s="519"/>
      <c r="C27" s="282" t="s">
        <v>195</v>
      </c>
      <c r="D27" s="250" t="s">
        <v>45</v>
      </c>
      <c r="E27" s="257" t="str">
        <f t="shared" ca="1" si="9"/>
        <v>INF_W01,INF_W02,</v>
      </c>
      <c r="F27" s="432" t="s">
        <v>333</v>
      </c>
      <c r="G27" s="426" t="s">
        <v>358</v>
      </c>
      <c r="H27" s="258"/>
      <c r="I27" s="226">
        <v>6</v>
      </c>
      <c r="J27" s="252">
        <v>30</v>
      </c>
      <c r="K27" s="253"/>
      <c r="L27" s="253">
        <v>30</v>
      </c>
      <c r="M27" s="253"/>
      <c r="N27" s="228"/>
      <c r="O27" s="228"/>
      <c r="P27" s="229"/>
      <c r="Q27" s="226">
        <f t="shared" si="1"/>
        <v>60</v>
      </c>
      <c r="R27" s="230"/>
      <c r="S27" s="230">
        <v>1</v>
      </c>
      <c r="T27" s="226">
        <v>6</v>
      </c>
      <c r="U27" s="252">
        <v>15</v>
      </c>
      <c r="V27" s="253"/>
      <c r="W27" s="253">
        <v>20</v>
      </c>
      <c r="X27" s="253"/>
      <c r="Y27" s="228"/>
      <c r="Z27" s="228"/>
      <c r="AA27" s="229"/>
      <c r="AB27" s="444">
        <f t="shared" si="8"/>
        <v>35</v>
      </c>
    </row>
    <row r="28" spans="1:28" ht="63.75" customHeight="1" thickBot="1" x14ac:dyDescent="0.3">
      <c r="A28" s="529" t="s">
        <v>196</v>
      </c>
      <c r="B28" s="518" t="s">
        <v>197</v>
      </c>
      <c r="C28" s="217" t="s">
        <v>105</v>
      </c>
      <c r="D28" s="272" t="s">
        <v>40</v>
      </c>
      <c r="E28" s="257" t="str">
        <f t="shared" ca="1" si="9"/>
        <v>INF_W03,INF_W04, INF_W06, INF_U05,</v>
      </c>
      <c r="F28" s="284" t="s">
        <v>334</v>
      </c>
      <c r="G28" s="426" t="s">
        <v>359</v>
      </c>
      <c r="H28" s="258"/>
      <c r="I28" s="219">
        <v>5</v>
      </c>
      <c r="J28" s="238">
        <v>30</v>
      </c>
      <c r="K28" s="239"/>
      <c r="L28" s="239">
        <v>30</v>
      </c>
      <c r="M28" s="239"/>
      <c r="N28" s="221"/>
      <c r="O28" s="221"/>
      <c r="P28" s="222"/>
      <c r="Q28" s="219">
        <f t="shared" si="1"/>
        <v>60</v>
      </c>
      <c r="R28" s="223"/>
      <c r="S28" s="223"/>
      <c r="T28" s="285">
        <v>5</v>
      </c>
      <c r="U28" s="286">
        <v>15</v>
      </c>
      <c r="V28" s="287"/>
      <c r="W28" s="287">
        <v>15</v>
      </c>
      <c r="X28" s="287"/>
      <c r="Y28" s="288"/>
      <c r="Z28" s="288"/>
      <c r="AA28" s="289"/>
      <c r="AB28" s="442">
        <f t="shared" si="8"/>
        <v>30</v>
      </c>
    </row>
    <row r="29" spans="1:28" ht="47.1" customHeight="1" thickBot="1" x14ac:dyDescent="0.3">
      <c r="A29" s="531"/>
      <c r="B29" s="519"/>
      <c r="C29" s="224" t="s">
        <v>106</v>
      </c>
      <c r="D29" s="290" t="s">
        <v>45</v>
      </c>
      <c r="E29" s="257" t="str">
        <f t="shared" ca="1" si="9"/>
        <v>INF_W01,INF_W02,</v>
      </c>
      <c r="F29" s="291" t="s">
        <v>334</v>
      </c>
      <c r="G29" s="426" t="s">
        <v>360</v>
      </c>
      <c r="H29" s="292"/>
      <c r="I29" s="226">
        <v>5</v>
      </c>
      <c r="J29" s="252">
        <v>30</v>
      </c>
      <c r="K29" s="253"/>
      <c r="L29" s="253">
        <v>30</v>
      </c>
      <c r="M29" s="253"/>
      <c r="N29" s="228"/>
      <c r="O29" s="228"/>
      <c r="P29" s="229"/>
      <c r="Q29" s="226">
        <f t="shared" si="1"/>
        <v>60</v>
      </c>
      <c r="R29" s="230"/>
      <c r="S29" s="230"/>
      <c r="T29" s="226">
        <v>5</v>
      </c>
      <c r="U29" s="266">
        <v>15</v>
      </c>
      <c r="V29" s="267"/>
      <c r="W29" s="266">
        <v>15</v>
      </c>
      <c r="X29" s="267"/>
      <c r="Y29" s="268"/>
      <c r="Z29" s="268"/>
      <c r="AA29" s="269"/>
      <c r="AB29" s="444">
        <f t="shared" si="8"/>
        <v>30</v>
      </c>
    </row>
    <row r="30" spans="1:28" ht="15.75" thickBot="1" x14ac:dyDescent="0.3">
      <c r="A30" s="517" t="s">
        <v>66</v>
      </c>
      <c r="B30" s="515"/>
      <c r="C30" s="515"/>
      <c r="D30" s="515"/>
      <c r="E30" s="515"/>
      <c r="F30" s="516"/>
      <c r="G30" s="420"/>
      <c r="H30" s="523" t="s">
        <v>67</v>
      </c>
      <c r="I30" s="213">
        <f>SUM(I31:I39)</f>
        <v>30</v>
      </c>
      <c r="J30" s="214">
        <f>SUM(J31:J39)</f>
        <v>141</v>
      </c>
      <c r="K30" s="215">
        <f t="shared" ref="K30:P30" si="10">SUM(K31:K39)</f>
        <v>15</v>
      </c>
      <c r="L30" s="215">
        <f t="shared" si="10"/>
        <v>180</v>
      </c>
      <c r="M30" s="215">
        <f t="shared" si="10"/>
        <v>39</v>
      </c>
      <c r="N30" s="215">
        <f t="shared" si="10"/>
        <v>0</v>
      </c>
      <c r="O30" s="215">
        <f t="shared" si="10"/>
        <v>0</v>
      </c>
      <c r="P30" s="216">
        <f t="shared" si="10"/>
        <v>0</v>
      </c>
      <c r="Q30" s="213">
        <f t="shared" si="1"/>
        <v>375</v>
      </c>
      <c r="R30" s="213">
        <f>SUM(R31:R39)</f>
        <v>1</v>
      </c>
      <c r="S30" s="213">
        <f>SUM(S31:S39)</f>
        <v>6</v>
      </c>
      <c r="T30" s="213">
        <f>SUM(T31:T39)</f>
        <v>30</v>
      </c>
      <c r="U30" s="215">
        <f>SUM(U31:U39)</f>
        <v>81</v>
      </c>
      <c r="V30" s="215">
        <f t="shared" ref="V30:AB30" si="11">SUM(V31:V39)</f>
        <v>8</v>
      </c>
      <c r="W30" s="215">
        <f t="shared" si="11"/>
        <v>110</v>
      </c>
      <c r="X30" s="215">
        <f t="shared" si="11"/>
        <v>19</v>
      </c>
      <c r="Y30" s="215">
        <f t="shared" si="11"/>
        <v>0</v>
      </c>
      <c r="Z30" s="215">
        <f t="shared" si="11"/>
        <v>0</v>
      </c>
      <c r="AA30" s="215">
        <f t="shared" si="11"/>
        <v>0</v>
      </c>
      <c r="AB30" s="445">
        <f t="shared" si="11"/>
        <v>218</v>
      </c>
    </row>
    <row r="31" spans="1:28" ht="24" customHeight="1" thickBot="1" x14ac:dyDescent="0.3">
      <c r="A31" s="529" t="s">
        <v>68</v>
      </c>
      <c r="B31" s="518" t="s">
        <v>69</v>
      </c>
      <c r="C31" s="217" t="s">
        <v>70</v>
      </c>
      <c r="D31" s="256" t="s">
        <v>40</v>
      </c>
      <c r="E31" s="257" t="str">
        <f ca="1">TRIM(INDIRECT(ADDRESS(38,ROW()-12,2,,"Arkusz5")))</f>
        <v>INF_U01,</v>
      </c>
      <c r="F31" s="436" t="s">
        <v>332</v>
      </c>
      <c r="G31" s="426" t="s">
        <v>353</v>
      </c>
      <c r="H31" s="524"/>
      <c r="I31" s="219">
        <v>2</v>
      </c>
      <c r="J31" s="238"/>
      <c r="K31" s="239"/>
      <c r="L31" s="239">
        <v>30</v>
      </c>
      <c r="M31" s="239"/>
      <c r="N31" s="239"/>
      <c r="O31" s="221"/>
      <c r="P31" s="222"/>
      <c r="Q31" s="219">
        <f t="shared" si="1"/>
        <v>30</v>
      </c>
      <c r="R31" s="223">
        <v>1</v>
      </c>
      <c r="S31" s="223"/>
      <c r="T31" s="219">
        <v>2</v>
      </c>
      <c r="U31" s="238"/>
      <c r="V31" s="239"/>
      <c r="W31" s="239">
        <v>30</v>
      </c>
      <c r="X31" s="239"/>
      <c r="Y31" s="239"/>
      <c r="Z31" s="239"/>
      <c r="AA31" s="222"/>
      <c r="AB31" s="442">
        <f t="shared" ref="AB31:AB39" si="12">SUM(U31:AA31)</f>
        <v>30</v>
      </c>
    </row>
    <row r="32" spans="1:28" ht="34.5" customHeight="1" thickBot="1" x14ac:dyDescent="0.3">
      <c r="A32" s="530"/>
      <c r="B32" s="522"/>
      <c r="C32" s="241" t="s">
        <v>87</v>
      </c>
      <c r="D32" s="293" t="s">
        <v>40</v>
      </c>
      <c r="E32" s="257" t="str">
        <f t="shared" ref="E32:E39" ca="1" si="13">TRIM(INDIRECT(ADDRESS(38,ROW()-12,2,,"Arkusz5")))</f>
        <v>INF_W08,INF_W09, INF_K02,</v>
      </c>
      <c r="F32" s="260" t="s">
        <v>332</v>
      </c>
      <c r="G32" s="426" t="s">
        <v>361</v>
      </c>
      <c r="H32" s="524"/>
      <c r="I32" s="244">
        <v>1</v>
      </c>
      <c r="J32" s="245">
        <v>6</v>
      </c>
      <c r="K32" s="246"/>
      <c r="L32" s="246"/>
      <c r="M32" s="246">
        <v>9</v>
      </c>
      <c r="N32" s="246"/>
      <c r="O32" s="261"/>
      <c r="P32" s="249"/>
      <c r="Q32" s="244">
        <f t="shared" si="1"/>
        <v>15</v>
      </c>
      <c r="R32" s="248"/>
      <c r="S32" s="248"/>
      <c r="T32" s="244">
        <v>1</v>
      </c>
      <c r="U32" s="245">
        <v>6</v>
      </c>
      <c r="V32" s="246"/>
      <c r="W32" s="246"/>
      <c r="X32" s="246">
        <v>9</v>
      </c>
      <c r="Y32" s="246"/>
      <c r="Z32" s="246"/>
      <c r="AA32" s="249"/>
      <c r="AB32" s="443">
        <f t="shared" si="12"/>
        <v>15</v>
      </c>
    </row>
    <row r="33" spans="1:28" ht="60" customHeight="1" thickBot="1" x14ac:dyDescent="0.3">
      <c r="A33" s="531"/>
      <c r="B33" s="519"/>
      <c r="C33" s="224" t="s">
        <v>320</v>
      </c>
      <c r="D33" s="294" t="s">
        <v>40</v>
      </c>
      <c r="E33" s="257" t="str">
        <f t="shared" ca="1" si="13"/>
        <v>INF_W08,INF_W09, INF_U01, INF_U04, INF_K02,INF_K03, INF_K05,</v>
      </c>
      <c r="F33" s="295" t="s">
        <v>332</v>
      </c>
      <c r="G33" s="426" t="s">
        <v>362</v>
      </c>
      <c r="H33" s="524"/>
      <c r="I33" s="226">
        <v>1</v>
      </c>
      <c r="J33" s="252"/>
      <c r="K33" s="253">
        <v>15</v>
      </c>
      <c r="L33" s="253"/>
      <c r="M33" s="253"/>
      <c r="N33" s="253"/>
      <c r="O33" s="228"/>
      <c r="P33" s="229"/>
      <c r="Q33" s="226">
        <f t="shared" si="1"/>
        <v>15</v>
      </c>
      <c r="R33" s="230"/>
      <c r="S33" s="230"/>
      <c r="T33" s="226">
        <v>1</v>
      </c>
      <c r="U33" s="252"/>
      <c r="V33" s="253">
        <v>8</v>
      </c>
      <c r="W33" s="253"/>
      <c r="X33" s="253"/>
      <c r="Y33" s="253"/>
      <c r="Z33" s="253"/>
      <c r="AA33" s="229"/>
      <c r="AB33" s="444">
        <f t="shared" si="12"/>
        <v>8</v>
      </c>
    </row>
    <row r="34" spans="1:28" ht="45.75" customHeight="1" thickBot="1" x14ac:dyDescent="0.3">
      <c r="A34" s="529" t="s">
        <v>73</v>
      </c>
      <c r="B34" s="518" t="s">
        <v>198</v>
      </c>
      <c r="C34" s="217" t="s">
        <v>75</v>
      </c>
      <c r="D34" s="296" t="s">
        <v>40</v>
      </c>
      <c r="E34" s="257" t="str">
        <f t="shared" ca="1" si="13"/>
        <v>INF_W03,INF_W04,INF_W05,INF_W06, INF_U05,INF_U06,INF_U07,</v>
      </c>
      <c r="F34" s="297" t="s">
        <v>335</v>
      </c>
      <c r="G34" s="426" t="s">
        <v>363</v>
      </c>
      <c r="H34" s="524"/>
      <c r="I34" s="219">
        <v>3</v>
      </c>
      <c r="J34" s="238">
        <v>15</v>
      </c>
      <c r="K34" s="239"/>
      <c r="L34" s="239">
        <v>30</v>
      </c>
      <c r="M34" s="239"/>
      <c r="N34" s="239"/>
      <c r="O34" s="221"/>
      <c r="P34" s="222"/>
      <c r="Q34" s="219">
        <f t="shared" si="1"/>
        <v>45</v>
      </c>
      <c r="R34" s="223"/>
      <c r="S34" s="223">
        <v>1</v>
      </c>
      <c r="T34" s="219">
        <v>3</v>
      </c>
      <c r="U34" s="238">
        <v>10</v>
      </c>
      <c r="V34" s="239"/>
      <c r="W34" s="239">
        <v>10</v>
      </c>
      <c r="X34" s="239"/>
      <c r="Y34" s="239"/>
      <c r="Z34" s="239"/>
      <c r="AA34" s="222"/>
      <c r="AB34" s="442">
        <f t="shared" si="12"/>
        <v>20</v>
      </c>
    </row>
    <row r="35" spans="1:28" ht="45" customHeight="1" thickBot="1" x14ac:dyDescent="0.3">
      <c r="A35" s="530"/>
      <c r="B35" s="522"/>
      <c r="C35" s="241" t="s">
        <v>76</v>
      </c>
      <c r="D35" s="298" t="s">
        <v>40</v>
      </c>
      <c r="E35" s="257" t="str">
        <f t="shared" ca="1" si="13"/>
        <v>INF_W04,INF_W05,INF_W06,</v>
      </c>
      <c r="F35" s="283" t="s">
        <v>335</v>
      </c>
      <c r="G35" s="426" t="s">
        <v>364</v>
      </c>
      <c r="H35" s="524"/>
      <c r="I35" s="244">
        <v>3</v>
      </c>
      <c r="J35" s="245">
        <v>15</v>
      </c>
      <c r="K35" s="246"/>
      <c r="L35" s="246"/>
      <c r="M35" s="246">
        <v>30</v>
      </c>
      <c r="N35" s="246"/>
      <c r="O35" s="261"/>
      <c r="P35" s="249"/>
      <c r="Q35" s="244">
        <f t="shared" si="1"/>
        <v>45</v>
      </c>
      <c r="R35" s="248"/>
      <c r="S35" s="248">
        <v>1</v>
      </c>
      <c r="T35" s="244">
        <v>3</v>
      </c>
      <c r="U35" s="245">
        <v>10</v>
      </c>
      <c r="V35" s="246"/>
      <c r="W35" s="246"/>
      <c r="X35" s="246">
        <v>10</v>
      </c>
      <c r="Y35" s="246"/>
      <c r="Z35" s="246"/>
      <c r="AA35" s="249"/>
      <c r="AB35" s="443">
        <f t="shared" si="12"/>
        <v>20</v>
      </c>
    </row>
    <row r="36" spans="1:28" ht="73.5" customHeight="1" thickBot="1" x14ac:dyDescent="0.3">
      <c r="A36" s="531"/>
      <c r="B36" s="519"/>
      <c r="C36" s="235" t="s">
        <v>199</v>
      </c>
      <c r="D36" s="299" t="s">
        <v>45</v>
      </c>
      <c r="E36" s="257" t="str">
        <f t="shared" ca="1" si="13"/>
        <v>INF_W03,INF_W04,INF_W05,INF_W06, INF_W12, INF_U05,INF_U06,INF_U07,</v>
      </c>
      <c r="F36" s="300" t="s">
        <v>333</v>
      </c>
      <c r="G36" s="426" t="s">
        <v>365</v>
      </c>
      <c r="H36" s="524"/>
      <c r="I36" s="226">
        <v>5</v>
      </c>
      <c r="J36" s="252">
        <v>30</v>
      </c>
      <c r="K36" s="253"/>
      <c r="L36" s="253">
        <v>30</v>
      </c>
      <c r="M36" s="253"/>
      <c r="N36" s="253"/>
      <c r="O36" s="228"/>
      <c r="P36" s="229"/>
      <c r="Q36" s="226">
        <f t="shared" si="1"/>
        <v>60</v>
      </c>
      <c r="R36" s="230"/>
      <c r="S36" s="230">
        <v>1</v>
      </c>
      <c r="T36" s="226">
        <v>5</v>
      </c>
      <c r="U36" s="252">
        <v>15</v>
      </c>
      <c r="V36" s="253"/>
      <c r="W36" s="253">
        <v>20</v>
      </c>
      <c r="X36" s="253"/>
      <c r="Y36" s="253"/>
      <c r="Z36" s="253"/>
      <c r="AA36" s="229"/>
      <c r="AB36" s="444">
        <f t="shared" si="12"/>
        <v>35</v>
      </c>
    </row>
    <row r="37" spans="1:28" ht="58.5" customHeight="1" thickBot="1" x14ac:dyDescent="0.3">
      <c r="A37" s="529" t="s">
        <v>78</v>
      </c>
      <c r="B37" s="535" t="s">
        <v>200</v>
      </c>
      <c r="C37" s="301" t="s">
        <v>201</v>
      </c>
      <c r="D37" s="234" t="s">
        <v>45</v>
      </c>
      <c r="E37" s="257" t="str">
        <f ca="1">TRIM(INDIRECT(ADDRESS(38,ROW()-12,2,,"Arkusz5")))</f>
        <v>INF_W03,INF_W04,INF_W05,INF_W06, INF_U03, INF_U05,INF_U06, INF_U11, INF_K03,INF_K04,INF_K05,</v>
      </c>
      <c r="F37" s="302" t="s">
        <v>333</v>
      </c>
      <c r="G37" s="426" t="s">
        <v>366</v>
      </c>
      <c r="H37" s="524"/>
      <c r="I37" s="219">
        <v>5</v>
      </c>
      <c r="J37" s="238">
        <v>30</v>
      </c>
      <c r="K37" s="239"/>
      <c r="L37" s="239">
        <v>30</v>
      </c>
      <c r="M37" s="239"/>
      <c r="N37" s="239"/>
      <c r="O37" s="221"/>
      <c r="P37" s="222"/>
      <c r="Q37" s="219">
        <f t="shared" si="1"/>
        <v>60</v>
      </c>
      <c r="R37" s="223"/>
      <c r="S37" s="223">
        <v>1</v>
      </c>
      <c r="T37" s="219">
        <v>5</v>
      </c>
      <c r="U37" s="238">
        <v>15</v>
      </c>
      <c r="V37" s="239"/>
      <c r="W37" s="239">
        <v>20</v>
      </c>
      <c r="X37" s="239"/>
      <c r="Y37" s="239"/>
      <c r="Z37" s="239"/>
      <c r="AA37" s="222"/>
      <c r="AB37" s="442">
        <f t="shared" si="12"/>
        <v>35</v>
      </c>
    </row>
    <row r="38" spans="1:28" ht="39.75" customHeight="1" thickBot="1" x14ac:dyDescent="0.3">
      <c r="A38" s="530"/>
      <c r="B38" s="536"/>
      <c r="C38" s="303" t="s">
        <v>202</v>
      </c>
      <c r="D38" s="242" t="s">
        <v>45</v>
      </c>
      <c r="E38" s="257" t="str">
        <f t="shared" ca="1" si="13"/>
        <v>INF_W04,INF_W05, INF_W07, INF_U06,INF_U07,INF_U08,</v>
      </c>
      <c r="F38" s="283" t="s">
        <v>333</v>
      </c>
      <c r="G38" s="426" t="s">
        <v>367</v>
      </c>
      <c r="H38" s="524"/>
      <c r="I38" s="244">
        <v>5</v>
      </c>
      <c r="J38" s="245">
        <v>30</v>
      </c>
      <c r="K38" s="246"/>
      <c r="L38" s="246">
        <v>30</v>
      </c>
      <c r="M38" s="246"/>
      <c r="N38" s="246"/>
      <c r="O38" s="261"/>
      <c r="P38" s="249"/>
      <c r="Q38" s="244">
        <f t="shared" si="1"/>
        <v>60</v>
      </c>
      <c r="R38" s="248"/>
      <c r="S38" s="248">
        <v>1</v>
      </c>
      <c r="T38" s="244">
        <v>5</v>
      </c>
      <c r="U38" s="245">
        <v>15</v>
      </c>
      <c r="V38" s="246"/>
      <c r="W38" s="246">
        <v>15</v>
      </c>
      <c r="X38" s="246"/>
      <c r="Y38" s="246"/>
      <c r="Z38" s="246"/>
      <c r="AA38" s="249"/>
      <c r="AB38" s="443">
        <f t="shared" si="12"/>
        <v>30</v>
      </c>
    </row>
    <row r="39" spans="1:28" ht="33" customHeight="1" thickBot="1" x14ac:dyDescent="0.3">
      <c r="A39" s="531"/>
      <c r="B39" s="537"/>
      <c r="C39" s="429" t="s">
        <v>203</v>
      </c>
      <c r="D39" s="299" t="s">
        <v>45</v>
      </c>
      <c r="E39" s="257" t="str">
        <f t="shared" ca="1" si="13"/>
        <v>INF_W03, INF_W05,INF_W06, INF_U02, INF_U08, INF_K01, INF_K03,</v>
      </c>
      <c r="F39" s="300" t="s">
        <v>333</v>
      </c>
      <c r="G39" s="426" t="s">
        <v>369</v>
      </c>
      <c r="H39" s="525"/>
      <c r="I39" s="226">
        <v>5</v>
      </c>
      <c r="J39" s="252">
        <v>15</v>
      </c>
      <c r="K39" s="253"/>
      <c r="L39" s="253">
        <v>30</v>
      </c>
      <c r="M39" s="253"/>
      <c r="N39" s="253"/>
      <c r="O39" s="228"/>
      <c r="P39" s="229"/>
      <c r="Q39" s="226">
        <f t="shared" si="1"/>
        <v>45</v>
      </c>
      <c r="R39" s="230"/>
      <c r="S39" s="230">
        <v>1</v>
      </c>
      <c r="T39" s="226">
        <v>5</v>
      </c>
      <c r="U39" s="252">
        <v>10</v>
      </c>
      <c r="V39" s="253"/>
      <c r="W39" s="253">
        <v>15</v>
      </c>
      <c r="X39" s="253"/>
      <c r="Y39" s="253"/>
      <c r="Z39" s="253"/>
      <c r="AA39" s="229"/>
      <c r="AB39" s="444">
        <f t="shared" si="12"/>
        <v>25</v>
      </c>
    </row>
    <row r="40" spans="1:28" ht="15.75" thickBot="1" x14ac:dyDescent="0.3">
      <c r="A40" s="514" t="s">
        <v>83</v>
      </c>
      <c r="B40" s="515"/>
      <c r="C40" s="515"/>
      <c r="D40" s="515"/>
      <c r="E40" s="515"/>
      <c r="F40" s="516"/>
      <c r="G40" s="420"/>
      <c r="H40" s="523" t="s">
        <v>83</v>
      </c>
      <c r="I40" s="213">
        <f>SUM(I41:I50)</f>
        <v>30</v>
      </c>
      <c r="J40" s="213">
        <f t="shared" ref="J40:AB40" si="14">SUM(J41:J50)</f>
        <v>129</v>
      </c>
      <c r="K40" s="213">
        <f t="shared" si="14"/>
        <v>0</v>
      </c>
      <c r="L40" s="213">
        <f t="shared" si="14"/>
        <v>240</v>
      </c>
      <c r="M40" s="213">
        <f t="shared" si="14"/>
        <v>0</v>
      </c>
      <c r="N40" s="213">
        <f t="shared" si="14"/>
        <v>20</v>
      </c>
      <c r="O40" s="213">
        <f t="shared" si="14"/>
        <v>0</v>
      </c>
      <c r="P40" s="213">
        <f t="shared" si="14"/>
        <v>0</v>
      </c>
      <c r="Q40" s="213">
        <f t="shared" si="14"/>
        <v>389</v>
      </c>
      <c r="R40" s="213">
        <f t="shared" si="14"/>
        <v>1</v>
      </c>
      <c r="S40" s="213">
        <f t="shared" si="14"/>
        <v>6</v>
      </c>
      <c r="T40" s="213">
        <f t="shared" si="14"/>
        <v>30</v>
      </c>
      <c r="U40" s="213">
        <f t="shared" si="14"/>
        <v>84</v>
      </c>
      <c r="V40" s="213">
        <f t="shared" si="14"/>
        <v>0</v>
      </c>
      <c r="W40" s="213">
        <f t="shared" si="14"/>
        <v>120</v>
      </c>
      <c r="X40" s="213">
        <f t="shared" si="14"/>
        <v>0</v>
      </c>
      <c r="Y40" s="213">
        <f t="shared" si="14"/>
        <v>20</v>
      </c>
      <c r="Z40" s="213">
        <f t="shared" si="14"/>
        <v>0</v>
      </c>
      <c r="AA40" s="213">
        <f t="shared" si="14"/>
        <v>0</v>
      </c>
      <c r="AB40" s="445">
        <f t="shared" si="14"/>
        <v>224</v>
      </c>
    </row>
    <row r="41" spans="1:28" ht="30.75" customHeight="1" thickBot="1" x14ac:dyDescent="0.3">
      <c r="A41" s="529" t="s">
        <v>84</v>
      </c>
      <c r="B41" s="518" t="s">
        <v>85</v>
      </c>
      <c r="C41" s="217" t="s">
        <v>86</v>
      </c>
      <c r="D41" s="304" t="s">
        <v>40</v>
      </c>
      <c r="E41" s="257" t="str">
        <f ca="1">TRIM(INDIRECT(ADDRESS(38,ROW()-13,2,,"Arkusz5")))</f>
        <v>INF_U01,</v>
      </c>
      <c r="F41" s="439" t="s">
        <v>332</v>
      </c>
      <c r="G41" s="426" t="s">
        <v>370</v>
      </c>
      <c r="H41" s="524"/>
      <c r="I41" s="219">
        <v>2</v>
      </c>
      <c r="J41" s="238"/>
      <c r="K41" s="239"/>
      <c r="L41" s="239">
        <v>30</v>
      </c>
      <c r="M41" s="239"/>
      <c r="N41" s="239"/>
      <c r="O41" s="239"/>
      <c r="P41" s="222"/>
      <c r="Q41" s="219">
        <f t="shared" si="1"/>
        <v>30</v>
      </c>
      <c r="R41" s="223">
        <v>1</v>
      </c>
      <c r="S41" s="223"/>
      <c r="T41" s="219">
        <v>2</v>
      </c>
      <c r="U41" s="277"/>
      <c r="V41" s="278"/>
      <c r="W41" s="278">
        <v>30</v>
      </c>
      <c r="X41" s="278"/>
      <c r="Y41" s="278"/>
      <c r="Z41" s="279"/>
      <c r="AA41" s="280"/>
      <c r="AB41" s="442">
        <f>SUM(U41:AA41)</f>
        <v>30</v>
      </c>
    </row>
    <row r="42" spans="1:28" ht="66.75" customHeight="1" thickBot="1" x14ac:dyDescent="0.3">
      <c r="A42" s="531"/>
      <c r="B42" s="519"/>
      <c r="C42" s="306" t="s">
        <v>88</v>
      </c>
      <c r="D42" s="307" t="s">
        <v>40</v>
      </c>
      <c r="E42" s="257" t="str">
        <f t="shared" ref="E42:E50" ca="1" si="15">TRIM(INDIRECT(ADDRESS(38,ROW()-13,2,,"Arkusz5")))</f>
        <v>INF_W08, INF_U01, INF_U03,INF_U04, INF_K02,</v>
      </c>
      <c r="F42" s="305" t="s">
        <v>332</v>
      </c>
      <c r="G42" s="426" t="s">
        <v>371</v>
      </c>
      <c r="H42" s="524"/>
      <c r="I42" s="226">
        <v>1</v>
      </c>
      <c r="J42" s="252">
        <v>9</v>
      </c>
      <c r="K42" s="253"/>
      <c r="L42" s="253"/>
      <c r="M42" s="253"/>
      <c r="N42" s="253"/>
      <c r="O42" s="253"/>
      <c r="P42" s="229"/>
      <c r="Q42" s="226">
        <f t="shared" ref="Q42:Q50" si="16">SUM(J42:P42)</f>
        <v>9</v>
      </c>
      <c r="R42" s="230"/>
      <c r="S42" s="230"/>
      <c r="T42" s="226">
        <v>1</v>
      </c>
      <c r="U42" s="252">
        <v>9</v>
      </c>
      <c r="V42" s="253"/>
      <c r="W42" s="253"/>
      <c r="X42" s="253"/>
      <c r="Y42" s="253"/>
      <c r="Z42" s="228"/>
      <c r="AA42" s="229"/>
      <c r="AB42" s="444">
        <f t="shared" ref="AB42:AB47" si="17">SUM(U42:AA42)</f>
        <v>9</v>
      </c>
    </row>
    <row r="43" spans="1:28" ht="84.75" customHeight="1" thickBot="1" x14ac:dyDescent="0.3">
      <c r="A43" s="529" t="s">
        <v>89</v>
      </c>
      <c r="B43" s="518" t="s">
        <v>204</v>
      </c>
      <c r="C43" s="217" t="s">
        <v>91</v>
      </c>
      <c r="D43" s="234" t="s">
        <v>45</v>
      </c>
      <c r="E43" s="257" t="str">
        <f t="shared" ca="1" si="15"/>
        <v>INF_W03,INF_W04,INF_W05,INF_W06, INF_W10, INF_W12, INF_U05,INF_U06, INF_U14,INF_U15,</v>
      </c>
      <c r="F43" s="440" t="s">
        <v>333</v>
      </c>
      <c r="G43" s="426" t="s">
        <v>372</v>
      </c>
      <c r="H43" s="524"/>
      <c r="I43" s="219">
        <v>4</v>
      </c>
      <c r="J43" s="238">
        <v>15</v>
      </c>
      <c r="K43" s="239"/>
      <c r="L43" s="238">
        <v>30</v>
      </c>
      <c r="M43" s="239"/>
      <c r="N43" s="239"/>
      <c r="O43" s="239"/>
      <c r="P43" s="222"/>
      <c r="Q43" s="219">
        <f t="shared" si="16"/>
        <v>45</v>
      </c>
      <c r="R43" s="223"/>
      <c r="S43" s="223">
        <v>1</v>
      </c>
      <c r="T43" s="219">
        <v>4</v>
      </c>
      <c r="U43" s="238">
        <v>10</v>
      </c>
      <c r="V43" s="239"/>
      <c r="W43" s="239">
        <v>15</v>
      </c>
      <c r="X43" s="239"/>
      <c r="Y43" s="239"/>
      <c r="Z43" s="221"/>
      <c r="AA43" s="222"/>
      <c r="AB43" s="442">
        <f t="shared" si="17"/>
        <v>25</v>
      </c>
    </row>
    <row r="44" spans="1:28" ht="57.75" customHeight="1" thickBot="1" x14ac:dyDescent="0.3">
      <c r="A44" s="530"/>
      <c r="B44" s="522"/>
      <c r="C44" s="308" t="s">
        <v>205</v>
      </c>
      <c r="D44" s="242" t="s">
        <v>45</v>
      </c>
      <c r="E44" s="257" t="str">
        <f t="shared" ca="1" si="15"/>
        <v>INF_W04,INF_W05,INF_W06,INF_W07, INF_U06, INF_U08,INF_U09, INF_K04,</v>
      </c>
      <c r="F44" s="283" t="s">
        <v>333</v>
      </c>
      <c r="G44" s="426" t="s">
        <v>368</v>
      </c>
      <c r="H44" s="524"/>
      <c r="I44" s="244">
        <v>4</v>
      </c>
      <c r="J44" s="245">
        <v>30</v>
      </c>
      <c r="K44" s="246"/>
      <c r="L44" s="246">
        <v>30</v>
      </c>
      <c r="M44" s="246"/>
      <c r="N44" s="246"/>
      <c r="O44" s="246"/>
      <c r="P44" s="249"/>
      <c r="Q44" s="244">
        <f t="shared" si="16"/>
        <v>60</v>
      </c>
      <c r="R44" s="248"/>
      <c r="S44" s="248">
        <v>1</v>
      </c>
      <c r="T44" s="244">
        <v>4</v>
      </c>
      <c r="U44" s="245">
        <v>15</v>
      </c>
      <c r="V44" s="246"/>
      <c r="W44" s="246">
        <v>20</v>
      </c>
      <c r="X44" s="246"/>
      <c r="Y44" s="246"/>
      <c r="Z44" s="261"/>
      <c r="AA44" s="249"/>
      <c r="AB44" s="443">
        <f t="shared" si="17"/>
        <v>35</v>
      </c>
    </row>
    <row r="45" spans="1:28" ht="64.5" customHeight="1" thickBot="1" x14ac:dyDescent="0.3">
      <c r="A45" s="531"/>
      <c r="B45" s="519"/>
      <c r="C45" s="309" t="s">
        <v>206</v>
      </c>
      <c r="D45" s="294" t="s">
        <v>40</v>
      </c>
      <c r="E45" s="257" t="str">
        <f t="shared" ca="1" si="15"/>
        <v>INF_W03,INF_W04, INF_W06,INF_W07, INF_U05,INF_U06,</v>
      </c>
      <c r="F45" s="295" t="s">
        <v>333</v>
      </c>
      <c r="G45" s="426" t="s">
        <v>374</v>
      </c>
      <c r="H45" s="524"/>
      <c r="I45" s="226">
        <v>3</v>
      </c>
      <c r="J45" s="252">
        <v>15</v>
      </c>
      <c r="K45" s="253"/>
      <c r="L45" s="253">
        <v>30</v>
      </c>
      <c r="M45" s="253"/>
      <c r="N45" s="253"/>
      <c r="O45" s="253"/>
      <c r="P45" s="229"/>
      <c r="Q45" s="226">
        <f t="shared" si="16"/>
        <v>45</v>
      </c>
      <c r="R45" s="230"/>
      <c r="S45" s="230">
        <v>1</v>
      </c>
      <c r="T45" s="226">
        <v>3</v>
      </c>
      <c r="U45" s="252">
        <v>10</v>
      </c>
      <c r="V45" s="253"/>
      <c r="W45" s="253">
        <v>15</v>
      </c>
      <c r="X45" s="253"/>
      <c r="Y45" s="253"/>
      <c r="Z45" s="228"/>
      <c r="AA45" s="229"/>
      <c r="AB45" s="444">
        <f t="shared" si="17"/>
        <v>25</v>
      </c>
    </row>
    <row r="46" spans="1:28" ht="31.5" customHeight="1" thickBot="1" x14ac:dyDescent="0.3">
      <c r="A46" s="518" t="s">
        <v>94</v>
      </c>
      <c r="B46" s="535" t="s">
        <v>207</v>
      </c>
      <c r="C46" s="231" t="s">
        <v>96</v>
      </c>
      <c r="D46" s="256" t="s">
        <v>40</v>
      </c>
      <c r="E46" s="257" t="str">
        <f t="shared" ca="1" si="15"/>
        <v>INF_W06, INF_U013,</v>
      </c>
      <c r="F46" s="310" t="s">
        <v>335</v>
      </c>
      <c r="G46" s="426" t="s">
        <v>373</v>
      </c>
      <c r="H46" s="524"/>
      <c r="I46" s="219">
        <v>3</v>
      </c>
      <c r="J46" s="238">
        <v>15</v>
      </c>
      <c r="K46" s="239"/>
      <c r="L46" s="239">
        <v>30</v>
      </c>
      <c r="M46" s="239"/>
      <c r="N46" s="239"/>
      <c r="O46" s="239"/>
      <c r="P46" s="222"/>
      <c r="Q46" s="219">
        <f t="shared" si="16"/>
        <v>45</v>
      </c>
      <c r="R46" s="223"/>
      <c r="S46" s="223">
        <v>1</v>
      </c>
      <c r="T46" s="219">
        <v>3</v>
      </c>
      <c r="U46" s="286">
        <v>10</v>
      </c>
      <c r="V46" s="287"/>
      <c r="W46" s="286">
        <v>10</v>
      </c>
      <c r="X46" s="287"/>
      <c r="Y46" s="287"/>
      <c r="Z46" s="288"/>
      <c r="AA46" s="289"/>
      <c r="AB46" s="442">
        <f t="shared" si="17"/>
        <v>20</v>
      </c>
    </row>
    <row r="47" spans="1:28" ht="30" customHeight="1" thickBot="1" x14ac:dyDescent="0.3">
      <c r="A47" s="522"/>
      <c r="B47" s="536"/>
      <c r="C47" s="303" t="s">
        <v>208</v>
      </c>
      <c r="D47" s="242" t="s">
        <v>45</v>
      </c>
      <c r="E47" s="257" t="str">
        <f t="shared" ca="1" si="15"/>
        <v>INF_W01,INF_W02, INF_W10, INF_U02, INF_U013,</v>
      </c>
      <c r="F47" s="283" t="s">
        <v>335</v>
      </c>
      <c r="G47" s="426" t="s">
        <v>375</v>
      </c>
      <c r="H47" s="524"/>
      <c r="I47" s="244">
        <v>4</v>
      </c>
      <c r="J47" s="245">
        <v>15</v>
      </c>
      <c r="K47" s="246"/>
      <c r="L47" s="246">
        <v>30</v>
      </c>
      <c r="M47" s="246"/>
      <c r="N47" s="246"/>
      <c r="O47" s="246"/>
      <c r="P47" s="249"/>
      <c r="Q47" s="244">
        <f t="shared" si="16"/>
        <v>45</v>
      </c>
      <c r="R47" s="248"/>
      <c r="S47" s="248">
        <v>1</v>
      </c>
      <c r="T47" s="244">
        <v>4</v>
      </c>
      <c r="U47" s="245">
        <v>10</v>
      </c>
      <c r="V47" s="246"/>
      <c r="W47" s="246">
        <v>10</v>
      </c>
      <c r="X47" s="246"/>
      <c r="Y47" s="246"/>
      <c r="Z47" s="261"/>
      <c r="AA47" s="249"/>
      <c r="AB47" s="443">
        <f t="shared" si="17"/>
        <v>20</v>
      </c>
    </row>
    <row r="48" spans="1:28" ht="63" customHeight="1" thickBot="1" x14ac:dyDescent="0.3">
      <c r="A48" s="522"/>
      <c r="B48" s="536"/>
      <c r="C48" s="309" t="s">
        <v>209</v>
      </c>
      <c r="D48" s="299" t="s">
        <v>45</v>
      </c>
      <c r="E48" s="257" t="str">
        <f t="shared" ca="1" si="15"/>
        <v>INF_W02,INF_W03,INF_W04, INF_W06, INF_U02, INF_U09, INF_U013, INF_K01,INF_K02, INF_K05,</v>
      </c>
      <c r="F48" s="300" t="s">
        <v>335</v>
      </c>
      <c r="G48" s="426" t="s">
        <v>376</v>
      </c>
      <c r="H48" s="524"/>
      <c r="I48" s="265">
        <v>4</v>
      </c>
      <c r="J48" s="266">
        <v>15</v>
      </c>
      <c r="K48" s="267"/>
      <c r="L48" s="267">
        <v>30</v>
      </c>
      <c r="M48" s="267"/>
      <c r="N48" s="267"/>
      <c r="O48" s="267"/>
      <c r="P48" s="269"/>
      <c r="Q48" s="244">
        <f t="shared" si="16"/>
        <v>45</v>
      </c>
      <c r="R48" s="270"/>
      <c r="S48" s="270">
        <v>1</v>
      </c>
      <c r="T48" s="265">
        <v>4</v>
      </c>
      <c r="U48" s="266">
        <v>10</v>
      </c>
      <c r="V48" s="267"/>
      <c r="W48" s="267">
        <v>10</v>
      </c>
      <c r="X48" s="267"/>
      <c r="Y48" s="267"/>
      <c r="Z48" s="268"/>
      <c r="AA48" s="269"/>
      <c r="AB48" s="446">
        <f>SUM(U48:AA48)</f>
        <v>20</v>
      </c>
    </row>
    <row r="49" spans="1:28" ht="44.1" customHeight="1" thickBot="1" x14ac:dyDescent="0.3">
      <c r="A49" s="522"/>
      <c r="B49" s="536"/>
      <c r="C49" s="430" t="s">
        <v>210</v>
      </c>
      <c r="D49" s="259" t="s">
        <v>45</v>
      </c>
      <c r="E49" s="257" t="str">
        <f t="shared" ca="1" si="15"/>
        <v>INF_W01,INF_W02, INF_W10, INF_U01, INF_U03,</v>
      </c>
      <c r="F49" s="291" t="s">
        <v>334</v>
      </c>
      <c r="G49" s="426" t="s">
        <v>377</v>
      </c>
      <c r="H49" s="525"/>
      <c r="I49" s="226">
        <v>4</v>
      </c>
      <c r="J49" s="266">
        <v>15</v>
      </c>
      <c r="K49" s="267"/>
      <c r="L49" s="267">
        <v>30</v>
      </c>
      <c r="M49" s="267"/>
      <c r="N49" s="267"/>
      <c r="O49" s="267"/>
      <c r="P49" s="269"/>
      <c r="Q49" s="265">
        <f t="shared" si="16"/>
        <v>45</v>
      </c>
      <c r="R49" s="270"/>
      <c r="S49" s="270"/>
      <c r="T49" s="265">
        <v>4</v>
      </c>
      <c r="U49" s="266">
        <v>10</v>
      </c>
      <c r="V49" s="267"/>
      <c r="W49" s="267">
        <v>10</v>
      </c>
      <c r="X49" s="267"/>
      <c r="Y49" s="267"/>
      <c r="Z49" s="268"/>
      <c r="AA49" s="269"/>
      <c r="AB49" s="444">
        <f t="shared" ref="AB49:AB63" si="18">SUM(U49:AA49)</f>
        <v>20</v>
      </c>
    </row>
    <row r="50" spans="1:28" ht="44.1" customHeight="1" thickBot="1" x14ac:dyDescent="0.3">
      <c r="A50" s="246" t="s">
        <v>323</v>
      </c>
      <c r="B50" s="311" t="s">
        <v>321</v>
      </c>
      <c r="C50" s="311" t="s">
        <v>322</v>
      </c>
      <c r="D50" s="312" t="s">
        <v>40</v>
      </c>
      <c r="E50" s="257" t="str">
        <f t="shared" ca="1" si="15"/>
        <v>INF_U01,</v>
      </c>
      <c r="F50" s="313" t="s">
        <v>332</v>
      </c>
      <c r="G50" s="313" t="s">
        <v>378</v>
      </c>
      <c r="H50" s="314"/>
      <c r="I50" s="315">
        <v>1</v>
      </c>
      <c r="J50" s="246"/>
      <c r="K50" s="246"/>
      <c r="L50" s="246"/>
      <c r="M50" s="246"/>
      <c r="N50" s="246">
        <v>20</v>
      </c>
      <c r="O50" s="246"/>
      <c r="P50" s="261"/>
      <c r="Q50" s="265">
        <f t="shared" si="16"/>
        <v>20</v>
      </c>
      <c r="R50" s="316"/>
      <c r="S50" s="316"/>
      <c r="T50" s="265">
        <v>1</v>
      </c>
      <c r="U50" s="246"/>
      <c r="V50" s="246"/>
      <c r="W50" s="246"/>
      <c r="X50" s="246"/>
      <c r="Y50" s="246">
        <v>20</v>
      </c>
      <c r="Z50" s="261"/>
      <c r="AA50" s="261"/>
      <c r="AB50" s="444">
        <f t="shared" si="18"/>
        <v>20</v>
      </c>
    </row>
    <row r="51" spans="1:28" ht="15.75" thickBot="1" x14ac:dyDescent="0.3">
      <c r="A51" s="541" t="s">
        <v>99</v>
      </c>
      <c r="B51" s="542"/>
      <c r="C51" s="542"/>
      <c r="D51" s="542"/>
      <c r="E51" s="542"/>
      <c r="F51" s="516"/>
      <c r="G51" s="420"/>
      <c r="H51" s="523" t="s">
        <v>99</v>
      </c>
      <c r="I51" s="213">
        <f>SUM(I52:I63)</f>
        <v>30</v>
      </c>
      <c r="J51" s="213">
        <f t="shared" ref="J51:AB51" si="19">SUM(J52:J63)</f>
        <v>130</v>
      </c>
      <c r="K51" s="213">
        <f t="shared" si="19"/>
        <v>30</v>
      </c>
      <c r="L51" s="213">
        <f t="shared" si="19"/>
        <v>260</v>
      </c>
      <c r="M51" s="213">
        <f t="shared" si="19"/>
        <v>0</v>
      </c>
      <c r="N51" s="213">
        <f t="shared" si="19"/>
        <v>20</v>
      </c>
      <c r="O51" s="213">
        <f t="shared" si="19"/>
        <v>0</v>
      </c>
      <c r="P51" s="213">
        <f t="shared" si="19"/>
        <v>0</v>
      </c>
      <c r="Q51" s="213">
        <f t="shared" si="19"/>
        <v>440</v>
      </c>
      <c r="R51" s="213">
        <f t="shared" si="19"/>
        <v>3</v>
      </c>
      <c r="S51" s="213">
        <f t="shared" si="19"/>
        <v>8</v>
      </c>
      <c r="T51" s="213">
        <f t="shared" si="19"/>
        <v>30</v>
      </c>
      <c r="U51" s="213">
        <f t="shared" si="19"/>
        <v>80</v>
      </c>
      <c r="V51" s="213">
        <f t="shared" si="19"/>
        <v>20</v>
      </c>
      <c r="W51" s="213">
        <f t="shared" si="19"/>
        <v>125</v>
      </c>
      <c r="X51" s="213">
        <f t="shared" si="19"/>
        <v>0</v>
      </c>
      <c r="Y51" s="213">
        <f t="shared" si="19"/>
        <v>20</v>
      </c>
      <c r="Z51" s="213">
        <f t="shared" si="19"/>
        <v>0</v>
      </c>
      <c r="AA51" s="213">
        <f t="shared" si="19"/>
        <v>0</v>
      </c>
      <c r="AB51" s="445">
        <f t="shared" si="19"/>
        <v>245</v>
      </c>
    </row>
    <row r="52" spans="1:28" ht="93.75" customHeight="1" thickBot="1" x14ac:dyDescent="0.3">
      <c r="A52" s="317" t="s">
        <v>100</v>
      </c>
      <c r="B52" s="318" t="s">
        <v>101</v>
      </c>
      <c r="C52" s="217" t="s">
        <v>102</v>
      </c>
      <c r="D52" s="319" t="s">
        <v>40</v>
      </c>
      <c r="E52" s="272" t="str">
        <f ca="1">TRIM(INDIRECT(ADDRESS(38,ROW()-15,2,,"Arkusz5")))</f>
        <v>INF_U01,</v>
      </c>
      <c r="F52" s="441" t="s">
        <v>332</v>
      </c>
      <c r="G52" s="426" t="s">
        <v>370</v>
      </c>
      <c r="H52" s="524"/>
      <c r="I52" s="213">
        <v>2</v>
      </c>
      <c r="J52" s="320"/>
      <c r="K52" s="321"/>
      <c r="L52" s="321">
        <v>30</v>
      </c>
      <c r="M52" s="321"/>
      <c r="N52" s="321"/>
      <c r="O52" s="321"/>
      <c r="P52" s="322"/>
      <c r="Q52" s="213">
        <v>30</v>
      </c>
      <c r="R52" s="323">
        <v>1</v>
      </c>
      <c r="S52" s="323"/>
      <c r="T52" s="213">
        <v>2</v>
      </c>
      <c r="U52" s="320"/>
      <c r="V52" s="321"/>
      <c r="W52" s="321">
        <v>30</v>
      </c>
      <c r="X52" s="321"/>
      <c r="Y52" s="321"/>
      <c r="Z52" s="324"/>
      <c r="AA52" s="322"/>
      <c r="AB52" s="445">
        <v>30</v>
      </c>
    </row>
    <row r="53" spans="1:28" ht="86.25" customHeight="1" thickBot="1" x14ac:dyDescent="0.3">
      <c r="A53" s="529" t="s">
        <v>211</v>
      </c>
      <c r="B53" s="535" t="s">
        <v>212</v>
      </c>
      <c r="C53" s="301" t="s">
        <v>213</v>
      </c>
      <c r="D53" s="272" t="s">
        <v>40</v>
      </c>
      <c r="E53" s="272" t="str">
        <f t="shared" ref="E53:E62" ca="1" si="20">TRIM(INDIRECT(ADDRESS(38,ROW()-15,2,,"Arkusz5")))</f>
        <v>INF_W01,INF_W02, INF_U07,INF_U08,</v>
      </c>
      <c r="F53" s="310" t="s">
        <v>334</v>
      </c>
      <c r="G53" s="426" t="s">
        <v>379</v>
      </c>
      <c r="H53" s="524"/>
      <c r="I53" s="219">
        <v>3</v>
      </c>
      <c r="J53" s="238">
        <v>15</v>
      </c>
      <c r="K53" s="239">
        <v>30</v>
      </c>
      <c r="L53" s="239"/>
      <c r="M53" s="239"/>
      <c r="N53" s="239"/>
      <c r="O53" s="239"/>
      <c r="P53" s="222"/>
      <c r="Q53" s="219">
        <f t="shared" ref="Q53:Q63" si="21">SUM(J53:P53)</f>
        <v>45</v>
      </c>
      <c r="R53" s="223"/>
      <c r="S53" s="223"/>
      <c r="T53" s="219">
        <v>3</v>
      </c>
      <c r="U53" s="238">
        <v>10</v>
      </c>
      <c r="V53" s="239">
        <v>10</v>
      </c>
      <c r="W53" s="239"/>
      <c r="X53" s="239"/>
      <c r="Y53" s="239"/>
      <c r="Z53" s="221"/>
      <c r="AA53" s="222"/>
      <c r="AB53" s="442">
        <f t="shared" si="18"/>
        <v>20</v>
      </c>
    </row>
    <row r="54" spans="1:28" ht="102" customHeight="1" thickBot="1" x14ac:dyDescent="0.3">
      <c r="A54" s="531"/>
      <c r="B54" s="537"/>
      <c r="C54" s="235" t="s">
        <v>214</v>
      </c>
      <c r="D54" s="290" t="s">
        <v>45</v>
      </c>
      <c r="E54" s="272" t="str">
        <f t="shared" ca="1" si="20"/>
        <v>INF_W05, INF_W09,INF_W10, INF_U02,</v>
      </c>
      <c r="F54" s="291" t="s">
        <v>334</v>
      </c>
      <c r="G54" s="426" t="s">
        <v>380</v>
      </c>
      <c r="H54" s="524"/>
      <c r="I54" s="226">
        <v>3</v>
      </c>
      <c r="J54" s="252">
        <v>15</v>
      </c>
      <c r="K54" s="253"/>
      <c r="L54" s="253">
        <v>30</v>
      </c>
      <c r="M54" s="253"/>
      <c r="N54" s="253"/>
      <c r="O54" s="253"/>
      <c r="P54" s="229"/>
      <c r="Q54" s="226">
        <f t="shared" si="21"/>
        <v>45</v>
      </c>
      <c r="R54" s="230"/>
      <c r="S54" s="230">
        <v>1</v>
      </c>
      <c r="T54" s="226">
        <v>3</v>
      </c>
      <c r="U54" s="252">
        <v>10</v>
      </c>
      <c r="V54" s="253">
        <v>10</v>
      </c>
      <c r="W54" s="253"/>
      <c r="X54" s="253"/>
      <c r="Y54" s="253"/>
      <c r="Z54" s="228"/>
      <c r="AA54" s="229"/>
      <c r="AB54" s="444">
        <f t="shared" si="18"/>
        <v>20</v>
      </c>
    </row>
    <row r="55" spans="1:28" ht="103.5" customHeight="1" thickBot="1" x14ac:dyDescent="0.3">
      <c r="A55" s="529" t="s">
        <v>107</v>
      </c>
      <c r="B55" s="518" t="s">
        <v>108</v>
      </c>
      <c r="C55" s="217" t="s">
        <v>109</v>
      </c>
      <c r="D55" s="272" t="s">
        <v>40</v>
      </c>
      <c r="E55" s="272" t="str">
        <f t="shared" ca="1" si="20"/>
        <v>INF_W04, INF_W06, INF_U03,INF_U04, INF_K04,INF_K05,</v>
      </c>
      <c r="F55" s="310" t="s">
        <v>333</v>
      </c>
      <c r="G55" s="426" t="s">
        <v>408</v>
      </c>
      <c r="H55" s="524"/>
      <c r="I55" s="219">
        <v>2</v>
      </c>
      <c r="J55" s="238">
        <v>10</v>
      </c>
      <c r="K55" s="239"/>
      <c r="L55" s="239">
        <v>20</v>
      </c>
      <c r="M55" s="239"/>
      <c r="N55" s="239"/>
      <c r="O55" s="239"/>
      <c r="P55" s="222"/>
      <c r="Q55" s="219">
        <f t="shared" si="21"/>
        <v>30</v>
      </c>
      <c r="R55" s="223"/>
      <c r="S55" s="223"/>
      <c r="T55" s="219">
        <v>2</v>
      </c>
      <c r="U55" s="238">
        <v>5</v>
      </c>
      <c r="V55" s="239"/>
      <c r="W55" s="239">
        <v>10</v>
      </c>
      <c r="X55" s="239"/>
      <c r="Y55" s="239"/>
      <c r="Z55" s="221"/>
      <c r="AA55" s="222"/>
      <c r="AB55" s="442">
        <f t="shared" si="18"/>
        <v>15</v>
      </c>
    </row>
    <row r="56" spans="1:28" ht="93" customHeight="1" thickBot="1" x14ac:dyDescent="0.3">
      <c r="A56" s="530"/>
      <c r="B56" s="522"/>
      <c r="C56" s="241" t="s">
        <v>110</v>
      </c>
      <c r="D56" s="293" t="s">
        <v>40</v>
      </c>
      <c r="E56" s="272" t="str">
        <f t="shared" ca="1" si="20"/>
        <v>INF_W03,INF_W04,INF_W05,INF_W06,INF_W07, INF_W09,INF_W10, INF_U01,INF_U02,INF_U03,INF_U04,INF_U05,INF_U06, INF_U09, INF_U14,INF_U15, INF_K01,INF_K02,INF_K03,INF_K04,INF_K05,</v>
      </c>
      <c r="F56" s="260" t="s">
        <v>333</v>
      </c>
      <c r="G56" s="426" t="s">
        <v>382</v>
      </c>
      <c r="H56" s="524"/>
      <c r="I56" s="244">
        <v>2</v>
      </c>
      <c r="J56" s="245">
        <v>10</v>
      </c>
      <c r="K56" s="246"/>
      <c r="L56" s="246">
        <v>20</v>
      </c>
      <c r="M56" s="246"/>
      <c r="N56" s="246"/>
      <c r="O56" s="246"/>
      <c r="P56" s="249"/>
      <c r="Q56" s="244">
        <f t="shared" si="21"/>
        <v>30</v>
      </c>
      <c r="R56" s="248"/>
      <c r="S56" s="248">
        <v>1</v>
      </c>
      <c r="T56" s="244">
        <v>2</v>
      </c>
      <c r="U56" s="245">
        <v>5</v>
      </c>
      <c r="V56" s="246"/>
      <c r="W56" s="246">
        <v>10</v>
      </c>
      <c r="X56" s="246"/>
      <c r="Y56" s="246"/>
      <c r="Z56" s="261"/>
      <c r="AA56" s="249"/>
      <c r="AB56" s="443">
        <f t="shared" si="18"/>
        <v>15</v>
      </c>
    </row>
    <row r="57" spans="1:28" ht="78" customHeight="1" thickBot="1" x14ac:dyDescent="0.3">
      <c r="A57" s="531"/>
      <c r="B57" s="519"/>
      <c r="C57" s="309" t="s">
        <v>215</v>
      </c>
      <c r="D57" s="326" t="s">
        <v>40</v>
      </c>
      <c r="E57" s="272" t="str">
        <f t="shared" ca="1" si="20"/>
        <v>INF_W04,INF_W05,INF_W06, INF_U01,</v>
      </c>
      <c r="F57" s="291" t="s">
        <v>333</v>
      </c>
      <c r="G57" s="426" t="s">
        <v>383</v>
      </c>
      <c r="H57" s="524"/>
      <c r="I57" s="226">
        <v>3</v>
      </c>
      <c r="J57" s="252">
        <v>15</v>
      </c>
      <c r="K57" s="253"/>
      <c r="L57" s="253">
        <v>30</v>
      </c>
      <c r="M57" s="253"/>
      <c r="N57" s="253"/>
      <c r="O57" s="253"/>
      <c r="P57" s="229"/>
      <c r="Q57" s="226">
        <f t="shared" si="21"/>
        <v>45</v>
      </c>
      <c r="R57" s="230"/>
      <c r="S57" s="230">
        <v>1</v>
      </c>
      <c r="T57" s="226">
        <v>3</v>
      </c>
      <c r="U57" s="252">
        <v>10</v>
      </c>
      <c r="V57" s="253"/>
      <c r="W57" s="252">
        <v>10</v>
      </c>
      <c r="X57" s="253"/>
      <c r="Y57" s="253"/>
      <c r="Z57" s="228"/>
      <c r="AA57" s="229"/>
      <c r="AB57" s="444">
        <f t="shared" si="18"/>
        <v>20</v>
      </c>
    </row>
    <row r="58" spans="1:28" ht="78.75" customHeight="1" thickBot="1" x14ac:dyDescent="0.3">
      <c r="A58" s="532" t="s">
        <v>216</v>
      </c>
      <c r="B58" s="535" t="s">
        <v>217</v>
      </c>
      <c r="C58" s="308" t="s">
        <v>218</v>
      </c>
      <c r="D58" s="327" t="s">
        <v>45</v>
      </c>
      <c r="E58" s="272" t="str">
        <f t="shared" ca="1" si="20"/>
        <v>INF_W03,INF_W04, INF_W06, INF_U05, INF_U12, INF_K02, INF_K04,</v>
      </c>
      <c r="F58" s="273" t="s">
        <v>333</v>
      </c>
      <c r="G58" s="426" t="s">
        <v>384</v>
      </c>
      <c r="H58" s="524"/>
      <c r="I58" s="219">
        <v>3</v>
      </c>
      <c r="J58" s="238">
        <v>15</v>
      </c>
      <c r="K58" s="239"/>
      <c r="L58" s="239">
        <v>30</v>
      </c>
      <c r="M58" s="239"/>
      <c r="N58" s="239"/>
      <c r="O58" s="239"/>
      <c r="P58" s="222"/>
      <c r="Q58" s="219">
        <f t="shared" si="21"/>
        <v>45</v>
      </c>
      <c r="R58" s="223"/>
      <c r="S58" s="223">
        <v>1</v>
      </c>
      <c r="T58" s="219">
        <v>3</v>
      </c>
      <c r="U58" s="238">
        <v>10</v>
      </c>
      <c r="V58" s="239"/>
      <c r="W58" s="239">
        <v>15</v>
      </c>
      <c r="X58" s="239"/>
      <c r="Y58" s="239"/>
      <c r="Z58" s="221"/>
      <c r="AA58" s="222"/>
      <c r="AB58" s="442">
        <f t="shared" si="18"/>
        <v>25</v>
      </c>
    </row>
    <row r="59" spans="1:28" ht="57.75" customHeight="1" thickBot="1" x14ac:dyDescent="0.3">
      <c r="A59" s="533"/>
      <c r="B59" s="536"/>
      <c r="C59" s="308" t="s">
        <v>219</v>
      </c>
      <c r="D59" s="328" t="s">
        <v>45</v>
      </c>
      <c r="E59" s="272" t="str">
        <f t="shared" ca="1" si="20"/>
        <v>INF_W02,INF_W03,INF_W04, INF_W06, INF_U05, INF_U09, INF_U12,</v>
      </c>
      <c r="F59" s="283" t="s">
        <v>333</v>
      </c>
      <c r="G59" s="426" t="s">
        <v>385</v>
      </c>
      <c r="H59" s="524"/>
      <c r="I59" s="244">
        <v>3</v>
      </c>
      <c r="J59" s="245">
        <v>15</v>
      </c>
      <c r="K59" s="246"/>
      <c r="L59" s="246">
        <v>30</v>
      </c>
      <c r="M59" s="246"/>
      <c r="N59" s="246"/>
      <c r="O59" s="246"/>
      <c r="P59" s="249"/>
      <c r="Q59" s="244">
        <f t="shared" si="21"/>
        <v>45</v>
      </c>
      <c r="R59" s="248"/>
      <c r="S59" s="248">
        <v>1</v>
      </c>
      <c r="T59" s="244">
        <v>3</v>
      </c>
      <c r="U59" s="245">
        <v>10</v>
      </c>
      <c r="V59" s="246"/>
      <c r="W59" s="245">
        <v>15</v>
      </c>
      <c r="X59" s="246"/>
      <c r="Y59" s="246"/>
      <c r="Z59" s="261"/>
      <c r="AA59" s="249"/>
      <c r="AB59" s="443">
        <f t="shared" si="18"/>
        <v>25</v>
      </c>
    </row>
    <row r="60" spans="1:28" ht="78" customHeight="1" thickBot="1" x14ac:dyDescent="0.3">
      <c r="A60" s="534"/>
      <c r="B60" s="537"/>
      <c r="C60" s="308" t="s">
        <v>220</v>
      </c>
      <c r="D60" s="290" t="s">
        <v>45</v>
      </c>
      <c r="E60" s="272" t="str">
        <f t="shared" ca="1" si="20"/>
        <v>INF_W04, INF_W06, INF_U05, INF_U07,INF_U08, INF_K04,INF_K05,</v>
      </c>
      <c r="F60" s="291" t="s">
        <v>333</v>
      </c>
      <c r="G60" s="426" t="s">
        <v>386</v>
      </c>
      <c r="H60" s="524"/>
      <c r="I60" s="226">
        <v>4</v>
      </c>
      <c r="J60" s="252">
        <v>15</v>
      </c>
      <c r="K60" s="253"/>
      <c r="L60" s="253">
        <v>30</v>
      </c>
      <c r="M60" s="253"/>
      <c r="N60" s="253"/>
      <c r="O60" s="253"/>
      <c r="P60" s="229"/>
      <c r="Q60" s="226">
        <f t="shared" si="21"/>
        <v>45</v>
      </c>
      <c r="R60" s="230"/>
      <c r="S60" s="230">
        <v>1</v>
      </c>
      <c r="T60" s="226">
        <v>4</v>
      </c>
      <c r="U60" s="252">
        <v>10</v>
      </c>
      <c r="V60" s="253"/>
      <c r="W60" s="252">
        <v>15</v>
      </c>
      <c r="X60" s="253"/>
      <c r="Y60" s="253"/>
      <c r="Z60" s="228"/>
      <c r="AA60" s="229"/>
      <c r="AB60" s="444">
        <f t="shared" si="18"/>
        <v>25</v>
      </c>
    </row>
    <row r="61" spans="1:28" ht="39" customHeight="1" thickBot="1" x14ac:dyDescent="0.3">
      <c r="A61" s="543" t="s">
        <v>221</v>
      </c>
      <c r="B61" s="549" t="s">
        <v>222</v>
      </c>
      <c r="C61" s="325" t="s">
        <v>223</v>
      </c>
      <c r="D61" s="329" t="s">
        <v>40</v>
      </c>
      <c r="E61" s="272" t="str">
        <f t="shared" ca="1" si="20"/>
        <v>INF_W01, INF_W10, INF_U02,</v>
      </c>
      <c r="F61" s="273" t="s">
        <v>333</v>
      </c>
      <c r="G61" s="426" t="s">
        <v>387</v>
      </c>
      <c r="H61" s="524"/>
      <c r="I61" s="219">
        <v>2</v>
      </c>
      <c r="J61" s="238">
        <v>10</v>
      </c>
      <c r="K61" s="239"/>
      <c r="L61" s="239">
        <v>20</v>
      </c>
      <c r="M61" s="239"/>
      <c r="N61" s="239"/>
      <c r="O61" s="239"/>
      <c r="P61" s="222"/>
      <c r="Q61" s="226">
        <f t="shared" si="21"/>
        <v>30</v>
      </c>
      <c r="R61" s="223">
        <v>1</v>
      </c>
      <c r="S61" s="223">
        <v>1</v>
      </c>
      <c r="T61" s="219">
        <v>2</v>
      </c>
      <c r="U61" s="238">
        <v>5</v>
      </c>
      <c r="V61" s="239"/>
      <c r="W61" s="239">
        <v>10</v>
      </c>
      <c r="X61" s="239"/>
      <c r="Y61" s="239"/>
      <c r="Z61" s="221"/>
      <c r="AA61" s="222"/>
      <c r="AB61" s="444">
        <f t="shared" si="18"/>
        <v>15</v>
      </c>
    </row>
    <row r="62" spans="1:28" ht="63.75" customHeight="1" thickBot="1" x14ac:dyDescent="0.3">
      <c r="A62" s="545"/>
      <c r="B62" s="550"/>
      <c r="C62" s="308" t="s">
        <v>224</v>
      </c>
      <c r="D62" s="330" t="s">
        <v>40</v>
      </c>
      <c r="E62" s="272" t="str">
        <f t="shared" ca="1" si="20"/>
        <v>INF_W01, INF_W09, INF_U02,</v>
      </c>
      <c r="F62" s="291" t="s">
        <v>333</v>
      </c>
      <c r="G62" s="426" t="s">
        <v>388</v>
      </c>
      <c r="H62" s="524"/>
      <c r="I62" s="244">
        <v>2</v>
      </c>
      <c r="J62" s="252">
        <v>10</v>
      </c>
      <c r="K62" s="253"/>
      <c r="L62" s="253">
        <v>20</v>
      </c>
      <c r="M62" s="253"/>
      <c r="N62" s="253"/>
      <c r="O62" s="253"/>
      <c r="P62" s="229"/>
      <c r="Q62" s="226">
        <f t="shared" si="21"/>
        <v>30</v>
      </c>
      <c r="R62" s="230">
        <v>1</v>
      </c>
      <c r="S62" s="230">
        <v>1</v>
      </c>
      <c r="T62" s="226">
        <v>2</v>
      </c>
      <c r="U62" s="252">
        <v>5</v>
      </c>
      <c r="V62" s="253"/>
      <c r="W62" s="252">
        <v>10</v>
      </c>
      <c r="X62" s="253"/>
      <c r="Y62" s="253"/>
      <c r="Z62" s="228"/>
      <c r="AA62" s="229"/>
      <c r="AB62" s="444">
        <f t="shared" si="18"/>
        <v>15</v>
      </c>
    </row>
    <row r="63" spans="1:28" ht="81.75" customHeight="1" thickBot="1" x14ac:dyDescent="0.3">
      <c r="A63" s="331" t="s">
        <v>325</v>
      </c>
      <c r="B63" s="331" t="s">
        <v>321</v>
      </c>
      <c r="C63" s="332" t="s">
        <v>324</v>
      </c>
      <c r="D63" s="329" t="s">
        <v>40</v>
      </c>
      <c r="E63" s="272"/>
      <c r="F63" s="291" t="s">
        <v>332</v>
      </c>
      <c r="G63" s="427" t="s">
        <v>389</v>
      </c>
      <c r="H63" s="524"/>
      <c r="I63" s="219">
        <v>1</v>
      </c>
      <c r="J63" s="238"/>
      <c r="K63" s="239"/>
      <c r="L63" s="239"/>
      <c r="M63" s="239"/>
      <c r="N63" s="239">
        <v>20</v>
      </c>
      <c r="O63" s="239"/>
      <c r="P63" s="222"/>
      <c r="Q63" s="226">
        <f t="shared" si="21"/>
        <v>20</v>
      </c>
      <c r="R63" s="223"/>
      <c r="S63" s="223"/>
      <c r="T63" s="219">
        <v>1</v>
      </c>
      <c r="U63" s="238"/>
      <c r="V63" s="239"/>
      <c r="W63" s="239"/>
      <c r="X63" s="239"/>
      <c r="Y63" s="239">
        <v>20</v>
      </c>
      <c r="Z63" s="221"/>
      <c r="AA63" s="222"/>
      <c r="AB63" s="444">
        <f t="shared" si="18"/>
        <v>20</v>
      </c>
    </row>
    <row r="64" spans="1:28" ht="2.25" customHeight="1" thickBot="1" x14ac:dyDescent="0.3">
      <c r="A64" s="334"/>
      <c r="B64" s="334"/>
      <c r="C64" s="335"/>
      <c r="D64" s="330"/>
      <c r="E64" s="330"/>
      <c r="F64" s="336"/>
      <c r="G64" s="421"/>
      <c r="H64" s="524"/>
      <c r="I64" s="244"/>
      <c r="J64" s="337"/>
      <c r="K64" s="261"/>
      <c r="L64" s="261"/>
      <c r="M64" s="261"/>
      <c r="N64" s="261"/>
      <c r="O64" s="261"/>
      <c r="P64" s="249"/>
      <c r="Q64" s="244"/>
      <c r="R64" s="248"/>
      <c r="S64" s="248"/>
      <c r="T64" s="244"/>
      <c r="U64" s="245"/>
      <c r="V64" s="246"/>
      <c r="W64" s="245"/>
      <c r="X64" s="246"/>
      <c r="Y64" s="246"/>
      <c r="Z64" s="261"/>
      <c r="AA64" s="249"/>
      <c r="AB64" s="443"/>
    </row>
    <row r="65" spans="1:28" ht="14.25" hidden="1" customHeight="1" thickBot="1" x14ac:dyDescent="0.3">
      <c r="A65" s="334"/>
      <c r="B65" s="334"/>
      <c r="C65" s="326"/>
      <c r="D65" s="338"/>
      <c r="E65" s="338"/>
      <c r="F65" s="339"/>
      <c r="G65" s="421"/>
      <c r="H65" s="524"/>
      <c r="I65" s="226"/>
      <c r="J65" s="227"/>
      <c r="K65" s="228"/>
      <c r="L65" s="228"/>
      <c r="M65" s="228"/>
      <c r="N65" s="228"/>
      <c r="O65" s="228"/>
      <c r="P65" s="229"/>
      <c r="Q65" s="226"/>
      <c r="R65" s="230"/>
      <c r="S65" s="230"/>
      <c r="T65" s="226"/>
      <c r="U65" s="252"/>
      <c r="V65" s="253"/>
      <c r="W65" s="252"/>
      <c r="X65" s="253"/>
      <c r="Y65" s="253"/>
      <c r="Z65" s="228"/>
      <c r="AA65" s="229"/>
      <c r="AB65" s="444"/>
    </row>
    <row r="66" spans="1:28" ht="2.25" hidden="1" customHeight="1" thickBot="1" x14ac:dyDescent="0.3">
      <c r="A66" s="340"/>
      <c r="B66" s="340"/>
      <c r="C66" s="333"/>
      <c r="D66" s="329"/>
      <c r="E66" s="329"/>
      <c r="F66" s="341"/>
      <c r="G66" s="422"/>
      <c r="H66" s="524"/>
      <c r="I66" s="342"/>
      <c r="J66" s="343"/>
      <c r="K66" s="344"/>
      <c r="L66" s="344"/>
      <c r="M66" s="344"/>
      <c r="N66" s="344"/>
      <c r="O66" s="344"/>
      <c r="P66" s="345"/>
      <c r="Q66" s="219"/>
      <c r="R66" s="223"/>
      <c r="S66" s="223"/>
      <c r="T66" s="342"/>
      <c r="U66" s="346"/>
      <c r="V66" s="347"/>
      <c r="W66" s="347"/>
      <c r="X66" s="347"/>
      <c r="Y66" s="347"/>
      <c r="Z66" s="348"/>
      <c r="AA66" s="349"/>
      <c r="AB66" s="447"/>
    </row>
    <row r="67" spans="1:28" ht="15.75" hidden="1" thickBot="1" x14ac:dyDescent="0.3">
      <c r="A67" s="340"/>
      <c r="B67" s="340"/>
      <c r="C67" s="335"/>
      <c r="D67" s="330"/>
      <c r="E67" s="330"/>
      <c r="F67" s="350"/>
      <c r="G67" s="422"/>
      <c r="H67" s="524"/>
      <c r="I67" s="351"/>
      <c r="J67" s="352"/>
      <c r="K67" s="353"/>
      <c r="L67" s="353"/>
      <c r="M67" s="353"/>
      <c r="N67" s="353"/>
      <c r="O67" s="353"/>
      <c r="P67" s="354"/>
      <c r="Q67" s="244"/>
      <c r="R67" s="248"/>
      <c r="S67" s="248"/>
      <c r="T67" s="351"/>
      <c r="U67" s="355"/>
      <c r="V67" s="356"/>
      <c r="W67" s="356"/>
      <c r="X67" s="356"/>
      <c r="Y67" s="356"/>
      <c r="Z67" s="357"/>
      <c r="AA67" s="358"/>
      <c r="AB67" s="448"/>
    </row>
    <row r="68" spans="1:28" ht="16.5" hidden="1" thickBot="1" x14ac:dyDescent="0.35">
      <c r="A68" s="340"/>
      <c r="B68" s="340"/>
      <c r="C68" s="335"/>
      <c r="D68" s="359"/>
      <c r="E68" s="359"/>
      <c r="F68" s="360"/>
      <c r="G68" s="422"/>
      <c r="H68" s="524"/>
      <c r="I68" s="351"/>
      <c r="J68" s="352"/>
      <c r="K68" s="361"/>
      <c r="L68" s="353"/>
      <c r="M68" s="361"/>
      <c r="N68" s="361"/>
      <c r="O68" s="361"/>
      <c r="P68" s="362"/>
      <c r="Q68" s="244"/>
      <c r="R68" s="248"/>
      <c r="S68" s="248"/>
      <c r="T68" s="351"/>
      <c r="U68" s="355"/>
      <c r="V68" s="363"/>
      <c r="W68" s="356"/>
      <c r="X68" s="363"/>
      <c r="Y68" s="363"/>
      <c r="Z68" s="364"/>
      <c r="AA68" s="364"/>
      <c r="AB68" s="448"/>
    </row>
    <row r="69" spans="1:28" ht="16.5" hidden="1" thickBot="1" x14ac:dyDescent="0.35">
      <c r="A69" s="340"/>
      <c r="B69" s="340"/>
      <c r="C69" s="326"/>
      <c r="D69" s="338"/>
      <c r="E69" s="338"/>
      <c r="F69" s="365"/>
      <c r="G69" s="423"/>
      <c r="H69" s="525"/>
      <c r="I69" s="366"/>
      <c r="J69" s="367"/>
      <c r="K69" s="368"/>
      <c r="L69" s="369"/>
      <c r="M69" s="368"/>
      <c r="N69" s="368"/>
      <c r="O69" s="368"/>
      <c r="P69" s="370"/>
      <c r="Q69" s="226"/>
      <c r="R69" s="248"/>
      <c r="S69" s="248"/>
      <c r="T69" s="366"/>
      <c r="U69" s="371"/>
      <c r="V69" s="372"/>
      <c r="W69" s="372"/>
      <c r="X69" s="372"/>
      <c r="Y69" s="372"/>
      <c r="Z69" s="373"/>
      <c r="AA69" s="374"/>
      <c r="AB69" s="449"/>
    </row>
    <row r="70" spans="1:28" ht="15.75" thickBot="1" x14ac:dyDescent="0.3">
      <c r="A70" s="541" t="s">
        <v>133</v>
      </c>
      <c r="B70" s="542"/>
      <c r="C70" s="515"/>
      <c r="D70" s="515"/>
      <c r="E70" s="515"/>
      <c r="F70" s="516"/>
      <c r="G70" s="420"/>
      <c r="H70" s="554" t="s">
        <v>134</v>
      </c>
      <c r="I70" s="213">
        <f>I71+I72+I73+I74+I75+I76+I77+I78+I82+I83+I84</f>
        <v>30</v>
      </c>
      <c r="J70" s="213">
        <f>J71+J72+J73+J74+J75+J76+J77+J78+J82+J83+J84</f>
        <v>125</v>
      </c>
      <c r="K70" s="213">
        <f t="shared" ref="K70:S70" si="22">K71+K72+K73+K74+K75+K76+K77+K78+K82+K83+K84</f>
        <v>0</v>
      </c>
      <c r="L70" s="213">
        <f t="shared" si="22"/>
        <v>250</v>
      </c>
      <c r="M70" s="213">
        <f t="shared" si="22"/>
        <v>30</v>
      </c>
      <c r="N70" s="213">
        <f t="shared" si="22"/>
        <v>0</v>
      </c>
      <c r="O70" s="213">
        <f t="shared" si="22"/>
        <v>15</v>
      </c>
      <c r="P70" s="213">
        <f t="shared" si="22"/>
        <v>0</v>
      </c>
      <c r="Q70" s="213">
        <f t="shared" si="22"/>
        <v>420</v>
      </c>
      <c r="R70" s="213">
        <f t="shared" si="22"/>
        <v>4</v>
      </c>
      <c r="S70" s="213">
        <f t="shared" si="22"/>
        <v>9</v>
      </c>
      <c r="T70" s="213">
        <f t="shared" ref="T70" si="23">T71+T72+T73+T74+T75+T76+T77+T78+T82+T83+T84</f>
        <v>30</v>
      </c>
      <c r="U70" s="213">
        <f t="shared" ref="U70" si="24">U71+U72+U73+U74+U75+U76+U77+U78+U82+U83+U84</f>
        <v>85</v>
      </c>
      <c r="V70" s="213">
        <f t="shared" ref="V70" si="25">V71+V72+V73+V74+V75+V76+V77+V78+V82+V83+V84</f>
        <v>0</v>
      </c>
      <c r="W70" s="213">
        <f t="shared" ref="W70" si="26">W71+W72+W73+W74+W75+W76+W77+W78+W82+W83+W84</f>
        <v>120</v>
      </c>
      <c r="X70" s="213">
        <f t="shared" ref="X70" si="27">X71+X72+X73+X74+X75+X76+X77+X78+X82+X83+X84</f>
        <v>16</v>
      </c>
      <c r="Y70" s="213">
        <f t="shared" ref="Y70" si="28">Y71+Y72+Y73+Y74+Y75+Y76+Y77+Y78+Y82+Y83+Y84</f>
        <v>0</v>
      </c>
      <c r="Z70" s="213">
        <f t="shared" ref="Z70:AA70" si="29">Z71+Z72+Z73+Z74+Z75+Z76+Z77+Z78+Z82+Z83+Z84</f>
        <v>15</v>
      </c>
      <c r="AA70" s="213">
        <f t="shared" si="29"/>
        <v>0</v>
      </c>
      <c r="AB70" s="445">
        <f>SUM(AB71:AB78)+SUM(AB82:AB84)</f>
        <v>236</v>
      </c>
    </row>
    <row r="71" spans="1:28" ht="68.25" customHeight="1" thickBot="1" x14ac:dyDescent="0.3">
      <c r="A71" s="529" t="s">
        <v>326</v>
      </c>
      <c r="B71" s="518" t="s">
        <v>136</v>
      </c>
      <c r="C71" s="272" t="s">
        <v>137</v>
      </c>
      <c r="D71" s="272" t="s">
        <v>34</v>
      </c>
      <c r="E71" s="272" t="str">
        <f ca="1">TRIM(INDIRECT(ADDRESS(38,ROW()-23,2,,"Arkusz5")))</f>
        <v>INF_W03,INF_W04,INF_W05,INF_W06,INF_W07,INF_W08,INF_W09,INF_W10, INF_U01,INF_U02,INF_U03,INF_U04, INF_K01,INF_K02,INF_K03, INF_K05,</v>
      </c>
      <c r="F71" s="310" t="s">
        <v>335</v>
      </c>
      <c r="G71" s="426" t="s">
        <v>390</v>
      </c>
      <c r="H71" s="555"/>
      <c r="I71" s="219">
        <v>5</v>
      </c>
      <c r="J71" s="238"/>
      <c r="K71" s="239"/>
      <c r="L71" s="239"/>
      <c r="M71" s="239"/>
      <c r="N71" s="239"/>
      <c r="O71" s="239">
        <v>15</v>
      </c>
      <c r="P71" s="222"/>
      <c r="Q71" s="219">
        <f t="shared" ref="Q71:Q84" si="30">SUM(J71:P71)</f>
        <v>15</v>
      </c>
      <c r="R71" s="223">
        <v>1</v>
      </c>
      <c r="S71" s="223"/>
      <c r="T71" s="219">
        <v>5</v>
      </c>
      <c r="U71" s="238"/>
      <c r="V71" s="239"/>
      <c r="W71" s="239"/>
      <c r="X71" s="239"/>
      <c r="Y71" s="239"/>
      <c r="Z71" s="239">
        <v>15</v>
      </c>
      <c r="AA71" s="222"/>
      <c r="AB71" s="442">
        <f t="shared" ref="AB71:AB84" si="31">SUM(U71:AA71)</f>
        <v>15</v>
      </c>
    </row>
    <row r="72" spans="1:28" ht="110.25" customHeight="1" thickBot="1" x14ac:dyDescent="0.3">
      <c r="A72" s="531"/>
      <c r="B72" s="519"/>
      <c r="C72" s="294" t="s">
        <v>110</v>
      </c>
      <c r="D72" s="294" t="s">
        <v>40</v>
      </c>
      <c r="E72" s="272" t="str">
        <f t="shared" ref="E72:E83" ca="1" si="32">TRIM(INDIRECT(ADDRESS(38,ROW()-23,2,,"Arkusz5")))</f>
        <v>INF_W03,INF_W04,INF_W05,INF_W06,INF_W07,INF_W08,INF_W09,INF_W10, INF_U01, INF_U03,INF_U04,INF_U05,INF_U06, INF_U15,KOMPETENCJE SPOŁECZNE,INF_K01,INF_K02,INF_K03,INF_K04,INF_K05,</v>
      </c>
      <c r="F72" s="295" t="s">
        <v>333</v>
      </c>
      <c r="G72" s="426" t="s">
        <v>381</v>
      </c>
      <c r="H72" s="555"/>
      <c r="I72" s="226">
        <v>3</v>
      </c>
      <c r="J72" s="252">
        <v>15</v>
      </c>
      <c r="K72" s="253"/>
      <c r="L72" s="253">
        <v>30</v>
      </c>
      <c r="M72" s="253"/>
      <c r="N72" s="253"/>
      <c r="O72" s="253"/>
      <c r="P72" s="229"/>
      <c r="Q72" s="226">
        <f t="shared" si="30"/>
        <v>45</v>
      </c>
      <c r="R72" s="230"/>
      <c r="S72" s="230">
        <v>1</v>
      </c>
      <c r="T72" s="226">
        <v>3</v>
      </c>
      <c r="U72" s="252">
        <v>10</v>
      </c>
      <c r="V72" s="253"/>
      <c r="W72" s="253">
        <v>10</v>
      </c>
      <c r="X72" s="253"/>
      <c r="Y72" s="253"/>
      <c r="Z72" s="253"/>
      <c r="AA72" s="229"/>
      <c r="AB72" s="444">
        <f t="shared" si="31"/>
        <v>20</v>
      </c>
    </row>
    <row r="73" spans="1:28" ht="49.5" customHeight="1" thickBot="1" x14ac:dyDescent="0.3">
      <c r="A73" s="532" t="s">
        <v>327</v>
      </c>
      <c r="B73" s="518" t="s">
        <v>225</v>
      </c>
      <c r="C73" s="375" t="s">
        <v>226</v>
      </c>
      <c r="D73" s="332" t="s">
        <v>40</v>
      </c>
      <c r="E73" s="272" t="str">
        <f t="shared" ca="1" si="32"/>
        <v>INF_W01, INF_W03,INF_W04, INF_U01, INF_U05, INF_U09, INF_U12, INF_K02,</v>
      </c>
      <c r="F73" s="437" t="s">
        <v>333</v>
      </c>
      <c r="G73" s="426" t="s">
        <v>391</v>
      </c>
      <c r="H73" s="555"/>
      <c r="I73" s="219">
        <v>2</v>
      </c>
      <c r="J73" s="238">
        <v>10</v>
      </c>
      <c r="K73" s="239"/>
      <c r="L73" s="239">
        <v>20</v>
      </c>
      <c r="M73" s="239"/>
      <c r="N73" s="239"/>
      <c r="O73" s="239"/>
      <c r="P73" s="222"/>
      <c r="Q73" s="219">
        <f t="shared" si="30"/>
        <v>30</v>
      </c>
      <c r="R73" s="223"/>
      <c r="S73" s="223">
        <v>1</v>
      </c>
      <c r="T73" s="219">
        <v>2</v>
      </c>
      <c r="U73" s="238">
        <v>5</v>
      </c>
      <c r="V73" s="239"/>
      <c r="W73" s="239">
        <v>10</v>
      </c>
      <c r="X73" s="239"/>
      <c r="Y73" s="239"/>
      <c r="Z73" s="239"/>
      <c r="AA73" s="376"/>
      <c r="AB73" s="442">
        <f t="shared" si="31"/>
        <v>15</v>
      </c>
    </row>
    <row r="74" spans="1:28" ht="46.5" customHeight="1" thickBot="1" x14ac:dyDescent="0.3">
      <c r="A74" s="533"/>
      <c r="B74" s="522"/>
      <c r="C74" s="377" t="s">
        <v>227</v>
      </c>
      <c r="D74" s="378" t="s">
        <v>40</v>
      </c>
      <c r="E74" s="272" t="str">
        <f t="shared" ca="1" si="32"/>
        <v>INF_W03,INF_W04, INF_W06, INF_U09, INF_U12, INF_K03,</v>
      </c>
      <c r="F74" s="379" t="s">
        <v>333</v>
      </c>
      <c r="G74" s="426" t="s">
        <v>392</v>
      </c>
      <c r="H74" s="555"/>
      <c r="I74" s="244">
        <v>2</v>
      </c>
      <c r="J74" s="245">
        <v>15</v>
      </c>
      <c r="K74" s="246"/>
      <c r="L74" s="246">
        <v>30</v>
      </c>
      <c r="M74" s="246"/>
      <c r="N74" s="246"/>
      <c r="O74" s="246"/>
      <c r="P74" s="249"/>
      <c r="Q74" s="244">
        <f t="shared" si="30"/>
        <v>45</v>
      </c>
      <c r="R74" s="248"/>
      <c r="S74" s="248">
        <v>1</v>
      </c>
      <c r="T74" s="244">
        <v>2</v>
      </c>
      <c r="U74" s="245">
        <v>10</v>
      </c>
      <c r="V74" s="246"/>
      <c r="W74" s="246">
        <v>15</v>
      </c>
      <c r="X74" s="246"/>
      <c r="Y74" s="246"/>
      <c r="Z74" s="246"/>
      <c r="AA74" s="380"/>
      <c r="AB74" s="443">
        <f t="shared" si="31"/>
        <v>25</v>
      </c>
    </row>
    <row r="75" spans="1:28" ht="47.25" customHeight="1" thickBot="1" x14ac:dyDescent="0.3">
      <c r="A75" s="534"/>
      <c r="B75" s="519"/>
      <c r="C75" s="381" t="s">
        <v>228</v>
      </c>
      <c r="D75" s="382" t="s">
        <v>45</v>
      </c>
      <c r="E75" s="272" t="str">
        <f t="shared" ca="1" si="32"/>
        <v>INF_W03, INF_W08, INF_U12,</v>
      </c>
      <c r="F75" s="225" t="s">
        <v>333</v>
      </c>
      <c r="G75" s="426" t="s">
        <v>393</v>
      </c>
      <c r="H75" s="555"/>
      <c r="I75" s="226">
        <v>3</v>
      </c>
      <c r="J75" s="252">
        <v>15</v>
      </c>
      <c r="K75" s="253"/>
      <c r="L75" s="253">
        <v>30</v>
      </c>
      <c r="M75" s="253"/>
      <c r="N75" s="253"/>
      <c r="O75" s="253"/>
      <c r="P75" s="229"/>
      <c r="Q75" s="226">
        <f t="shared" si="30"/>
        <v>45</v>
      </c>
      <c r="R75" s="230"/>
      <c r="S75" s="230">
        <v>1</v>
      </c>
      <c r="T75" s="226">
        <v>3</v>
      </c>
      <c r="U75" s="252">
        <v>10</v>
      </c>
      <c r="V75" s="253"/>
      <c r="W75" s="253">
        <v>15</v>
      </c>
      <c r="X75" s="253"/>
      <c r="Y75" s="253"/>
      <c r="Z75" s="253"/>
      <c r="AA75" s="383"/>
      <c r="AB75" s="444">
        <f t="shared" si="31"/>
        <v>25</v>
      </c>
    </row>
    <row r="76" spans="1:28" ht="54" customHeight="1" thickBot="1" x14ac:dyDescent="0.3">
      <c r="A76" s="543" t="s">
        <v>337</v>
      </c>
      <c r="B76" s="549" t="s">
        <v>229</v>
      </c>
      <c r="C76" s="375" t="s">
        <v>230</v>
      </c>
      <c r="D76" s="332" t="s">
        <v>40</v>
      </c>
      <c r="E76" s="272" t="str">
        <f t="shared" ca="1" si="32"/>
        <v>INF_W03,INF_W04, INF_W06, INF_U05,INF_U06, INF_U08, INF_K03,INF_K04,</v>
      </c>
      <c r="F76" s="218" t="s">
        <v>333</v>
      </c>
      <c r="G76" s="426" t="s">
        <v>403</v>
      </c>
      <c r="H76" s="555"/>
      <c r="I76" s="219">
        <v>2</v>
      </c>
      <c r="J76" s="238">
        <v>15</v>
      </c>
      <c r="K76" s="239"/>
      <c r="L76" s="239">
        <v>30</v>
      </c>
      <c r="M76" s="239"/>
      <c r="N76" s="239"/>
      <c r="O76" s="239"/>
      <c r="P76" s="222"/>
      <c r="Q76" s="219">
        <f t="shared" si="30"/>
        <v>45</v>
      </c>
      <c r="R76" s="223">
        <v>1</v>
      </c>
      <c r="S76" s="223">
        <v>1</v>
      </c>
      <c r="T76" s="219">
        <v>2</v>
      </c>
      <c r="U76" s="238">
        <v>10</v>
      </c>
      <c r="V76" s="239"/>
      <c r="W76" s="239">
        <v>15</v>
      </c>
      <c r="X76" s="239"/>
      <c r="Y76" s="239"/>
      <c r="Z76" s="239"/>
      <c r="AA76" s="376"/>
      <c r="AB76" s="442">
        <f t="shared" si="31"/>
        <v>25</v>
      </c>
    </row>
    <row r="77" spans="1:28" ht="54.75" customHeight="1" thickBot="1" x14ac:dyDescent="0.3">
      <c r="A77" s="544"/>
      <c r="B77" s="562"/>
      <c r="C77" s="377" t="s">
        <v>231</v>
      </c>
      <c r="D77" s="378" t="s">
        <v>40</v>
      </c>
      <c r="E77" s="272" t="str">
        <f t="shared" ca="1" si="32"/>
        <v>INF_W03,INF_W04,INF_W05, INF_W11, INF_U06, INF_U08, INF_K02,INF_K03,INF_K04,</v>
      </c>
      <c r="F77" s="379" t="s">
        <v>333</v>
      </c>
      <c r="G77" s="426" t="s">
        <v>406</v>
      </c>
      <c r="H77" s="555"/>
      <c r="I77" s="244">
        <v>2</v>
      </c>
      <c r="J77" s="245">
        <v>15</v>
      </c>
      <c r="K77" s="246"/>
      <c r="L77" s="246">
        <v>30</v>
      </c>
      <c r="M77" s="246"/>
      <c r="N77" s="246"/>
      <c r="O77" s="246"/>
      <c r="P77" s="249"/>
      <c r="Q77" s="244">
        <f t="shared" si="30"/>
        <v>45</v>
      </c>
      <c r="R77" s="248">
        <v>1</v>
      </c>
      <c r="S77" s="248">
        <v>1</v>
      </c>
      <c r="T77" s="244">
        <v>2</v>
      </c>
      <c r="U77" s="245">
        <v>10</v>
      </c>
      <c r="V77" s="246"/>
      <c r="W77" s="246">
        <v>15</v>
      </c>
      <c r="X77" s="246"/>
      <c r="Y77" s="246"/>
      <c r="Z77" s="246"/>
      <c r="AA77" s="380"/>
      <c r="AB77" s="443">
        <f t="shared" si="31"/>
        <v>25</v>
      </c>
    </row>
    <row r="78" spans="1:28" ht="48.75" customHeight="1" thickBot="1" x14ac:dyDescent="0.3">
      <c r="A78" s="545"/>
      <c r="B78" s="550"/>
      <c r="C78" s="381" t="s">
        <v>232</v>
      </c>
      <c r="D78" s="384" t="s">
        <v>40</v>
      </c>
      <c r="E78" s="272" t="str">
        <f t="shared" ca="1" si="32"/>
        <v>INF_W03,INF_W04, INF_W06,</v>
      </c>
      <c r="F78" s="225" t="s">
        <v>333</v>
      </c>
      <c r="G78" s="426" t="s">
        <v>407</v>
      </c>
      <c r="H78" s="555"/>
      <c r="I78" s="226">
        <v>2</v>
      </c>
      <c r="J78" s="252">
        <v>10</v>
      </c>
      <c r="K78" s="253"/>
      <c r="L78" s="253">
        <v>20</v>
      </c>
      <c r="M78" s="253"/>
      <c r="N78" s="253"/>
      <c r="O78" s="253"/>
      <c r="P78" s="229"/>
      <c r="Q78" s="226">
        <f t="shared" si="30"/>
        <v>30</v>
      </c>
      <c r="R78" s="230">
        <v>1</v>
      </c>
      <c r="S78" s="230">
        <v>1</v>
      </c>
      <c r="T78" s="226">
        <v>2</v>
      </c>
      <c r="U78" s="252">
        <v>10</v>
      </c>
      <c r="V78" s="253"/>
      <c r="W78" s="253">
        <v>10</v>
      </c>
      <c r="X78" s="253"/>
      <c r="Y78" s="253"/>
      <c r="Z78" s="253"/>
      <c r="AA78" s="383"/>
      <c r="AB78" s="444">
        <f t="shared" si="31"/>
        <v>20</v>
      </c>
    </row>
    <row r="79" spans="1:28" ht="83.25" customHeight="1" thickBot="1" x14ac:dyDescent="0.3">
      <c r="A79" s="543" t="s">
        <v>338</v>
      </c>
      <c r="B79" s="549" t="s">
        <v>233</v>
      </c>
      <c r="C79" s="375" t="s">
        <v>341</v>
      </c>
      <c r="D79" s="332" t="s">
        <v>40</v>
      </c>
      <c r="E79" s="272" t="str">
        <f t="shared" ca="1" si="32"/>
        <v>INF_W03,INF_W04, INF_W06, INF_U05,INF_U06, INF_U08, INF_K03,</v>
      </c>
      <c r="F79" s="218" t="s">
        <v>333</v>
      </c>
      <c r="G79" s="426" t="s">
        <v>404</v>
      </c>
      <c r="H79" s="555"/>
      <c r="I79" s="219">
        <v>2</v>
      </c>
      <c r="J79" s="238">
        <v>15</v>
      </c>
      <c r="K79" s="239"/>
      <c r="L79" s="239">
        <v>30</v>
      </c>
      <c r="M79" s="239"/>
      <c r="N79" s="239"/>
      <c r="O79" s="239"/>
      <c r="P79" s="222"/>
      <c r="Q79" s="219">
        <f t="shared" si="30"/>
        <v>45</v>
      </c>
      <c r="R79" s="223">
        <v>1</v>
      </c>
      <c r="S79" s="223">
        <v>1</v>
      </c>
      <c r="T79" s="219">
        <v>2</v>
      </c>
      <c r="U79" s="238">
        <v>10</v>
      </c>
      <c r="V79" s="239"/>
      <c r="W79" s="239">
        <v>15</v>
      </c>
      <c r="X79" s="239"/>
      <c r="Y79" s="239"/>
      <c r="Z79" s="239"/>
      <c r="AA79" s="376"/>
      <c r="AB79" s="442">
        <f t="shared" si="31"/>
        <v>25</v>
      </c>
    </row>
    <row r="80" spans="1:28" ht="58.5" customHeight="1" thickBot="1" x14ac:dyDescent="0.3">
      <c r="A80" s="544"/>
      <c r="B80" s="562"/>
      <c r="C80" s="377" t="s">
        <v>342</v>
      </c>
      <c r="D80" s="378" t="s">
        <v>40</v>
      </c>
      <c r="E80" s="272" t="str">
        <f t="shared" ca="1" si="32"/>
        <v>INF_W03,INF_W04,INF_W05, INF_W11,INF_W12, INF_U08, INF_U10,</v>
      </c>
      <c r="F80" s="379" t="s">
        <v>333</v>
      </c>
      <c r="G80" s="426" t="s">
        <v>405</v>
      </c>
      <c r="H80" s="555"/>
      <c r="I80" s="244">
        <v>2</v>
      </c>
      <c r="J80" s="245">
        <v>15</v>
      </c>
      <c r="K80" s="246"/>
      <c r="L80" s="246">
        <v>30</v>
      </c>
      <c r="M80" s="246"/>
      <c r="N80" s="246"/>
      <c r="O80" s="246"/>
      <c r="P80" s="249"/>
      <c r="Q80" s="244">
        <f t="shared" si="30"/>
        <v>45</v>
      </c>
      <c r="R80" s="248">
        <v>1</v>
      </c>
      <c r="S80" s="248">
        <v>1</v>
      </c>
      <c r="T80" s="244">
        <v>2</v>
      </c>
      <c r="U80" s="245">
        <v>10</v>
      </c>
      <c r="V80" s="246"/>
      <c r="W80" s="246">
        <v>15</v>
      </c>
      <c r="X80" s="246"/>
      <c r="Y80" s="246"/>
      <c r="Z80" s="246"/>
      <c r="AA80" s="380"/>
      <c r="AB80" s="443">
        <f t="shared" si="31"/>
        <v>25</v>
      </c>
    </row>
    <row r="81" spans="1:28" ht="54" customHeight="1" thickBot="1" x14ac:dyDescent="0.3">
      <c r="A81" s="545"/>
      <c r="B81" s="550"/>
      <c r="C81" s="381" t="s">
        <v>236</v>
      </c>
      <c r="D81" s="384" t="s">
        <v>40</v>
      </c>
      <c r="E81" s="272" t="str">
        <f t="shared" ca="1" si="32"/>
        <v>INF_W04,INF_W05,INF_W06, INF_U06, INF_U08, INF_K01, INF_K03,</v>
      </c>
      <c r="F81" s="225" t="s">
        <v>333</v>
      </c>
      <c r="G81" s="426" t="s">
        <v>399</v>
      </c>
      <c r="H81" s="555"/>
      <c r="I81" s="226">
        <v>2</v>
      </c>
      <c r="J81" s="252">
        <v>10</v>
      </c>
      <c r="K81" s="253"/>
      <c r="L81" s="253">
        <v>20</v>
      </c>
      <c r="M81" s="253"/>
      <c r="N81" s="253"/>
      <c r="O81" s="253"/>
      <c r="P81" s="229"/>
      <c r="Q81" s="226">
        <f t="shared" si="30"/>
        <v>30</v>
      </c>
      <c r="R81" s="230">
        <v>1</v>
      </c>
      <c r="S81" s="230">
        <v>1</v>
      </c>
      <c r="T81" s="226">
        <v>2</v>
      </c>
      <c r="U81" s="252">
        <v>10</v>
      </c>
      <c r="V81" s="253"/>
      <c r="W81" s="253">
        <v>10</v>
      </c>
      <c r="X81" s="253"/>
      <c r="Y81" s="253"/>
      <c r="Z81" s="253"/>
      <c r="AA81" s="383"/>
      <c r="AB81" s="444">
        <f>SUM(U81:AA81)</f>
        <v>20</v>
      </c>
    </row>
    <row r="82" spans="1:28" ht="75.75" customHeight="1" thickBot="1" x14ac:dyDescent="0.3">
      <c r="A82" s="533" t="s">
        <v>328</v>
      </c>
      <c r="B82" s="535" t="s">
        <v>237</v>
      </c>
      <c r="C82" s="433" t="s">
        <v>238</v>
      </c>
      <c r="D82" s="328" t="s">
        <v>45</v>
      </c>
      <c r="E82" s="272" t="str">
        <f t="shared" ca="1" si="32"/>
        <v>INF_W03, INF_W05, INF_W10, INF_U01, INF_U04, INF_K03, INF_K05,</v>
      </c>
      <c r="F82" s="379" t="s">
        <v>333</v>
      </c>
      <c r="G82" s="426" t="s">
        <v>398</v>
      </c>
      <c r="H82" s="555"/>
      <c r="I82" s="244">
        <v>3</v>
      </c>
      <c r="J82" s="245">
        <v>15</v>
      </c>
      <c r="K82" s="246"/>
      <c r="L82" s="246">
        <v>30</v>
      </c>
      <c r="M82" s="246"/>
      <c r="N82" s="246"/>
      <c r="O82" s="246"/>
      <c r="P82" s="249"/>
      <c r="Q82" s="244">
        <f t="shared" si="30"/>
        <v>45</v>
      </c>
      <c r="R82" s="248"/>
      <c r="S82" s="248">
        <v>1</v>
      </c>
      <c r="T82" s="244">
        <v>3</v>
      </c>
      <c r="U82" s="245">
        <v>10</v>
      </c>
      <c r="V82" s="246"/>
      <c r="W82" s="246">
        <v>15</v>
      </c>
      <c r="X82" s="246"/>
      <c r="Y82" s="246"/>
      <c r="Z82" s="246"/>
      <c r="AA82" s="380"/>
      <c r="AB82" s="443">
        <f t="shared" si="31"/>
        <v>25</v>
      </c>
    </row>
    <row r="83" spans="1:28" ht="114.75" customHeight="1" thickBot="1" x14ac:dyDescent="0.3">
      <c r="A83" s="533"/>
      <c r="B83" s="536"/>
      <c r="C83" s="434" t="s">
        <v>239</v>
      </c>
      <c r="D83" s="290" t="s">
        <v>45</v>
      </c>
      <c r="E83" s="272" t="str">
        <f t="shared" ca="1" si="32"/>
        <v>INF_W01,INF_W02, INF_W10, INF_U02, INF_U013,</v>
      </c>
      <c r="F83" s="426" t="s">
        <v>333</v>
      </c>
      <c r="G83" s="426" t="s">
        <v>401</v>
      </c>
      <c r="H83" s="555"/>
      <c r="I83" s="226">
        <v>4</v>
      </c>
      <c r="J83" s="252">
        <v>15</v>
      </c>
      <c r="K83" s="253"/>
      <c r="L83" s="253">
        <v>30</v>
      </c>
      <c r="M83" s="253"/>
      <c r="N83" s="253"/>
      <c r="O83" s="253"/>
      <c r="P83" s="229"/>
      <c r="Q83" s="226">
        <f t="shared" si="30"/>
        <v>45</v>
      </c>
      <c r="R83" s="230"/>
      <c r="S83" s="230">
        <v>1</v>
      </c>
      <c r="T83" s="226">
        <v>4</v>
      </c>
      <c r="U83" s="252">
        <v>10</v>
      </c>
      <c r="V83" s="253"/>
      <c r="W83" s="253">
        <v>15</v>
      </c>
      <c r="X83" s="253"/>
      <c r="Y83" s="253"/>
      <c r="Z83" s="253"/>
      <c r="AA83" s="383"/>
      <c r="AB83" s="443">
        <f t="shared" si="31"/>
        <v>25</v>
      </c>
    </row>
    <row r="84" spans="1:28" ht="57.75" customHeight="1" thickBot="1" x14ac:dyDescent="0.3">
      <c r="A84" s="334" t="s">
        <v>329</v>
      </c>
      <c r="B84" s="331" t="s">
        <v>321</v>
      </c>
      <c r="C84" s="333" t="s">
        <v>72</v>
      </c>
      <c r="D84" s="329" t="s">
        <v>40</v>
      </c>
      <c r="E84" s="272"/>
      <c r="F84" s="225" t="s">
        <v>333</v>
      </c>
      <c r="G84" s="225" t="s">
        <v>402</v>
      </c>
      <c r="H84" s="555"/>
      <c r="I84" s="219">
        <v>2</v>
      </c>
      <c r="J84" s="238"/>
      <c r="K84" s="239"/>
      <c r="L84" s="239"/>
      <c r="M84" s="239">
        <v>30</v>
      </c>
      <c r="N84" s="239"/>
      <c r="O84" s="239"/>
      <c r="P84" s="222"/>
      <c r="Q84" s="226">
        <f t="shared" si="30"/>
        <v>30</v>
      </c>
      <c r="R84" s="223"/>
      <c r="S84" s="223"/>
      <c r="T84" s="219">
        <v>2</v>
      </c>
      <c r="U84" s="238"/>
      <c r="V84" s="239"/>
      <c r="W84" s="238"/>
      <c r="X84" s="239">
        <v>16</v>
      </c>
      <c r="Y84" s="239"/>
      <c r="Z84" s="239"/>
      <c r="AA84" s="222"/>
      <c r="AB84" s="443">
        <f t="shared" si="31"/>
        <v>16</v>
      </c>
    </row>
    <row r="85" spans="1:28" ht="0.75" customHeight="1" thickBot="1" x14ac:dyDescent="0.3">
      <c r="A85" s="334"/>
      <c r="B85" s="334"/>
      <c r="C85" s="335"/>
      <c r="D85" s="330"/>
      <c r="E85" s="330"/>
      <c r="F85" s="336"/>
      <c r="G85" s="421"/>
      <c r="H85" s="555"/>
      <c r="I85" s="244"/>
      <c r="J85" s="245"/>
      <c r="K85" s="246"/>
      <c r="L85" s="246"/>
      <c r="M85" s="246"/>
      <c r="N85" s="246"/>
      <c r="O85" s="246"/>
      <c r="P85" s="249"/>
      <c r="Q85" s="244"/>
      <c r="R85" s="248"/>
      <c r="S85" s="248"/>
      <c r="T85" s="244"/>
      <c r="U85" s="245"/>
      <c r="V85" s="246"/>
      <c r="W85" s="246"/>
      <c r="X85" s="246"/>
      <c r="Y85" s="246"/>
      <c r="Z85" s="246"/>
      <c r="AA85" s="249"/>
      <c r="AB85" s="443"/>
    </row>
    <row r="86" spans="1:28" ht="15.75" hidden="1" thickBot="1" x14ac:dyDescent="0.3">
      <c r="A86" s="334"/>
      <c r="B86" s="334"/>
      <c r="C86" s="335"/>
      <c r="D86" s="330"/>
      <c r="E86" s="330"/>
      <c r="F86" s="336"/>
      <c r="G86" s="421"/>
      <c r="H86" s="555"/>
      <c r="I86" s="244"/>
      <c r="J86" s="245"/>
      <c r="K86" s="246"/>
      <c r="L86" s="246"/>
      <c r="M86" s="246"/>
      <c r="N86" s="246"/>
      <c r="O86" s="246"/>
      <c r="P86" s="249"/>
      <c r="Q86" s="244"/>
      <c r="R86" s="248"/>
      <c r="S86" s="248"/>
      <c r="T86" s="244"/>
      <c r="U86" s="245"/>
      <c r="V86" s="246"/>
      <c r="W86" s="245"/>
      <c r="X86" s="246"/>
      <c r="Y86" s="246"/>
      <c r="Z86" s="246"/>
      <c r="AA86" s="249"/>
      <c r="AB86" s="443"/>
    </row>
    <row r="87" spans="1:28" ht="15.75" hidden="1" thickBot="1" x14ac:dyDescent="0.3">
      <c r="A87" s="334"/>
      <c r="B87" s="334"/>
      <c r="C87" s="326"/>
      <c r="D87" s="338"/>
      <c r="E87" s="338"/>
      <c r="F87" s="339"/>
      <c r="G87" s="421"/>
      <c r="H87" s="555"/>
      <c r="I87" s="226"/>
      <c r="J87" s="252"/>
      <c r="K87" s="253"/>
      <c r="L87" s="253"/>
      <c r="M87" s="253"/>
      <c r="N87" s="253"/>
      <c r="O87" s="253"/>
      <c r="P87" s="229"/>
      <c r="Q87" s="226"/>
      <c r="R87" s="230"/>
      <c r="S87" s="230"/>
      <c r="T87" s="226"/>
      <c r="U87" s="252"/>
      <c r="V87" s="253"/>
      <c r="W87" s="253"/>
      <c r="X87" s="253"/>
      <c r="Y87" s="253"/>
      <c r="Z87" s="253"/>
      <c r="AA87" s="229"/>
      <c r="AB87" s="444"/>
    </row>
    <row r="88" spans="1:28" ht="0.75" customHeight="1" thickBot="1" x14ac:dyDescent="0.3">
      <c r="A88" s="533"/>
      <c r="B88" s="552"/>
      <c r="C88" s="332"/>
      <c r="D88" s="329"/>
      <c r="E88" s="329"/>
      <c r="F88" s="385"/>
      <c r="G88" s="421"/>
      <c r="H88" s="555"/>
      <c r="I88" s="219"/>
      <c r="J88" s="238"/>
      <c r="K88" s="239"/>
      <c r="L88" s="239"/>
      <c r="M88" s="239"/>
      <c r="N88" s="239"/>
      <c r="O88" s="239"/>
      <c r="P88" s="222"/>
      <c r="Q88" s="219"/>
      <c r="R88" s="223"/>
      <c r="S88" s="223"/>
      <c r="T88" s="219"/>
      <c r="U88" s="238"/>
      <c r="V88" s="239"/>
      <c r="W88" s="239"/>
      <c r="X88" s="239"/>
      <c r="Y88" s="239"/>
      <c r="Z88" s="239"/>
      <c r="AA88" s="222"/>
      <c r="AB88" s="442"/>
    </row>
    <row r="89" spans="1:28" ht="15.75" hidden="1" thickBot="1" x14ac:dyDescent="0.3">
      <c r="A89" s="533"/>
      <c r="B89" s="552"/>
      <c r="C89" s="378"/>
      <c r="D89" s="330"/>
      <c r="E89" s="330"/>
      <c r="F89" s="336"/>
      <c r="G89" s="421"/>
      <c r="H89" s="555"/>
      <c r="I89" s="244"/>
      <c r="J89" s="245"/>
      <c r="K89" s="246"/>
      <c r="L89" s="246"/>
      <c r="M89" s="246"/>
      <c r="N89" s="246"/>
      <c r="O89" s="246"/>
      <c r="P89" s="249"/>
      <c r="Q89" s="244"/>
      <c r="R89" s="248"/>
      <c r="S89" s="248"/>
      <c r="T89" s="244"/>
      <c r="U89" s="245"/>
      <c r="V89" s="246"/>
      <c r="W89" s="245"/>
      <c r="X89" s="246"/>
      <c r="Y89" s="246"/>
      <c r="Z89" s="246"/>
      <c r="AA89" s="249"/>
      <c r="AB89" s="443"/>
    </row>
    <row r="90" spans="1:28" ht="15.75" hidden="1" thickBot="1" x14ac:dyDescent="0.3">
      <c r="A90" s="533"/>
      <c r="B90" s="552"/>
      <c r="C90" s="378"/>
      <c r="D90" s="330"/>
      <c r="E90" s="330"/>
      <c r="F90" s="336"/>
      <c r="G90" s="421"/>
      <c r="H90" s="555"/>
      <c r="I90" s="244"/>
      <c r="J90" s="245"/>
      <c r="K90" s="246"/>
      <c r="L90" s="246"/>
      <c r="M90" s="246"/>
      <c r="N90" s="246"/>
      <c r="O90" s="246"/>
      <c r="P90" s="249"/>
      <c r="Q90" s="244"/>
      <c r="R90" s="248"/>
      <c r="S90" s="248"/>
      <c r="T90" s="244"/>
      <c r="U90" s="245"/>
      <c r="V90" s="246"/>
      <c r="W90" s="245"/>
      <c r="X90" s="246"/>
      <c r="Y90" s="246"/>
      <c r="Z90" s="246"/>
      <c r="AA90" s="249"/>
      <c r="AB90" s="443"/>
    </row>
    <row r="91" spans="1:28" ht="15.75" hidden="1" thickBot="1" x14ac:dyDescent="0.3">
      <c r="A91" s="534"/>
      <c r="B91" s="553"/>
      <c r="C91" s="384"/>
      <c r="D91" s="338"/>
      <c r="E91" s="338"/>
      <c r="F91" s="339"/>
      <c r="G91" s="421"/>
      <c r="H91" s="555"/>
      <c r="I91" s="226"/>
      <c r="J91" s="252"/>
      <c r="K91" s="253"/>
      <c r="L91" s="253"/>
      <c r="M91" s="253"/>
      <c r="N91" s="253"/>
      <c r="O91" s="253"/>
      <c r="P91" s="229"/>
      <c r="Q91" s="226"/>
      <c r="R91" s="230"/>
      <c r="S91" s="230"/>
      <c r="T91" s="226"/>
      <c r="U91" s="252"/>
      <c r="V91" s="253"/>
      <c r="W91" s="253"/>
      <c r="X91" s="253"/>
      <c r="Y91" s="253"/>
      <c r="Z91" s="253"/>
      <c r="AA91" s="229"/>
      <c r="AB91" s="444"/>
    </row>
    <row r="92" spans="1:28" ht="15.75" hidden="1" thickBot="1" x14ac:dyDescent="0.3">
      <c r="A92" s="532"/>
      <c r="B92" s="551"/>
      <c r="C92" s="332"/>
      <c r="D92" s="329"/>
      <c r="E92" s="329"/>
      <c r="F92" s="385"/>
      <c r="G92" s="421"/>
      <c r="H92" s="555"/>
      <c r="I92" s="219"/>
      <c r="J92" s="238"/>
      <c r="K92" s="239"/>
      <c r="L92" s="239"/>
      <c r="M92" s="239"/>
      <c r="N92" s="239"/>
      <c r="O92" s="239"/>
      <c r="P92" s="222"/>
      <c r="Q92" s="219"/>
      <c r="R92" s="223"/>
      <c r="S92" s="223"/>
      <c r="T92" s="219"/>
      <c r="U92" s="238"/>
      <c r="V92" s="239"/>
      <c r="W92" s="239"/>
      <c r="X92" s="239"/>
      <c r="Y92" s="239"/>
      <c r="Z92" s="239"/>
      <c r="AA92" s="222"/>
      <c r="AB92" s="442"/>
    </row>
    <row r="93" spans="1:28" ht="15.75" hidden="1" thickBot="1" x14ac:dyDescent="0.3">
      <c r="A93" s="533"/>
      <c r="B93" s="552"/>
      <c r="C93" s="378"/>
      <c r="D93" s="330"/>
      <c r="E93" s="330"/>
      <c r="F93" s="336"/>
      <c r="G93" s="421"/>
      <c r="H93" s="555"/>
      <c r="I93" s="244"/>
      <c r="J93" s="245"/>
      <c r="K93" s="246"/>
      <c r="L93" s="246"/>
      <c r="M93" s="246"/>
      <c r="N93" s="246"/>
      <c r="O93" s="246"/>
      <c r="P93" s="249"/>
      <c r="Q93" s="244"/>
      <c r="R93" s="248"/>
      <c r="S93" s="248"/>
      <c r="T93" s="244"/>
      <c r="U93" s="245"/>
      <c r="V93" s="246"/>
      <c r="W93" s="246"/>
      <c r="X93" s="246"/>
      <c r="Y93" s="246"/>
      <c r="Z93" s="246"/>
      <c r="AA93" s="249"/>
      <c r="AB93" s="443"/>
    </row>
    <row r="94" spans="1:28" ht="15.75" hidden="1" thickBot="1" x14ac:dyDescent="0.3">
      <c r="A94" s="533"/>
      <c r="B94" s="552"/>
      <c r="C94" s="378"/>
      <c r="D94" s="330"/>
      <c r="E94" s="330"/>
      <c r="F94" s="336"/>
      <c r="G94" s="421"/>
      <c r="H94" s="555"/>
      <c r="I94" s="244"/>
      <c r="J94" s="245"/>
      <c r="K94" s="246"/>
      <c r="L94" s="246"/>
      <c r="M94" s="246"/>
      <c r="N94" s="246"/>
      <c r="O94" s="246"/>
      <c r="P94" s="249"/>
      <c r="Q94" s="244"/>
      <c r="R94" s="248"/>
      <c r="S94" s="248"/>
      <c r="T94" s="244"/>
      <c r="U94" s="245"/>
      <c r="V94" s="246"/>
      <c r="W94" s="246"/>
      <c r="X94" s="246"/>
      <c r="Y94" s="246"/>
      <c r="Z94" s="246"/>
      <c r="AA94" s="249"/>
      <c r="AB94" s="443"/>
    </row>
    <row r="95" spans="1:28" ht="15.75" hidden="1" thickBot="1" x14ac:dyDescent="0.3">
      <c r="A95" s="534"/>
      <c r="B95" s="553"/>
      <c r="C95" s="384"/>
      <c r="D95" s="338"/>
      <c r="E95" s="338"/>
      <c r="F95" s="339"/>
      <c r="G95" s="421"/>
      <c r="H95" s="555"/>
      <c r="I95" s="226"/>
      <c r="J95" s="252"/>
      <c r="K95" s="253"/>
      <c r="L95" s="253"/>
      <c r="M95" s="253"/>
      <c r="N95" s="253"/>
      <c r="O95" s="253"/>
      <c r="P95" s="229"/>
      <c r="Q95" s="226"/>
      <c r="R95" s="230"/>
      <c r="S95" s="230"/>
      <c r="T95" s="226"/>
      <c r="U95" s="252"/>
      <c r="V95" s="253"/>
      <c r="W95" s="253"/>
      <c r="X95" s="253"/>
      <c r="Y95" s="253"/>
      <c r="Z95" s="253"/>
      <c r="AA95" s="229"/>
      <c r="AB95" s="444"/>
    </row>
    <row r="96" spans="1:28" ht="2.25" hidden="1" customHeight="1" thickBot="1" x14ac:dyDescent="0.3">
      <c r="A96" s="546"/>
      <c r="B96" s="556"/>
      <c r="C96" s="386"/>
      <c r="D96" s="387"/>
      <c r="E96" s="387"/>
      <c r="F96" s="388"/>
      <c r="G96" s="424"/>
      <c r="H96" s="555"/>
      <c r="I96" s="389"/>
      <c r="J96" s="346"/>
      <c r="K96" s="347"/>
      <c r="L96" s="347"/>
      <c r="M96" s="347"/>
      <c r="N96" s="347"/>
      <c r="O96" s="347"/>
      <c r="P96" s="349"/>
      <c r="Q96" s="219"/>
      <c r="R96" s="223"/>
      <c r="S96" s="223"/>
      <c r="T96" s="389"/>
      <c r="U96" s="346"/>
      <c r="V96" s="347"/>
      <c r="W96" s="347"/>
      <c r="X96" s="347"/>
      <c r="Y96" s="347"/>
      <c r="Z96" s="347"/>
      <c r="AA96" s="349"/>
      <c r="AB96" s="442"/>
    </row>
    <row r="97" spans="1:28" ht="15.75" hidden="1" thickBot="1" x14ac:dyDescent="0.3">
      <c r="A97" s="547"/>
      <c r="B97" s="557"/>
      <c r="C97" s="390"/>
      <c r="D97" s="391"/>
      <c r="E97" s="391"/>
      <c r="F97" s="392"/>
      <c r="G97" s="424"/>
      <c r="H97" s="555"/>
      <c r="I97" s="393"/>
      <c r="J97" s="355"/>
      <c r="K97" s="356"/>
      <c r="L97" s="356"/>
      <c r="M97" s="356"/>
      <c r="N97" s="356"/>
      <c r="O97" s="356"/>
      <c r="P97" s="358"/>
      <c r="Q97" s="244"/>
      <c r="R97" s="248"/>
      <c r="S97" s="248"/>
      <c r="T97" s="393"/>
      <c r="U97" s="355"/>
      <c r="V97" s="355"/>
      <c r="W97" s="355"/>
      <c r="X97" s="355"/>
      <c r="Y97" s="355"/>
      <c r="Z97" s="355"/>
      <c r="AA97" s="394"/>
      <c r="AB97" s="443"/>
    </row>
    <row r="98" spans="1:28" ht="15.75" hidden="1" thickBot="1" x14ac:dyDescent="0.3">
      <c r="A98" s="547"/>
      <c r="B98" s="557"/>
      <c r="C98" s="390"/>
      <c r="D98" s="391"/>
      <c r="E98" s="391"/>
      <c r="F98" s="392"/>
      <c r="G98" s="424"/>
      <c r="H98" s="555"/>
      <c r="I98" s="393"/>
      <c r="J98" s="355"/>
      <c r="K98" s="356"/>
      <c r="L98" s="356"/>
      <c r="M98" s="356"/>
      <c r="N98" s="356"/>
      <c r="O98" s="356"/>
      <c r="P98" s="358"/>
      <c r="Q98" s="244"/>
      <c r="R98" s="248"/>
      <c r="S98" s="248"/>
      <c r="T98" s="393"/>
      <c r="U98" s="355"/>
      <c r="V98" s="355"/>
      <c r="W98" s="355"/>
      <c r="X98" s="355"/>
      <c r="Y98" s="355"/>
      <c r="Z98" s="355"/>
      <c r="AA98" s="394"/>
      <c r="AB98" s="443"/>
    </row>
    <row r="99" spans="1:28" ht="16.5" hidden="1" thickBot="1" x14ac:dyDescent="0.35">
      <c r="A99" s="547"/>
      <c r="B99" s="557"/>
      <c r="C99" s="390"/>
      <c r="D99" s="391"/>
      <c r="E99" s="391"/>
      <c r="F99" s="392"/>
      <c r="G99" s="424"/>
      <c r="H99" s="555"/>
      <c r="I99" s="393"/>
      <c r="J99" s="355"/>
      <c r="K99" s="363"/>
      <c r="L99" s="356"/>
      <c r="M99" s="363"/>
      <c r="N99" s="363"/>
      <c r="O99" s="363"/>
      <c r="P99" s="395"/>
      <c r="Q99" s="244"/>
      <c r="R99" s="248"/>
      <c r="S99" s="248"/>
      <c r="T99" s="393"/>
      <c r="U99" s="355"/>
      <c r="V99" s="356"/>
      <c r="W99" s="356"/>
      <c r="X99" s="356"/>
      <c r="Y99" s="356"/>
      <c r="Z99" s="356"/>
      <c r="AA99" s="358"/>
      <c r="AB99" s="443"/>
    </row>
    <row r="100" spans="1:28" ht="15.75" hidden="1" thickBot="1" x14ac:dyDescent="0.3">
      <c r="A100" s="548"/>
      <c r="B100" s="558"/>
      <c r="C100" s="396"/>
      <c r="D100" s="338"/>
      <c r="E100" s="338"/>
      <c r="F100" s="339"/>
      <c r="G100" s="425"/>
      <c r="H100" s="559"/>
      <c r="I100" s="226"/>
      <c r="J100" s="252"/>
      <c r="K100" s="253"/>
      <c r="L100" s="253"/>
      <c r="M100" s="253"/>
      <c r="N100" s="253"/>
      <c r="O100" s="253"/>
      <c r="P100" s="229"/>
      <c r="Q100" s="226"/>
      <c r="R100" s="230"/>
      <c r="S100" s="230"/>
      <c r="T100" s="226"/>
      <c r="U100" s="252"/>
      <c r="V100" s="253"/>
      <c r="W100" s="253"/>
      <c r="X100" s="253"/>
      <c r="Y100" s="253"/>
      <c r="Z100" s="253"/>
      <c r="AA100" s="229"/>
      <c r="AB100" s="444"/>
    </row>
    <row r="101" spans="1:28" ht="15.75" thickBot="1" x14ac:dyDescent="0.3">
      <c r="A101" s="514" t="s">
        <v>165</v>
      </c>
      <c r="B101" s="515"/>
      <c r="C101" s="515"/>
      <c r="D101" s="515"/>
      <c r="E101" s="515"/>
      <c r="F101" s="516"/>
      <c r="G101" s="420"/>
      <c r="H101" s="554" t="s">
        <v>165</v>
      </c>
      <c r="I101" s="213">
        <f>SUM(I102:I105)</f>
        <v>30</v>
      </c>
      <c r="J101" s="213">
        <f>J104+J105</f>
        <v>30</v>
      </c>
      <c r="K101" s="213">
        <f>K102+K103+K111+K112+K113</f>
        <v>0</v>
      </c>
      <c r="L101" s="213">
        <f>L104+L105</f>
        <v>60</v>
      </c>
      <c r="M101" s="213">
        <f t="shared" ref="M101:AA101" si="33">M102+M103+M111+M112+M113</f>
        <v>0</v>
      </c>
      <c r="N101" s="213">
        <f t="shared" si="33"/>
        <v>0</v>
      </c>
      <c r="O101" s="213">
        <f t="shared" si="33"/>
        <v>15</v>
      </c>
      <c r="P101" s="213">
        <f t="shared" si="33"/>
        <v>360</v>
      </c>
      <c r="Q101" s="213">
        <f>Q102+Q103+Q104+Q105</f>
        <v>465</v>
      </c>
      <c r="R101" s="213">
        <f t="shared" si="33"/>
        <v>2</v>
      </c>
      <c r="S101" s="213">
        <f>SUM(S102:S105)</f>
        <v>4</v>
      </c>
      <c r="T101" s="213">
        <f>SUM(T102:T105)</f>
        <v>30</v>
      </c>
      <c r="U101" s="213">
        <f>U104+U105</f>
        <v>20</v>
      </c>
      <c r="V101" s="213">
        <f t="shared" si="33"/>
        <v>0</v>
      </c>
      <c r="W101" s="213">
        <f>W104+W105</f>
        <v>20</v>
      </c>
      <c r="X101" s="213">
        <f t="shared" si="33"/>
        <v>0</v>
      </c>
      <c r="Y101" s="213">
        <f t="shared" si="33"/>
        <v>0</v>
      </c>
      <c r="Z101" s="213">
        <f t="shared" si="33"/>
        <v>15</v>
      </c>
      <c r="AA101" s="213">
        <f t="shared" si="33"/>
        <v>360</v>
      </c>
      <c r="AB101" s="445">
        <f>SUM(AB102:AB105)</f>
        <v>415</v>
      </c>
    </row>
    <row r="102" spans="1:28" ht="117" customHeight="1" thickBot="1" x14ac:dyDescent="0.3">
      <c r="A102" s="529" t="s">
        <v>336</v>
      </c>
      <c r="B102" s="518" t="s">
        <v>167</v>
      </c>
      <c r="C102" s="332" t="s">
        <v>168</v>
      </c>
      <c r="D102" s="296" t="s">
        <v>40</v>
      </c>
      <c r="E102" s="296" t="str">
        <f ca="1">TRIM(INDIRECT(ADDRESS(38,ROW()-41,2,,"Arkusz5")))</f>
        <v>INF_W03,INF_W04,INF_W05,INF_W06,INF_W07,INF_W08, INF_W10, INF_U01,INF_U02,INF_U03,INF_U04,INF_U05,INF_U06, INF_K01,INF_K02,INF_K03, INF_K05,</v>
      </c>
      <c r="F102" s="297" t="s">
        <v>335</v>
      </c>
      <c r="G102" s="426" t="s">
        <v>395</v>
      </c>
      <c r="H102" s="555"/>
      <c r="I102" s="219">
        <v>9</v>
      </c>
      <c r="J102" s="397"/>
      <c r="K102" s="398"/>
      <c r="L102" s="398"/>
      <c r="M102" s="398"/>
      <c r="N102" s="398"/>
      <c r="O102" s="398">
        <v>15</v>
      </c>
      <c r="P102" s="399"/>
      <c r="Q102" s="219">
        <f t="shared" ref="Q102:Q107" si="34">SUM(J102:P102)</f>
        <v>15</v>
      </c>
      <c r="R102" s="223">
        <v>1</v>
      </c>
      <c r="S102" s="223">
        <v>1</v>
      </c>
      <c r="T102" s="219">
        <v>9</v>
      </c>
      <c r="U102" s="397"/>
      <c r="V102" s="398"/>
      <c r="W102" s="398"/>
      <c r="X102" s="398"/>
      <c r="Y102" s="398"/>
      <c r="Z102" s="398">
        <v>15</v>
      </c>
      <c r="AA102" s="399"/>
      <c r="AB102" s="442">
        <f t="shared" ref="AB102:AB107" si="35">SUM(U102:AA102)</f>
        <v>15</v>
      </c>
    </row>
    <row r="103" spans="1:28" ht="54.75" customHeight="1" thickBot="1" x14ac:dyDescent="0.3">
      <c r="A103" s="531"/>
      <c r="B103" s="519"/>
      <c r="C103" s="384" t="s">
        <v>169</v>
      </c>
      <c r="D103" s="400" t="s">
        <v>34</v>
      </c>
      <c r="E103" s="296" t="str">
        <f t="shared" ref="E103:E107" ca="1" si="36">TRIM(INDIRECT(ADDRESS(38,ROW()-41,2,,"Arkusz5")))</f>
        <v>INF_U01, INF_U04, INF_U06,INF_U07,INF_U08, INF_U14,INF_U15,</v>
      </c>
      <c r="F103" s="401" t="s">
        <v>333</v>
      </c>
      <c r="G103" s="426" t="s">
        <v>396</v>
      </c>
      <c r="H103" s="555"/>
      <c r="I103" s="226">
        <v>15</v>
      </c>
      <c r="J103" s="252"/>
      <c r="K103" s="253"/>
      <c r="L103" s="253"/>
      <c r="M103" s="253"/>
      <c r="N103" s="253"/>
      <c r="O103" s="253"/>
      <c r="P103" s="229">
        <v>360</v>
      </c>
      <c r="Q103" s="226">
        <f t="shared" si="34"/>
        <v>360</v>
      </c>
      <c r="R103" s="230">
        <v>1</v>
      </c>
      <c r="S103" s="230">
        <v>1</v>
      </c>
      <c r="T103" s="226">
        <v>15</v>
      </c>
      <c r="U103" s="252"/>
      <c r="V103" s="253"/>
      <c r="W103" s="253"/>
      <c r="X103" s="253"/>
      <c r="Y103" s="253"/>
      <c r="Z103" s="253"/>
      <c r="AA103" s="229">
        <v>360</v>
      </c>
      <c r="AB103" s="444">
        <f t="shared" si="35"/>
        <v>360</v>
      </c>
    </row>
    <row r="104" spans="1:28" ht="59.25" customHeight="1" thickBot="1" x14ac:dyDescent="0.3">
      <c r="A104" s="549" t="s">
        <v>339</v>
      </c>
      <c r="B104" s="549" t="s">
        <v>240</v>
      </c>
      <c r="C104" s="325" t="s">
        <v>241</v>
      </c>
      <c r="D104" s="333" t="s">
        <v>40</v>
      </c>
      <c r="E104" s="296" t="str">
        <f t="shared" ca="1" si="36"/>
        <v>INF_W02, INF_W06, INF_U02, INF_U08, INF_K01, INF_K03,</v>
      </c>
      <c r="F104" s="218" t="s">
        <v>333</v>
      </c>
      <c r="G104" s="426" t="s">
        <v>397</v>
      </c>
      <c r="H104" s="555"/>
      <c r="I104" s="219">
        <v>3</v>
      </c>
      <c r="J104" s="238">
        <v>15</v>
      </c>
      <c r="K104" s="239"/>
      <c r="L104" s="239">
        <v>30</v>
      </c>
      <c r="M104" s="239"/>
      <c r="N104" s="239"/>
      <c r="O104" s="239"/>
      <c r="P104" s="222"/>
      <c r="Q104" s="219">
        <f t="shared" si="34"/>
        <v>45</v>
      </c>
      <c r="R104" s="223"/>
      <c r="S104" s="223">
        <v>1</v>
      </c>
      <c r="T104" s="219">
        <v>3</v>
      </c>
      <c r="U104" s="238">
        <v>10</v>
      </c>
      <c r="V104" s="239"/>
      <c r="W104" s="239">
        <v>10</v>
      </c>
      <c r="X104" s="239"/>
      <c r="Y104" s="239"/>
      <c r="Z104" s="239"/>
      <c r="AA104" s="376"/>
      <c r="AB104" s="442">
        <f t="shared" si="35"/>
        <v>20</v>
      </c>
    </row>
    <row r="105" spans="1:28" ht="44.25" customHeight="1" thickBot="1" x14ac:dyDescent="0.3">
      <c r="A105" s="550"/>
      <c r="B105" s="550"/>
      <c r="C105" s="309" t="s">
        <v>238</v>
      </c>
      <c r="D105" s="326" t="s">
        <v>40</v>
      </c>
      <c r="E105" s="296" t="str">
        <f t="shared" ca="1" si="36"/>
        <v>INF_W03, INF_W10, INF_U05, INF_U07,</v>
      </c>
      <c r="F105" s="225" t="s">
        <v>333</v>
      </c>
      <c r="G105" s="426" t="s">
        <v>398</v>
      </c>
      <c r="H105" s="555"/>
      <c r="I105" s="226">
        <v>3</v>
      </c>
      <c r="J105" s="252">
        <v>15</v>
      </c>
      <c r="K105" s="253"/>
      <c r="L105" s="253">
        <v>30</v>
      </c>
      <c r="M105" s="253"/>
      <c r="N105" s="253"/>
      <c r="O105" s="253"/>
      <c r="P105" s="229"/>
      <c r="Q105" s="226">
        <f t="shared" si="34"/>
        <v>45</v>
      </c>
      <c r="R105" s="230"/>
      <c r="S105" s="230">
        <v>1</v>
      </c>
      <c r="T105" s="226">
        <v>3</v>
      </c>
      <c r="U105" s="227">
        <v>10</v>
      </c>
      <c r="V105" s="228"/>
      <c r="W105" s="228">
        <v>10</v>
      </c>
      <c r="X105" s="228"/>
      <c r="Y105" s="228"/>
      <c r="Z105" s="228"/>
      <c r="AA105" s="383"/>
      <c r="AB105" s="444">
        <f t="shared" si="35"/>
        <v>20</v>
      </c>
    </row>
    <row r="106" spans="1:28" ht="86.25" customHeight="1" thickBot="1" x14ac:dyDescent="0.3">
      <c r="A106" s="549" t="s">
        <v>340</v>
      </c>
      <c r="B106" s="549" t="s">
        <v>242</v>
      </c>
      <c r="C106" s="325" t="s">
        <v>243</v>
      </c>
      <c r="D106" s="333" t="s">
        <v>40</v>
      </c>
      <c r="E106" s="296" t="str">
        <f t="shared" ca="1" si="36"/>
        <v>INF_W01, INF_W03, INF_W06,INF_W07, INF_U01, INF_U05, INF_U08,INF_U09, INF_U12, INF_K01,INF_K02,</v>
      </c>
      <c r="F106" s="218" t="s">
        <v>333</v>
      </c>
      <c r="G106" s="426" t="s">
        <v>394</v>
      </c>
      <c r="H106" s="555"/>
      <c r="I106" s="219">
        <v>3</v>
      </c>
      <c r="J106" s="220">
        <v>15</v>
      </c>
      <c r="K106" s="221"/>
      <c r="L106" s="221">
        <v>30</v>
      </c>
      <c r="M106" s="221"/>
      <c r="N106" s="221"/>
      <c r="O106" s="221"/>
      <c r="P106" s="222"/>
      <c r="Q106" s="219">
        <f t="shared" si="34"/>
        <v>45</v>
      </c>
      <c r="R106" s="223"/>
      <c r="S106" s="223"/>
      <c r="T106" s="219">
        <v>3</v>
      </c>
      <c r="U106" s="220">
        <v>10</v>
      </c>
      <c r="V106" s="221"/>
      <c r="W106" s="221">
        <v>10</v>
      </c>
      <c r="X106" s="221"/>
      <c r="Y106" s="221"/>
      <c r="Z106" s="221"/>
      <c r="AA106" s="376"/>
      <c r="AB106" s="442">
        <f t="shared" si="35"/>
        <v>20</v>
      </c>
    </row>
    <row r="107" spans="1:28" ht="80.25" customHeight="1" thickBot="1" x14ac:dyDescent="0.3">
      <c r="A107" s="550"/>
      <c r="B107" s="550"/>
      <c r="C107" s="309" t="s">
        <v>244</v>
      </c>
      <c r="D107" s="326" t="s">
        <v>40</v>
      </c>
      <c r="E107" s="296" t="str">
        <f t="shared" ca="1" si="36"/>
        <v>INF_W01, INF_W05,INF_W06, INF_U02, INF_U09, INF_K03,</v>
      </c>
      <c r="F107" s="225" t="s">
        <v>333</v>
      </c>
      <c r="G107" s="426" t="s">
        <v>400</v>
      </c>
      <c r="H107" s="555"/>
      <c r="I107" s="226">
        <v>3</v>
      </c>
      <c r="J107" s="227">
        <v>15</v>
      </c>
      <c r="K107" s="228"/>
      <c r="L107" s="228">
        <v>30</v>
      </c>
      <c r="M107" s="228"/>
      <c r="N107" s="228"/>
      <c r="O107" s="228"/>
      <c r="P107" s="229"/>
      <c r="Q107" s="226">
        <f t="shared" si="34"/>
        <v>45</v>
      </c>
      <c r="R107" s="230"/>
      <c r="S107" s="230"/>
      <c r="T107" s="226">
        <v>3</v>
      </c>
      <c r="U107" s="227">
        <v>10</v>
      </c>
      <c r="V107" s="228"/>
      <c r="W107" s="228">
        <v>10</v>
      </c>
      <c r="X107" s="228"/>
      <c r="Y107" s="228"/>
      <c r="Z107" s="228"/>
      <c r="AA107" s="383"/>
      <c r="AB107" s="444">
        <f t="shared" si="35"/>
        <v>20</v>
      </c>
    </row>
    <row r="108" spans="1:28" ht="0.75" customHeight="1" thickBot="1" x14ac:dyDescent="0.3">
      <c r="A108" s="532"/>
      <c r="B108" s="551"/>
      <c r="C108" s="332"/>
      <c r="D108" s="333"/>
      <c r="E108" s="333"/>
      <c r="F108" s="332"/>
      <c r="G108" s="416"/>
      <c r="H108" s="258"/>
      <c r="I108" s="219"/>
      <c r="J108" s="220"/>
      <c r="K108" s="221"/>
      <c r="L108" s="221"/>
      <c r="M108" s="221"/>
      <c r="N108" s="221"/>
      <c r="O108" s="221"/>
      <c r="P108" s="222"/>
      <c r="Q108" s="219"/>
      <c r="R108" s="223"/>
      <c r="S108" s="223"/>
      <c r="T108" s="219"/>
      <c r="U108" s="220"/>
      <c r="V108" s="221"/>
      <c r="W108" s="221"/>
      <c r="X108" s="221"/>
      <c r="Y108" s="221"/>
      <c r="Z108" s="221"/>
      <c r="AA108" s="376"/>
      <c r="AB108" s="219"/>
    </row>
    <row r="109" spans="1:28" ht="15.75" hidden="1" thickBot="1" x14ac:dyDescent="0.3">
      <c r="A109" s="533"/>
      <c r="B109" s="552"/>
      <c r="C109" s="378"/>
      <c r="D109" s="335"/>
      <c r="E109" s="335"/>
      <c r="F109" s="378"/>
      <c r="G109" s="416"/>
      <c r="H109" s="258"/>
      <c r="I109" s="244"/>
      <c r="J109" s="337"/>
      <c r="K109" s="261"/>
      <c r="L109" s="261"/>
      <c r="M109" s="261"/>
      <c r="N109" s="261"/>
      <c r="O109" s="261"/>
      <c r="P109" s="249"/>
      <c r="Q109" s="244"/>
      <c r="R109" s="248"/>
      <c r="S109" s="248"/>
      <c r="T109" s="244"/>
      <c r="U109" s="337"/>
      <c r="V109" s="261"/>
      <c r="W109" s="261"/>
      <c r="X109" s="261"/>
      <c r="Y109" s="261"/>
      <c r="Z109" s="261"/>
      <c r="AA109" s="380"/>
      <c r="AB109" s="244"/>
    </row>
    <row r="110" spans="1:28" ht="15.75" hidden="1" thickBot="1" x14ac:dyDescent="0.3">
      <c r="A110" s="534"/>
      <c r="B110" s="553"/>
      <c r="C110" s="384"/>
      <c r="D110" s="326"/>
      <c r="E110" s="326"/>
      <c r="F110" s="384"/>
      <c r="G110" s="416"/>
      <c r="H110" s="258"/>
      <c r="I110" s="226"/>
      <c r="J110" s="227"/>
      <c r="K110" s="228"/>
      <c r="L110" s="228"/>
      <c r="M110" s="228"/>
      <c r="N110" s="228"/>
      <c r="O110" s="228"/>
      <c r="P110" s="229"/>
      <c r="Q110" s="226"/>
      <c r="R110" s="230"/>
      <c r="S110" s="230"/>
      <c r="T110" s="226"/>
      <c r="U110" s="227"/>
      <c r="V110" s="228"/>
      <c r="W110" s="228"/>
      <c r="X110" s="228"/>
      <c r="Y110" s="228"/>
      <c r="Z110" s="228"/>
      <c r="AA110" s="383"/>
      <c r="AB110" s="226"/>
    </row>
    <row r="111" spans="1:28" ht="0.75" customHeight="1" x14ac:dyDescent="0.25">
      <c r="A111" s="532"/>
      <c r="B111" s="551"/>
      <c r="C111" s="332"/>
      <c r="D111" s="333"/>
      <c r="E111" s="333"/>
      <c r="F111" s="332"/>
      <c r="G111" s="416"/>
      <c r="H111" s="258"/>
      <c r="I111" s="219"/>
      <c r="J111" s="220"/>
      <c r="K111" s="221"/>
      <c r="L111" s="221"/>
      <c r="M111" s="221"/>
      <c r="N111" s="221"/>
      <c r="O111" s="221"/>
      <c r="P111" s="222"/>
      <c r="Q111" s="219"/>
      <c r="R111" s="223"/>
      <c r="S111" s="223"/>
      <c r="T111" s="219"/>
      <c r="U111" s="220"/>
      <c r="V111" s="221"/>
      <c r="W111" s="221"/>
      <c r="X111" s="221"/>
      <c r="Y111" s="221"/>
      <c r="Z111" s="221"/>
      <c r="AA111" s="376"/>
      <c r="AB111" s="219"/>
    </row>
    <row r="112" spans="1:28" ht="15.75" hidden="1" thickBot="1" x14ac:dyDescent="0.3">
      <c r="A112" s="533"/>
      <c r="B112" s="552"/>
      <c r="C112" s="378"/>
      <c r="D112" s="335"/>
      <c r="E112" s="335"/>
      <c r="F112" s="378"/>
      <c r="G112" s="416"/>
      <c r="H112" s="258"/>
      <c r="I112" s="244"/>
      <c r="J112" s="337"/>
      <c r="K112" s="261"/>
      <c r="L112" s="261"/>
      <c r="M112" s="261"/>
      <c r="N112" s="261"/>
      <c r="O112" s="261"/>
      <c r="P112" s="249"/>
      <c r="Q112" s="244"/>
      <c r="R112" s="248"/>
      <c r="S112" s="248"/>
      <c r="T112" s="244"/>
      <c r="U112" s="337"/>
      <c r="V112" s="261"/>
      <c r="W112" s="261"/>
      <c r="X112" s="261"/>
      <c r="Y112" s="261"/>
      <c r="Z112" s="261"/>
      <c r="AA112" s="380"/>
      <c r="AB112" s="244"/>
    </row>
    <row r="113" spans="1:28" ht="8.25" customHeight="1" thickBot="1" x14ac:dyDescent="0.3">
      <c r="A113" s="534"/>
      <c r="B113" s="553"/>
      <c r="C113" s="384"/>
      <c r="D113" s="326"/>
      <c r="E113" s="326"/>
      <c r="F113" s="384"/>
      <c r="G113" s="417"/>
      <c r="H113" s="292"/>
      <c r="I113" s="226"/>
      <c r="J113" s="227"/>
      <c r="K113" s="228"/>
      <c r="L113" s="228"/>
      <c r="M113" s="228"/>
      <c r="N113" s="228"/>
      <c r="O113" s="228"/>
      <c r="P113" s="229"/>
      <c r="Q113" s="226"/>
      <c r="R113" s="230"/>
      <c r="S113" s="230"/>
      <c r="T113" s="226"/>
      <c r="U113" s="227"/>
      <c r="V113" s="228"/>
      <c r="W113" s="228"/>
      <c r="X113" s="228"/>
      <c r="Y113" s="228"/>
      <c r="Z113" s="228"/>
      <c r="AA113" s="383"/>
      <c r="AB113" s="226"/>
    </row>
    <row r="114" spans="1:28" ht="15.75" thickBot="1" x14ac:dyDescent="0.3">
      <c r="A114" s="402"/>
      <c r="B114" s="403"/>
      <c r="C114" s="402"/>
      <c r="D114" s="403"/>
      <c r="E114" s="403"/>
      <c r="F114" s="403"/>
      <c r="G114" s="403"/>
      <c r="H114" s="404"/>
      <c r="I114" s="213">
        <f t="shared" ref="I114:Q114" si="37">I101+I70+I51+I40+I30+I20+I10</f>
        <v>210</v>
      </c>
      <c r="J114" s="213">
        <f t="shared" si="37"/>
        <v>835</v>
      </c>
      <c r="K114" s="213">
        <f t="shared" si="37"/>
        <v>195</v>
      </c>
      <c r="L114" s="213">
        <f t="shared" si="37"/>
        <v>1250</v>
      </c>
      <c r="M114" s="213">
        <f t="shared" si="37"/>
        <v>69</v>
      </c>
      <c r="N114" s="213">
        <f t="shared" si="37"/>
        <v>60</v>
      </c>
      <c r="O114" s="213">
        <f t="shared" si="37"/>
        <v>30</v>
      </c>
      <c r="P114" s="213">
        <f t="shared" si="37"/>
        <v>360</v>
      </c>
      <c r="Q114" s="213">
        <f t="shared" si="37"/>
        <v>2799</v>
      </c>
      <c r="R114" s="213"/>
      <c r="S114" s="213"/>
      <c r="T114" s="213">
        <f t="shared" ref="T114:AB114" si="38">T101+T70+T51+T40+T30+T20+T10</f>
        <v>210</v>
      </c>
      <c r="U114" s="213">
        <f t="shared" si="38"/>
        <v>503</v>
      </c>
      <c r="V114" s="213">
        <f t="shared" si="38"/>
        <v>134</v>
      </c>
      <c r="W114" s="213">
        <f t="shared" si="38"/>
        <v>660</v>
      </c>
      <c r="X114" s="213">
        <f t="shared" si="38"/>
        <v>35</v>
      </c>
      <c r="Y114" s="213">
        <f t="shared" si="38"/>
        <v>60</v>
      </c>
      <c r="Z114" s="213">
        <f t="shared" si="38"/>
        <v>30</v>
      </c>
      <c r="AA114" s="213">
        <f t="shared" si="38"/>
        <v>360</v>
      </c>
      <c r="AB114" s="213">
        <f t="shared" si="38"/>
        <v>1782</v>
      </c>
    </row>
    <row r="115" spans="1:28" ht="15.75" thickBot="1" x14ac:dyDescent="0.3">
      <c r="A115" s="402"/>
      <c r="B115" s="403"/>
      <c r="C115" s="402"/>
      <c r="D115" s="403"/>
      <c r="E115" s="403"/>
      <c r="F115" s="403"/>
      <c r="G115" s="403"/>
      <c r="H115" s="403"/>
      <c r="I115" s="213"/>
      <c r="J115" s="405">
        <f>J114/Q114</f>
        <v>0.29832082886745265</v>
      </c>
      <c r="K115" s="406">
        <f>K114/Q114</f>
        <v>6.966773847802786E-2</v>
      </c>
      <c r="L115" s="406">
        <f>L114/Q114</f>
        <v>0.44658806716684529</v>
      </c>
      <c r="M115" s="406">
        <f>M114/Q114</f>
        <v>2.465166130760986E-2</v>
      </c>
      <c r="N115" s="406">
        <f>N114/Q114</f>
        <v>2.1436227224008574E-2</v>
      </c>
      <c r="O115" s="406">
        <f>O114/Q114</f>
        <v>1.0718113612004287E-2</v>
      </c>
      <c r="P115" s="407">
        <f>P114/Q114</f>
        <v>0.12861736334405144</v>
      </c>
      <c r="Q115" s="408"/>
      <c r="R115" s="408"/>
      <c r="S115" s="408"/>
      <c r="T115" s="213"/>
      <c r="U115" s="405">
        <f>U114/AB114</f>
        <v>0.28226711560044893</v>
      </c>
      <c r="V115" s="406">
        <f>V114/AB114</f>
        <v>7.5196408529741868E-2</v>
      </c>
      <c r="W115" s="406">
        <f>W114/AB114</f>
        <v>0.37037037037037035</v>
      </c>
      <c r="X115" s="406">
        <f>X114/AB114</f>
        <v>1.9640852974186308E-2</v>
      </c>
      <c r="Y115" s="406">
        <f>Y114/AB114</f>
        <v>3.3670033670033669E-2</v>
      </c>
      <c r="Z115" s="406">
        <f>Z114/AB114</f>
        <v>1.6835016835016835E-2</v>
      </c>
      <c r="AA115" s="407">
        <f>AA114/AB114</f>
        <v>0.20202020202020202</v>
      </c>
      <c r="AB115" s="408"/>
    </row>
    <row r="116" spans="1:28" x14ac:dyDescent="0.25">
      <c r="A116" s="539" t="s">
        <v>177</v>
      </c>
      <c r="B116" s="540"/>
      <c r="C116" s="409"/>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row>
    <row r="117" spans="1:28" ht="40.5" x14ac:dyDescent="0.25">
      <c r="A117" s="410"/>
      <c r="B117" s="409" t="s">
        <v>178</v>
      </c>
      <c r="C117" s="409" t="s">
        <v>179</v>
      </c>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row>
    <row r="118" spans="1:28" ht="54" x14ac:dyDescent="0.25">
      <c r="A118" s="411"/>
      <c r="B118" s="409" t="s">
        <v>180</v>
      </c>
      <c r="C118" s="409" t="s">
        <v>181</v>
      </c>
      <c r="D118" s="403"/>
      <c r="E118" s="403"/>
      <c r="F118" s="403"/>
      <c r="G118" s="403"/>
      <c r="H118" s="403"/>
      <c r="I118" s="538" t="s">
        <v>182</v>
      </c>
      <c r="J118" s="538"/>
      <c r="K118" s="538"/>
      <c r="L118" s="538"/>
      <c r="M118" s="538"/>
      <c r="N118" s="538"/>
      <c r="O118" s="538"/>
      <c r="P118" s="538"/>
      <c r="Q118" s="538"/>
      <c r="R118" s="538"/>
      <c r="S118" s="538"/>
      <c r="T118" s="403"/>
      <c r="U118" s="403"/>
      <c r="V118" s="403"/>
      <c r="W118" s="403"/>
      <c r="X118" s="403"/>
      <c r="Y118" s="403"/>
      <c r="Z118" s="403"/>
      <c r="AA118" s="403"/>
      <c r="AB118" s="403"/>
    </row>
    <row r="119" spans="1:28" x14ac:dyDescent="0.25">
      <c r="A119" s="412" t="s">
        <v>45</v>
      </c>
      <c r="B119" s="409"/>
      <c r="C119" s="409" t="s">
        <v>183</v>
      </c>
      <c r="D119" s="403"/>
      <c r="E119" s="403"/>
      <c r="F119" s="403" t="s">
        <v>245</v>
      </c>
      <c r="G119" s="403"/>
      <c r="H119" s="403">
        <f>SUM(J104:J105,J82:J83,J76:J78,J73:J75,J61,J57:J60,J53:J54,J47:J49,J44:J45,J36:J39,J26:J27,J22,J19,J16)</f>
        <v>530</v>
      </c>
      <c r="I119" s="403"/>
      <c r="J119" s="403"/>
      <c r="K119" s="403"/>
      <c r="L119" s="403"/>
      <c r="M119" s="403"/>
      <c r="N119" s="403"/>
      <c r="O119" s="403"/>
      <c r="P119" s="403"/>
      <c r="Q119" s="403"/>
      <c r="R119" s="403"/>
      <c r="S119" s="403"/>
      <c r="T119" s="403"/>
      <c r="U119" s="403"/>
      <c r="V119" s="403"/>
      <c r="W119" s="403"/>
      <c r="X119" s="403"/>
      <c r="Y119" s="403"/>
      <c r="Z119" s="403"/>
      <c r="AA119" s="403"/>
      <c r="AB119" s="403"/>
    </row>
    <row r="120" spans="1:28" x14ac:dyDescent="0.25">
      <c r="A120" s="409" t="s">
        <v>40</v>
      </c>
      <c r="B120" s="409"/>
      <c r="C120" s="409" t="s">
        <v>184</v>
      </c>
      <c r="D120" s="403"/>
      <c r="E120" s="403"/>
      <c r="F120" s="403" t="s">
        <v>246</v>
      </c>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row>
    <row r="121" spans="1:28" x14ac:dyDescent="0.25">
      <c r="A121" s="409" t="s">
        <v>34</v>
      </c>
      <c r="B121" s="409"/>
      <c r="C121" s="409" t="s">
        <v>185</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row>
  </sheetData>
  <mergeCells count="81">
    <mergeCell ref="H30:H39"/>
    <mergeCell ref="H40:H49"/>
    <mergeCell ref="H51:H69"/>
    <mergeCell ref="H70:H100"/>
    <mergeCell ref="A1:F2"/>
    <mergeCell ref="A4:F6"/>
    <mergeCell ref="B76:B78"/>
    <mergeCell ref="B79:B81"/>
    <mergeCell ref="B43:B45"/>
    <mergeCell ref="B53:B54"/>
    <mergeCell ref="B55:B57"/>
    <mergeCell ref="B58:B60"/>
    <mergeCell ref="B61:B62"/>
    <mergeCell ref="A51:F51"/>
    <mergeCell ref="A61:A62"/>
    <mergeCell ref="B25:B27"/>
    <mergeCell ref="H101:H107"/>
    <mergeCell ref="B82:B83"/>
    <mergeCell ref="B88:B91"/>
    <mergeCell ref="B92:B95"/>
    <mergeCell ref="B96:B100"/>
    <mergeCell ref="B102:B103"/>
    <mergeCell ref="B104:B105"/>
    <mergeCell ref="B106:B107"/>
    <mergeCell ref="A104:A105"/>
    <mergeCell ref="A108:A110"/>
    <mergeCell ref="A111:A113"/>
    <mergeCell ref="A101:F101"/>
    <mergeCell ref="B108:B110"/>
    <mergeCell ref="B111:B113"/>
    <mergeCell ref="A106:A107"/>
    <mergeCell ref="A79:A81"/>
    <mergeCell ref="A82:A83"/>
    <mergeCell ref="A88:A91"/>
    <mergeCell ref="A96:A100"/>
    <mergeCell ref="A102:A103"/>
    <mergeCell ref="A70:F70"/>
    <mergeCell ref="A73:A75"/>
    <mergeCell ref="B71:B72"/>
    <mergeCell ref="B73:B75"/>
    <mergeCell ref="A76:A78"/>
    <mergeCell ref="I118:S118"/>
    <mergeCell ref="A11:A12"/>
    <mergeCell ref="A13:A14"/>
    <mergeCell ref="A15:A16"/>
    <mergeCell ref="A17:A19"/>
    <mergeCell ref="A21:A24"/>
    <mergeCell ref="A28:A29"/>
    <mergeCell ref="A31:A33"/>
    <mergeCell ref="A34:A36"/>
    <mergeCell ref="A37:A39"/>
    <mergeCell ref="A116:B116"/>
    <mergeCell ref="A41:A42"/>
    <mergeCell ref="A43:A45"/>
    <mergeCell ref="A53:A54"/>
    <mergeCell ref="A92:A95"/>
    <mergeCell ref="A71:A72"/>
    <mergeCell ref="A3:F3"/>
    <mergeCell ref="A7:F7"/>
    <mergeCell ref="A8:F8"/>
    <mergeCell ref="A55:A57"/>
    <mergeCell ref="A58:A60"/>
    <mergeCell ref="B28:B29"/>
    <mergeCell ref="B31:B33"/>
    <mergeCell ref="B34:B36"/>
    <mergeCell ref="B37:B39"/>
    <mergeCell ref="B41:B42"/>
    <mergeCell ref="A30:F30"/>
    <mergeCell ref="A40:F40"/>
    <mergeCell ref="B21:B24"/>
    <mergeCell ref="B46:B49"/>
    <mergeCell ref="A46:A49"/>
    <mergeCell ref="A25:A27"/>
    <mergeCell ref="I8:S8"/>
    <mergeCell ref="A10:F10"/>
    <mergeCell ref="A20:F20"/>
    <mergeCell ref="B11:B12"/>
    <mergeCell ref="B13:B14"/>
    <mergeCell ref="B15:B16"/>
    <mergeCell ref="B17:B19"/>
    <mergeCell ref="H10:H1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zoomScaleNormal="100" workbookViewId="0">
      <pane xSplit="2" ySplit="1" topLeftCell="X14" activePane="bottomRight" state="frozen"/>
      <selection pane="topRight" activeCell="C1" sqref="C1"/>
      <selection pane="bottomLeft" activeCell="A2" sqref="A2"/>
      <selection pane="bottomRight" activeCell="AM1" sqref="AM1"/>
    </sheetView>
  </sheetViews>
  <sheetFormatPr defaultRowHeight="15" x14ac:dyDescent="0.25"/>
  <cols>
    <col min="1" max="1" width="15.5703125" customWidth="1"/>
    <col min="2" max="2" width="36.28515625" customWidth="1"/>
    <col min="3" max="3" width="15.85546875" bestFit="1" customWidth="1"/>
    <col min="4" max="4" width="8.7109375" customWidth="1"/>
    <col min="8" max="8" width="16.5703125" customWidth="1"/>
    <col min="10" max="10" width="11.7109375" customWidth="1"/>
    <col min="16" max="16" width="11.5703125" customWidth="1"/>
    <col min="17" max="17" width="12" customWidth="1"/>
    <col min="18" max="18" width="9.5703125" customWidth="1"/>
    <col min="19" max="19" width="14.42578125" customWidth="1"/>
    <col min="20" max="20" width="23.28515625" customWidth="1"/>
    <col min="23" max="24" width="12.7109375" customWidth="1"/>
    <col min="25" max="25" width="11.5703125" customWidth="1"/>
    <col min="26" max="27" width="19.140625" customWidth="1"/>
    <col min="28" max="28" width="14.7109375" customWidth="1"/>
    <col min="29" max="29" width="12.85546875" customWidth="1"/>
    <col min="31" max="31" width="13.7109375" customWidth="1"/>
    <col min="32" max="32" width="12.7109375" customWidth="1"/>
    <col min="33" max="33" width="12.140625" customWidth="1"/>
    <col min="34" max="34" width="15.140625" customWidth="1"/>
    <col min="35" max="35" width="11.5703125" customWidth="1"/>
    <col min="37" max="37" width="13.140625" customWidth="1"/>
    <col min="40" max="40" width="11.28515625" customWidth="1"/>
    <col min="41" max="41" width="11.42578125" customWidth="1"/>
    <col min="44" max="44" width="12.85546875" customWidth="1"/>
    <col min="48" max="48" width="10.85546875" customWidth="1"/>
    <col min="49" max="49" width="12.140625" customWidth="1"/>
    <col min="50" max="50" width="10.5703125" customWidth="1"/>
    <col min="51" max="51" width="12.42578125" customWidth="1"/>
    <col min="55" max="55" width="12.7109375" customWidth="1"/>
    <col min="56" max="56" width="13" customWidth="1"/>
    <col min="57" max="57" width="13.42578125" customWidth="1"/>
    <col min="58" max="58" width="12.7109375" customWidth="1"/>
    <col min="61" max="61" width="12" customWidth="1"/>
    <col min="62" max="62" width="14.85546875" customWidth="1"/>
    <col min="63" max="63" width="14.7109375" customWidth="1"/>
    <col min="64" max="64" width="17.140625" customWidth="1"/>
    <col min="65" max="65" width="16.42578125" customWidth="1"/>
    <col min="66" max="66" width="13.140625" customWidth="1"/>
    <col min="67" max="67" width="15.5703125" customWidth="1"/>
    <col min="68" max="68" width="14.85546875" customWidth="1"/>
    <col min="69" max="69" width="24.85546875" hidden="1" customWidth="1"/>
    <col min="257" max="257" width="15.5703125" customWidth="1"/>
    <col min="258" max="258" width="36.28515625" customWidth="1"/>
    <col min="259" max="259" width="9.28515625" customWidth="1"/>
    <col min="260" max="260" width="8.7109375" customWidth="1"/>
    <col min="264" max="264" width="16.5703125" customWidth="1"/>
    <col min="266" max="266" width="11.7109375" customWidth="1"/>
    <col min="272" max="272" width="11.5703125" customWidth="1"/>
    <col min="273" max="273" width="12" customWidth="1"/>
    <col min="274" max="274" width="9.5703125" customWidth="1"/>
    <col min="275" max="275" width="14.42578125" customWidth="1"/>
    <col min="276" max="276" width="23.28515625" customWidth="1"/>
    <col min="279" max="280" width="12.7109375" customWidth="1"/>
    <col min="281" max="281" width="11.5703125" customWidth="1"/>
    <col min="282" max="283" width="19.140625" customWidth="1"/>
    <col min="284" max="284" width="14.7109375" customWidth="1"/>
    <col min="285" max="285" width="12.85546875" customWidth="1"/>
    <col min="287" max="287" width="13.7109375" customWidth="1"/>
    <col min="288" max="288" width="12.7109375" customWidth="1"/>
    <col min="289" max="289" width="12.140625" customWidth="1"/>
    <col min="290" max="290" width="15.140625" customWidth="1"/>
    <col min="291" max="291" width="11.5703125" customWidth="1"/>
    <col min="293" max="293" width="13.140625" customWidth="1"/>
    <col min="296" max="296" width="11.28515625" customWidth="1"/>
    <col min="297" max="297" width="11.42578125" customWidth="1"/>
    <col min="300" max="300" width="12.85546875" customWidth="1"/>
    <col min="304" max="304" width="10.85546875" customWidth="1"/>
    <col min="305" max="305" width="12.140625" customWidth="1"/>
    <col min="306" max="306" width="10.5703125" customWidth="1"/>
    <col min="307" max="307" width="12.42578125" customWidth="1"/>
    <col min="311" max="311" width="12.7109375" customWidth="1"/>
    <col min="312" max="312" width="13" customWidth="1"/>
    <col min="313" max="313" width="13.42578125" customWidth="1"/>
    <col min="314" max="314" width="12.7109375" customWidth="1"/>
    <col min="317" max="317" width="12" customWidth="1"/>
    <col min="318" max="318" width="14.85546875" customWidth="1"/>
    <col min="319" max="319" width="14.7109375" customWidth="1"/>
    <col min="320" max="320" width="17.140625" customWidth="1"/>
    <col min="321" max="321" width="16.42578125" customWidth="1"/>
    <col min="322" max="322" width="13.140625" customWidth="1"/>
    <col min="323" max="323" width="15.5703125" customWidth="1"/>
    <col min="324" max="324" width="14.85546875" customWidth="1"/>
    <col min="325" max="325" width="24.85546875" customWidth="1"/>
    <col min="513" max="513" width="15.5703125" customWidth="1"/>
    <col min="514" max="514" width="36.28515625" customWidth="1"/>
    <col min="515" max="515" width="9.28515625" customWidth="1"/>
    <col min="516" max="516" width="8.7109375" customWidth="1"/>
    <col min="520" max="520" width="16.5703125" customWidth="1"/>
    <col min="522" max="522" width="11.7109375" customWidth="1"/>
    <col min="528" max="528" width="11.5703125" customWidth="1"/>
    <col min="529" max="529" width="12" customWidth="1"/>
    <col min="530" max="530" width="9.5703125" customWidth="1"/>
    <col min="531" max="531" width="14.42578125" customWidth="1"/>
    <col min="532" max="532" width="23.28515625" customWidth="1"/>
    <col min="535" max="536" width="12.7109375" customWidth="1"/>
    <col min="537" max="537" width="11.5703125" customWidth="1"/>
    <col min="538" max="539" width="19.140625" customWidth="1"/>
    <col min="540" max="540" width="14.7109375" customWidth="1"/>
    <col min="541" max="541" width="12.85546875" customWidth="1"/>
    <col min="543" max="543" width="13.7109375" customWidth="1"/>
    <col min="544" max="544" width="12.7109375" customWidth="1"/>
    <col min="545" max="545" width="12.140625" customWidth="1"/>
    <col min="546" max="546" width="15.140625" customWidth="1"/>
    <col min="547" max="547" width="11.5703125" customWidth="1"/>
    <col min="549" max="549" width="13.140625" customWidth="1"/>
    <col min="552" max="552" width="11.28515625" customWidth="1"/>
    <col min="553" max="553" width="11.42578125" customWidth="1"/>
    <col min="556" max="556" width="12.85546875" customWidth="1"/>
    <col min="560" max="560" width="10.85546875" customWidth="1"/>
    <col min="561" max="561" width="12.140625" customWidth="1"/>
    <col min="562" max="562" width="10.5703125" customWidth="1"/>
    <col min="563" max="563" width="12.42578125" customWidth="1"/>
    <col min="567" max="567" width="12.7109375" customWidth="1"/>
    <col min="568" max="568" width="13" customWidth="1"/>
    <col min="569" max="569" width="13.42578125" customWidth="1"/>
    <col min="570" max="570" width="12.7109375" customWidth="1"/>
    <col min="573" max="573" width="12" customWidth="1"/>
    <col min="574" max="574" width="14.85546875" customWidth="1"/>
    <col min="575" max="575" width="14.7109375" customWidth="1"/>
    <col min="576" max="576" width="17.140625" customWidth="1"/>
    <col min="577" max="577" width="16.42578125" customWidth="1"/>
    <col min="578" max="578" width="13.140625" customWidth="1"/>
    <col min="579" max="579" width="15.5703125" customWidth="1"/>
    <col min="580" max="580" width="14.85546875" customWidth="1"/>
    <col min="581" max="581" width="24.85546875" customWidth="1"/>
    <col min="769" max="769" width="15.5703125" customWidth="1"/>
    <col min="770" max="770" width="36.28515625" customWidth="1"/>
    <col min="771" max="771" width="9.28515625" customWidth="1"/>
    <col min="772" max="772" width="8.7109375" customWidth="1"/>
    <col min="776" max="776" width="16.5703125" customWidth="1"/>
    <col min="778" max="778" width="11.7109375" customWidth="1"/>
    <col min="784" max="784" width="11.5703125" customWidth="1"/>
    <col min="785" max="785" width="12" customWidth="1"/>
    <col min="786" max="786" width="9.5703125" customWidth="1"/>
    <col min="787" max="787" width="14.42578125" customWidth="1"/>
    <col min="788" max="788" width="23.28515625" customWidth="1"/>
    <col min="791" max="792" width="12.7109375" customWidth="1"/>
    <col min="793" max="793" width="11.5703125" customWidth="1"/>
    <col min="794" max="795" width="19.140625" customWidth="1"/>
    <col min="796" max="796" width="14.7109375" customWidth="1"/>
    <col min="797" max="797" width="12.85546875" customWidth="1"/>
    <col min="799" max="799" width="13.7109375" customWidth="1"/>
    <col min="800" max="800" width="12.7109375" customWidth="1"/>
    <col min="801" max="801" width="12.140625" customWidth="1"/>
    <col min="802" max="802" width="15.140625" customWidth="1"/>
    <col min="803" max="803" width="11.5703125" customWidth="1"/>
    <col min="805" max="805" width="13.140625" customWidth="1"/>
    <col min="808" max="808" width="11.28515625" customWidth="1"/>
    <col min="809" max="809" width="11.42578125" customWidth="1"/>
    <col min="812" max="812" width="12.85546875" customWidth="1"/>
    <col min="816" max="816" width="10.85546875" customWidth="1"/>
    <col min="817" max="817" width="12.140625" customWidth="1"/>
    <col min="818" max="818" width="10.5703125" customWidth="1"/>
    <col min="819" max="819" width="12.42578125" customWidth="1"/>
    <col min="823" max="823" width="12.7109375" customWidth="1"/>
    <col min="824" max="824" width="13" customWidth="1"/>
    <col min="825" max="825" width="13.42578125" customWidth="1"/>
    <col min="826" max="826" width="12.7109375" customWidth="1"/>
    <col min="829" max="829" width="12" customWidth="1"/>
    <col min="830" max="830" width="14.85546875" customWidth="1"/>
    <col min="831" max="831" width="14.7109375" customWidth="1"/>
    <col min="832" max="832" width="17.140625" customWidth="1"/>
    <col min="833" max="833" width="16.42578125" customWidth="1"/>
    <col min="834" max="834" width="13.140625" customWidth="1"/>
    <col min="835" max="835" width="15.5703125" customWidth="1"/>
    <col min="836" max="836" width="14.85546875" customWidth="1"/>
    <col min="837" max="837" width="24.85546875" customWidth="1"/>
    <col min="1025" max="1025" width="15.5703125" customWidth="1"/>
    <col min="1026" max="1026" width="36.28515625" customWidth="1"/>
    <col min="1027" max="1027" width="9.28515625" customWidth="1"/>
    <col min="1028" max="1028" width="8.7109375" customWidth="1"/>
    <col min="1032" max="1032" width="16.5703125" customWidth="1"/>
    <col min="1034" max="1034" width="11.7109375" customWidth="1"/>
    <col min="1040" max="1040" width="11.5703125" customWidth="1"/>
    <col min="1041" max="1041" width="12" customWidth="1"/>
    <col min="1042" max="1042" width="9.5703125" customWidth="1"/>
    <col min="1043" max="1043" width="14.42578125" customWidth="1"/>
    <col min="1044" max="1044" width="23.28515625" customWidth="1"/>
    <col min="1047" max="1048" width="12.7109375" customWidth="1"/>
    <col min="1049" max="1049" width="11.5703125" customWidth="1"/>
    <col min="1050" max="1051" width="19.140625" customWidth="1"/>
    <col min="1052" max="1052" width="14.7109375" customWidth="1"/>
    <col min="1053" max="1053" width="12.85546875" customWidth="1"/>
    <col min="1055" max="1055" width="13.7109375" customWidth="1"/>
    <col min="1056" max="1056" width="12.7109375" customWidth="1"/>
    <col min="1057" max="1057" width="12.140625" customWidth="1"/>
    <col min="1058" max="1058" width="15.140625" customWidth="1"/>
    <col min="1059" max="1059" width="11.5703125" customWidth="1"/>
    <col min="1061" max="1061" width="13.140625" customWidth="1"/>
    <col min="1064" max="1064" width="11.28515625" customWidth="1"/>
    <col min="1065" max="1065" width="11.42578125" customWidth="1"/>
    <col min="1068" max="1068" width="12.85546875" customWidth="1"/>
    <col min="1072" max="1072" width="10.85546875" customWidth="1"/>
    <col min="1073" max="1073" width="12.140625" customWidth="1"/>
    <col min="1074" max="1074" width="10.5703125" customWidth="1"/>
    <col min="1075" max="1075" width="12.42578125" customWidth="1"/>
    <col min="1079" max="1079" width="12.7109375" customWidth="1"/>
    <col min="1080" max="1080" width="13" customWidth="1"/>
    <col min="1081" max="1081" width="13.42578125" customWidth="1"/>
    <col min="1082" max="1082" width="12.7109375" customWidth="1"/>
    <col min="1085" max="1085" width="12" customWidth="1"/>
    <col min="1086" max="1086" width="14.85546875" customWidth="1"/>
    <col min="1087" max="1087" width="14.7109375" customWidth="1"/>
    <col min="1088" max="1088" width="17.140625" customWidth="1"/>
    <col min="1089" max="1089" width="16.42578125" customWidth="1"/>
    <col min="1090" max="1090" width="13.140625" customWidth="1"/>
    <col min="1091" max="1091" width="15.5703125" customWidth="1"/>
    <col min="1092" max="1092" width="14.85546875" customWidth="1"/>
    <col min="1093" max="1093" width="24.85546875" customWidth="1"/>
    <col min="1281" max="1281" width="15.5703125" customWidth="1"/>
    <col min="1282" max="1282" width="36.28515625" customWidth="1"/>
    <col min="1283" max="1283" width="9.28515625" customWidth="1"/>
    <col min="1284" max="1284" width="8.7109375" customWidth="1"/>
    <col min="1288" max="1288" width="16.5703125" customWidth="1"/>
    <col min="1290" max="1290" width="11.7109375" customWidth="1"/>
    <col min="1296" max="1296" width="11.5703125" customWidth="1"/>
    <col min="1297" max="1297" width="12" customWidth="1"/>
    <col min="1298" max="1298" width="9.5703125" customWidth="1"/>
    <col min="1299" max="1299" width="14.42578125" customWidth="1"/>
    <col min="1300" max="1300" width="23.28515625" customWidth="1"/>
    <col min="1303" max="1304" width="12.7109375" customWidth="1"/>
    <col min="1305" max="1305" width="11.5703125" customWidth="1"/>
    <col min="1306" max="1307" width="19.140625" customWidth="1"/>
    <col min="1308" max="1308" width="14.7109375" customWidth="1"/>
    <col min="1309" max="1309" width="12.85546875" customWidth="1"/>
    <col min="1311" max="1311" width="13.7109375" customWidth="1"/>
    <col min="1312" max="1312" width="12.7109375" customWidth="1"/>
    <col min="1313" max="1313" width="12.140625" customWidth="1"/>
    <col min="1314" max="1314" width="15.140625" customWidth="1"/>
    <col min="1315" max="1315" width="11.5703125" customWidth="1"/>
    <col min="1317" max="1317" width="13.140625" customWidth="1"/>
    <col min="1320" max="1320" width="11.28515625" customWidth="1"/>
    <col min="1321" max="1321" width="11.42578125" customWidth="1"/>
    <col min="1324" max="1324" width="12.85546875" customWidth="1"/>
    <col min="1328" max="1328" width="10.85546875" customWidth="1"/>
    <col min="1329" max="1329" width="12.140625" customWidth="1"/>
    <col min="1330" max="1330" width="10.5703125" customWidth="1"/>
    <col min="1331" max="1331" width="12.42578125" customWidth="1"/>
    <col min="1335" max="1335" width="12.7109375" customWidth="1"/>
    <col min="1336" max="1336" width="13" customWidth="1"/>
    <col min="1337" max="1337" width="13.42578125" customWidth="1"/>
    <col min="1338" max="1338" width="12.7109375" customWidth="1"/>
    <col min="1341" max="1341" width="12" customWidth="1"/>
    <col min="1342" max="1342" width="14.85546875" customWidth="1"/>
    <col min="1343" max="1343" width="14.7109375" customWidth="1"/>
    <col min="1344" max="1344" width="17.140625" customWidth="1"/>
    <col min="1345" max="1345" width="16.42578125" customWidth="1"/>
    <col min="1346" max="1346" width="13.140625" customWidth="1"/>
    <col min="1347" max="1347" width="15.5703125" customWidth="1"/>
    <col min="1348" max="1348" width="14.85546875" customWidth="1"/>
    <col min="1349" max="1349" width="24.85546875" customWidth="1"/>
    <col min="1537" max="1537" width="15.5703125" customWidth="1"/>
    <col min="1538" max="1538" width="36.28515625" customWidth="1"/>
    <col min="1539" max="1539" width="9.28515625" customWidth="1"/>
    <col min="1540" max="1540" width="8.7109375" customWidth="1"/>
    <col min="1544" max="1544" width="16.5703125" customWidth="1"/>
    <col min="1546" max="1546" width="11.7109375" customWidth="1"/>
    <col min="1552" max="1552" width="11.5703125" customWidth="1"/>
    <col min="1553" max="1553" width="12" customWidth="1"/>
    <col min="1554" max="1554" width="9.5703125" customWidth="1"/>
    <col min="1555" max="1555" width="14.42578125" customWidth="1"/>
    <col min="1556" max="1556" width="23.28515625" customWidth="1"/>
    <col min="1559" max="1560" width="12.7109375" customWidth="1"/>
    <col min="1561" max="1561" width="11.5703125" customWidth="1"/>
    <col min="1562" max="1563" width="19.140625" customWidth="1"/>
    <col min="1564" max="1564" width="14.7109375" customWidth="1"/>
    <col min="1565" max="1565" width="12.85546875" customWidth="1"/>
    <col min="1567" max="1567" width="13.7109375" customWidth="1"/>
    <col min="1568" max="1568" width="12.7109375" customWidth="1"/>
    <col min="1569" max="1569" width="12.140625" customWidth="1"/>
    <col min="1570" max="1570" width="15.140625" customWidth="1"/>
    <col min="1571" max="1571" width="11.5703125" customWidth="1"/>
    <col min="1573" max="1573" width="13.140625" customWidth="1"/>
    <col min="1576" max="1576" width="11.28515625" customWidth="1"/>
    <col min="1577" max="1577" width="11.42578125" customWidth="1"/>
    <col min="1580" max="1580" width="12.85546875" customWidth="1"/>
    <col min="1584" max="1584" width="10.85546875" customWidth="1"/>
    <col min="1585" max="1585" width="12.140625" customWidth="1"/>
    <col min="1586" max="1586" width="10.5703125" customWidth="1"/>
    <col min="1587" max="1587" width="12.42578125" customWidth="1"/>
    <col min="1591" max="1591" width="12.7109375" customWidth="1"/>
    <col min="1592" max="1592" width="13" customWidth="1"/>
    <col min="1593" max="1593" width="13.42578125" customWidth="1"/>
    <col min="1594" max="1594" width="12.7109375" customWidth="1"/>
    <col min="1597" max="1597" width="12" customWidth="1"/>
    <col min="1598" max="1598" width="14.85546875" customWidth="1"/>
    <col min="1599" max="1599" width="14.7109375" customWidth="1"/>
    <col min="1600" max="1600" width="17.140625" customWidth="1"/>
    <col min="1601" max="1601" width="16.42578125" customWidth="1"/>
    <col min="1602" max="1602" width="13.140625" customWidth="1"/>
    <col min="1603" max="1603" width="15.5703125" customWidth="1"/>
    <col min="1604" max="1604" width="14.85546875" customWidth="1"/>
    <col min="1605" max="1605" width="24.85546875" customWidth="1"/>
    <col min="1793" max="1793" width="15.5703125" customWidth="1"/>
    <col min="1794" max="1794" width="36.28515625" customWidth="1"/>
    <col min="1795" max="1795" width="9.28515625" customWidth="1"/>
    <col min="1796" max="1796" width="8.7109375" customWidth="1"/>
    <col min="1800" max="1800" width="16.5703125" customWidth="1"/>
    <col min="1802" max="1802" width="11.7109375" customWidth="1"/>
    <col min="1808" max="1808" width="11.5703125" customWidth="1"/>
    <col min="1809" max="1809" width="12" customWidth="1"/>
    <col min="1810" max="1810" width="9.5703125" customWidth="1"/>
    <col min="1811" max="1811" width="14.42578125" customWidth="1"/>
    <col min="1812" max="1812" width="23.28515625" customWidth="1"/>
    <col min="1815" max="1816" width="12.7109375" customWidth="1"/>
    <col min="1817" max="1817" width="11.5703125" customWidth="1"/>
    <col min="1818" max="1819" width="19.140625" customWidth="1"/>
    <col min="1820" max="1820" width="14.7109375" customWidth="1"/>
    <col min="1821" max="1821" width="12.85546875" customWidth="1"/>
    <col min="1823" max="1823" width="13.7109375" customWidth="1"/>
    <col min="1824" max="1824" width="12.7109375" customWidth="1"/>
    <col min="1825" max="1825" width="12.140625" customWidth="1"/>
    <col min="1826" max="1826" width="15.140625" customWidth="1"/>
    <col min="1827" max="1827" width="11.5703125" customWidth="1"/>
    <col min="1829" max="1829" width="13.140625" customWidth="1"/>
    <col min="1832" max="1832" width="11.28515625" customWidth="1"/>
    <col min="1833" max="1833" width="11.42578125" customWidth="1"/>
    <col min="1836" max="1836" width="12.85546875" customWidth="1"/>
    <col min="1840" max="1840" width="10.85546875" customWidth="1"/>
    <col min="1841" max="1841" width="12.140625" customWidth="1"/>
    <col min="1842" max="1842" width="10.5703125" customWidth="1"/>
    <col min="1843" max="1843" width="12.42578125" customWidth="1"/>
    <col min="1847" max="1847" width="12.7109375" customWidth="1"/>
    <col min="1848" max="1848" width="13" customWidth="1"/>
    <col min="1849" max="1849" width="13.42578125" customWidth="1"/>
    <col min="1850" max="1850" width="12.7109375" customWidth="1"/>
    <col min="1853" max="1853" width="12" customWidth="1"/>
    <col min="1854" max="1854" width="14.85546875" customWidth="1"/>
    <col min="1855" max="1855" width="14.7109375" customWidth="1"/>
    <col min="1856" max="1856" width="17.140625" customWidth="1"/>
    <col min="1857" max="1857" width="16.42578125" customWidth="1"/>
    <col min="1858" max="1858" width="13.140625" customWidth="1"/>
    <col min="1859" max="1859" width="15.5703125" customWidth="1"/>
    <col min="1860" max="1860" width="14.85546875" customWidth="1"/>
    <col min="1861" max="1861" width="24.85546875" customWidth="1"/>
    <col min="2049" max="2049" width="15.5703125" customWidth="1"/>
    <col min="2050" max="2050" width="36.28515625" customWidth="1"/>
    <col min="2051" max="2051" width="9.28515625" customWidth="1"/>
    <col min="2052" max="2052" width="8.7109375" customWidth="1"/>
    <col min="2056" max="2056" width="16.5703125" customWidth="1"/>
    <col min="2058" max="2058" width="11.7109375" customWidth="1"/>
    <col min="2064" max="2064" width="11.5703125" customWidth="1"/>
    <col min="2065" max="2065" width="12" customWidth="1"/>
    <col min="2066" max="2066" width="9.5703125" customWidth="1"/>
    <col min="2067" max="2067" width="14.42578125" customWidth="1"/>
    <col min="2068" max="2068" width="23.28515625" customWidth="1"/>
    <col min="2071" max="2072" width="12.7109375" customWidth="1"/>
    <col min="2073" max="2073" width="11.5703125" customWidth="1"/>
    <col min="2074" max="2075" width="19.140625" customWidth="1"/>
    <col min="2076" max="2076" width="14.7109375" customWidth="1"/>
    <col min="2077" max="2077" width="12.85546875" customWidth="1"/>
    <col min="2079" max="2079" width="13.7109375" customWidth="1"/>
    <col min="2080" max="2080" width="12.7109375" customWidth="1"/>
    <col min="2081" max="2081" width="12.140625" customWidth="1"/>
    <col min="2082" max="2082" width="15.140625" customWidth="1"/>
    <col min="2083" max="2083" width="11.5703125" customWidth="1"/>
    <col min="2085" max="2085" width="13.140625" customWidth="1"/>
    <col min="2088" max="2088" width="11.28515625" customWidth="1"/>
    <col min="2089" max="2089" width="11.42578125" customWidth="1"/>
    <col min="2092" max="2092" width="12.85546875" customWidth="1"/>
    <col min="2096" max="2096" width="10.85546875" customWidth="1"/>
    <col min="2097" max="2097" width="12.140625" customWidth="1"/>
    <col min="2098" max="2098" width="10.5703125" customWidth="1"/>
    <col min="2099" max="2099" width="12.42578125" customWidth="1"/>
    <col min="2103" max="2103" width="12.7109375" customWidth="1"/>
    <col min="2104" max="2104" width="13" customWidth="1"/>
    <col min="2105" max="2105" width="13.42578125" customWidth="1"/>
    <col min="2106" max="2106" width="12.7109375" customWidth="1"/>
    <col min="2109" max="2109" width="12" customWidth="1"/>
    <col min="2110" max="2110" width="14.85546875" customWidth="1"/>
    <col min="2111" max="2111" width="14.7109375" customWidth="1"/>
    <col min="2112" max="2112" width="17.140625" customWidth="1"/>
    <col min="2113" max="2113" width="16.42578125" customWidth="1"/>
    <col min="2114" max="2114" width="13.140625" customWidth="1"/>
    <col min="2115" max="2115" width="15.5703125" customWidth="1"/>
    <col min="2116" max="2116" width="14.85546875" customWidth="1"/>
    <col min="2117" max="2117" width="24.85546875" customWidth="1"/>
    <col min="2305" max="2305" width="15.5703125" customWidth="1"/>
    <col min="2306" max="2306" width="36.28515625" customWidth="1"/>
    <col min="2307" max="2307" width="9.28515625" customWidth="1"/>
    <col min="2308" max="2308" width="8.7109375" customWidth="1"/>
    <col min="2312" max="2312" width="16.5703125" customWidth="1"/>
    <col min="2314" max="2314" width="11.7109375" customWidth="1"/>
    <col min="2320" max="2320" width="11.5703125" customWidth="1"/>
    <col min="2321" max="2321" width="12" customWidth="1"/>
    <col min="2322" max="2322" width="9.5703125" customWidth="1"/>
    <col min="2323" max="2323" width="14.42578125" customWidth="1"/>
    <col min="2324" max="2324" width="23.28515625" customWidth="1"/>
    <col min="2327" max="2328" width="12.7109375" customWidth="1"/>
    <col min="2329" max="2329" width="11.5703125" customWidth="1"/>
    <col min="2330" max="2331" width="19.140625" customWidth="1"/>
    <col min="2332" max="2332" width="14.7109375" customWidth="1"/>
    <col min="2333" max="2333" width="12.85546875" customWidth="1"/>
    <col min="2335" max="2335" width="13.7109375" customWidth="1"/>
    <col min="2336" max="2336" width="12.7109375" customWidth="1"/>
    <col min="2337" max="2337" width="12.140625" customWidth="1"/>
    <col min="2338" max="2338" width="15.140625" customWidth="1"/>
    <col min="2339" max="2339" width="11.5703125" customWidth="1"/>
    <col min="2341" max="2341" width="13.140625" customWidth="1"/>
    <col min="2344" max="2344" width="11.28515625" customWidth="1"/>
    <col min="2345" max="2345" width="11.42578125" customWidth="1"/>
    <col min="2348" max="2348" width="12.85546875" customWidth="1"/>
    <col min="2352" max="2352" width="10.85546875" customWidth="1"/>
    <col min="2353" max="2353" width="12.140625" customWidth="1"/>
    <col min="2354" max="2354" width="10.5703125" customWidth="1"/>
    <col min="2355" max="2355" width="12.42578125" customWidth="1"/>
    <col min="2359" max="2359" width="12.7109375" customWidth="1"/>
    <col min="2360" max="2360" width="13" customWidth="1"/>
    <col min="2361" max="2361" width="13.42578125" customWidth="1"/>
    <col min="2362" max="2362" width="12.7109375" customWidth="1"/>
    <col min="2365" max="2365" width="12" customWidth="1"/>
    <col min="2366" max="2366" width="14.85546875" customWidth="1"/>
    <col min="2367" max="2367" width="14.7109375" customWidth="1"/>
    <col min="2368" max="2368" width="17.140625" customWidth="1"/>
    <col min="2369" max="2369" width="16.42578125" customWidth="1"/>
    <col min="2370" max="2370" width="13.140625" customWidth="1"/>
    <col min="2371" max="2371" width="15.5703125" customWidth="1"/>
    <col min="2372" max="2372" width="14.85546875" customWidth="1"/>
    <col min="2373" max="2373" width="24.85546875" customWidth="1"/>
    <col min="2561" max="2561" width="15.5703125" customWidth="1"/>
    <col min="2562" max="2562" width="36.28515625" customWidth="1"/>
    <col min="2563" max="2563" width="9.28515625" customWidth="1"/>
    <col min="2564" max="2564" width="8.7109375" customWidth="1"/>
    <col min="2568" max="2568" width="16.5703125" customWidth="1"/>
    <col min="2570" max="2570" width="11.7109375" customWidth="1"/>
    <col min="2576" max="2576" width="11.5703125" customWidth="1"/>
    <col min="2577" max="2577" width="12" customWidth="1"/>
    <col min="2578" max="2578" width="9.5703125" customWidth="1"/>
    <col min="2579" max="2579" width="14.42578125" customWidth="1"/>
    <col min="2580" max="2580" width="23.28515625" customWidth="1"/>
    <col min="2583" max="2584" width="12.7109375" customWidth="1"/>
    <col min="2585" max="2585" width="11.5703125" customWidth="1"/>
    <col min="2586" max="2587" width="19.140625" customWidth="1"/>
    <col min="2588" max="2588" width="14.7109375" customWidth="1"/>
    <col min="2589" max="2589" width="12.85546875" customWidth="1"/>
    <col min="2591" max="2591" width="13.7109375" customWidth="1"/>
    <col min="2592" max="2592" width="12.7109375" customWidth="1"/>
    <col min="2593" max="2593" width="12.140625" customWidth="1"/>
    <col min="2594" max="2594" width="15.140625" customWidth="1"/>
    <col min="2595" max="2595" width="11.5703125" customWidth="1"/>
    <col min="2597" max="2597" width="13.140625" customWidth="1"/>
    <col min="2600" max="2600" width="11.28515625" customWidth="1"/>
    <col min="2601" max="2601" width="11.42578125" customWidth="1"/>
    <col min="2604" max="2604" width="12.85546875" customWidth="1"/>
    <col min="2608" max="2608" width="10.85546875" customWidth="1"/>
    <col min="2609" max="2609" width="12.140625" customWidth="1"/>
    <col min="2610" max="2610" width="10.5703125" customWidth="1"/>
    <col min="2611" max="2611" width="12.42578125" customWidth="1"/>
    <col min="2615" max="2615" width="12.7109375" customWidth="1"/>
    <col min="2616" max="2616" width="13" customWidth="1"/>
    <col min="2617" max="2617" width="13.42578125" customWidth="1"/>
    <col min="2618" max="2618" width="12.7109375" customWidth="1"/>
    <col min="2621" max="2621" width="12" customWidth="1"/>
    <col min="2622" max="2622" width="14.85546875" customWidth="1"/>
    <col min="2623" max="2623" width="14.7109375" customWidth="1"/>
    <col min="2624" max="2624" width="17.140625" customWidth="1"/>
    <col min="2625" max="2625" width="16.42578125" customWidth="1"/>
    <col min="2626" max="2626" width="13.140625" customWidth="1"/>
    <col min="2627" max="2627" width="15.5703125" customWidth="1"/>
    <col min="2628" max="2628" width="14.85546875" customWidth="1"/>
    <col min="2629" max="2629" width="24.85546875" customWidth="1"/>
    <col min="2817" max="2817" width="15.5703125" customWidth="1"/>
    <col min="2818" max="2818" width="36.28515625" customWidth="1"/>
    <col min="2819" max="2819" width="9.28515625" customWidth="1"/>
    <col min="2820" max="2820" width="8.7109375" customWidth="1"/>
    <col min="2824" max="2824" width="16.5703125" customWidth="1"/>
    <col min="2826" max="2826" width="11.7109375" customWidth="1"/>
    <col min="2832" max="2832" width="11.5703125" customWidth="1"/>
    <col min="2833" max="2833" width="12" customWidth="1"/>
    <col min="2834" max="2834" width="9.5703125" customWidth="1"/>
    <col min="2835" max="2835" width="14.42578125" customWidth="1"/>
    <col min="2836" max="2836" width="23.28515625" customWidth="1"/>
    <col min="2839" max="2840" width="12.7109375" customWidth="1"/>
    <col min="2841" max="2841" width="11.5703125" customWidth="1"/>
    <col min="2842" max="2843" width="19.140625" customWidth="1"/>
    <col min="2844" max="2844" width="14.7109375" customWidth="1"/>
    <col min="2845" max="2845" width="12.85546875" customWidth="1"/>
    <col min="2847" max="2847" width="13.7109375" customWidth="1"/>
    <col min="2848" max="2848" width="12.7109375" customWidth="1"/>
    <col min="2849" max="2849" width="12.140625" customWidth="1"/>
    <col min="2850" max="2850" width="15.140625" customWidth="1"/>
    <col min="2851" max="2851" width="11.5703125" customWidth="1"/>
    <col min="2853" max="2853" width="13.140625" customWidth="1"/>
    <col min="2856" max="2856" width="11.28515625" customWidth="1"/>
    <col min="2857" max="2857" width="11.42578125" customWidth="1"/>
    <col min="2860" max="2860" width="12.85546875" customWidth="1"/>
    <col min="2864" max="2864" width="10.85546875" customWidth="1"/>
    <col min="2865" max="2865" width="12.140625" customWidth="1"/>
    <col min="2866" max="2866" width="10.5703125" customWidth="1"/>
    <col min="2867" max="2867" width="12.42578125" customWidth="1"/>
    <col min="2871" max="2871" width="12.7109375" customWidth="1"/>
    <col min="2872" max="2872" width="13" customWidth="1"/>
    <col min="2873" max="2873" width="13.42578125" customWidth="1"/>
    <col min="2874" max="2874" width="12.7109375" customWidth="1"/>
    <col min="2877" max="2877" width="12" customWidth="1"/>
    <col min="2878" max="2878" width="14.85546875" customWidth="1"/>
    <col min="2879" max="2879" width="14.7109375" customWidth="1"/>
    <col min="2880" max="2880" width="17.140625" customWidth="1"/>
    <col min="2881" max="2881" width="16.42578125" customWidth="1"/>
    <col min="2882" max="2882" width="13.140625" customWidth="1"/>
    <col min="2883" max="2883" width="15.5703125" customWidth="1"/>
    <col min="2884" max="2884" width="14.85546875" customWidth="1"/>
    <col min="2885" max="2885" width="24.85546875" customWidth="1"/>
    <col min="3073" max="3073" width="15.5703125" customWidth="1"/>
    <col min="3074" max="3074" width="36.28515625" customWidth="1"/>
    <col min="3075" max="3075" width="9.28515625" customWidth="1"/>
    <col min="3076" max="3076" width="8.7109375" customWidth="1"/>
    <col min="3080" max="3080" width="16.5703125" customWidth="1"/>
    <col min="3082" max="3082" width="11.7109375" customWidth="1"/>
    <col min="3088" max="3088" width="11.5703125" customWidth="1"/>
    <col min="3089" max="3089" width="12" customWidth="1"/>
    <col min="3090" max="3090" width="9.5703125" customWidth="1"/>
    <col min="3091" max="3091" width="14.42578125" customWidth="1"/>
    <col min="3092" max="3092" width="23.28515625" customWidth="1"/>
    <col min="3095" max="3096" width="12.7109375" customWidth="1"/>
    <col min="3097" max="3097" width="11.5703125" customWidth="1"/>
    <col min="3098" max="3099" width="19.140625" customWidth="1"/>
    <col min="3100" max="3100" width="14.7109375" customWidth="1"/>
    <col min="3101" max="3101" width="12.85546875" customWidth="1"/>
    <col min="3103" max="3103" width="13.7109375" customWidth="1"/>
    <col min="3104" max="3104" width="12.7109375" customWidth="1"/>
    <col min="3105" max="3105" width="12.140625" customWidth="1"/>
    <col min="3106" max="3106" width="15.140625" customWidth="1"/>
    <col min="3107" max="3107" width="11.5703125" customWidth="1"/>
    <col min="3109" max="3109" width="13.140625" customWidth="1"/>
    <col min="3112" max="3112" width="11.28515625" customWidth="1"/>
    <col min="3113" max="3113" width="11.42578125" customWidth="1"/>
    <col min="3116" max="3116" width="12.85546875" customWidth="1"/>
    <col min="3120" max="3120" width="10.85546875" customWidth="1"/>
    <col min="3121" max="3121" width="12.140625" customWidth="1"/>
    <col min="3122" max="3122" width="10.5703125" customWidth="1"/>
    <col min="3123" max="3123" width="12.42578125" customWidth="1"/>
    <col min="3127" max="3127" width="12.7109375" customWidth="1"/>
    <col min="3128" max="3128" width="13" customWidth="1"/>
    <col min="3129" max="3129" width="13.42578125" customWidth="1"/>
    <col min="3130" max="3130" width="12.7109375" customWidth="1"/>
    <col min="3133" max="3133" width="12" customWidth="1"/>
    <col min="3134" max="3134" width="14.85546875" customWidth="1"/>
    <col min="3135" max="3135" width="14.7109375" customWidth="1"/>
    <col min="3136" max="3136" width="17.140625" customWidth="1"/>
    <col min="3137" max="3137" width="16.42578125" customWidth="1"/>
    <col min="3138" max="3138" width="13.140625" customWidth="1"/>
    <col min="3139" max="3139" width="15.5703125" customWidth="1"/>
    <col min="3140" max="3140" width="14.85546875" customWidth="1"/>
    <col min="3141" max="3141" width="24.85546875" customWidth="1"/>
    <col min="3329" max="3329" width="15.5703125" customWidth="1"/>
    <col min="3330" max="3330" width="36.28515625" customWidth="1"/>
    <col min="3331" max="3331" width="9.28515625" customWidth="1"/>
    <col min="3332" max="3332" width="8.7109375" customWidth="1"/>
    <col min="3336" max="3336" width="16.5703125" customWidth="1"/>
    <col min="3338" max="3338" width="11.7109375" customWidth="1"/>
    <col min="3344" max="3344" width="11.5703125" customWidth="1"/>
    <col min="3345" max="3345" width="12" customWidth="1"/>
    <col min="3346" max="3346" width="9.5703125" customWidth="1"/>
    <col min="3347" max="3347" width="14.42578125" customWidth="1"/>
    <col min="3348" max="3348" width="23.28515625" customWidth="1"/>
    <col min="3351" max="3352" width="12.7109375" customWidth="1"/>
    <col min="3353" max="3353" width="11.5703125" customWidth="1"/>
    <col min="3354" max="3355" width="19.140625" customWidth="1"/>
    <col min="3356" max="3356" width="14.7109375" customWidth="1"/>
    <col min="3357" max="3357" width="12.85546875" customWidth="1"/>
    <col min="3359" max="3359" width="13.7109375" customWidth="1"/>
    <col min="3360" max="3360" width="12.7109375" customWidth="1"/>
    <col min="3361" max="3361" width="12.140625" customWidth="1"/>
    <col min="3362" max="3362" width="15.140625" customWidth="1"/>
    <col min="3363" max="3363" width="11.5703125" customWidth="1"/>
    <col min="3365" max="3365" width="13.140625" customWidth="1"/>
    <col min="3368" max="3368" width="11.28515625" customWidth="1"/>
    <col min="3369" max="3369" width="11.42578125" customWidth="1"/>
    <col min="3372" max="3372" width="12.85546875" customWidth="1"/>
    <col min="3376" max="3376" width="10.85546875" customWidth="1"/>
    <col min="3377" max="3377" width="12.140625" customWidth="1"/>
    <col min="3378" max="3378" width="10.5703125" customWidth="1"/>
    <col min="3379" max="3379" width="12.42578125" customWidth="1"/>
    <col min="3383" max="3383" width="12.7109375" customWidth="1"/>
    <col min="3384" max="3384" width="13" customWidth="1"/>
    <col min="3385" max="3385" width="13.42578125" customWidth="1"/>
    <col min="3386" max="3386" width="12.7109375" customWidth="1"/>
    <col min="3389" max="3389" width="12" customWidth="1"/>
    <col min="3390" max="3390" width="14.85546875" customWidth="1"/>
    <col min="3391" max="3391" width="14.7109375" customWidth="1"/>
    <col min="3392" max="3392" width="17.140625" customWidth="1"/>
    <col min="3393" max="3393" width="16.42578125" customWidth="1"/>
    <col min="3394" max="3394" width="13.140625" customWidth="1"/>
    <col min="3395" max="3395" width="15.5703125" customWidth="1"/>
    <col min="3396" max="3396" width="14.85546875" customWidth="1"/>
    <col min="3397" max="3397" width="24.85546875" customWidth="1"/>
    <col min="3585" max="3585" width="15.5703125" customWidth="1"/>
    <col min="3586" max="3586" width="36.28515625" customWidth="1"/>
    <col min="3587" max="3587" width="9.28515625" customWidth="1"/>
    <col min="3588" max="3588" width="8.7109375" customWidth="1"/>
    <col min="3592" max="3592" width="16.5703125" customWidth="1"/>
    <col min="3594" max="3594" width="11.7109375" customWidth="1"/>
    <col min="3600" max="3600" width="11.5703125" customWidth="1"/>
    <col min="3601" max="3601" width="12" customWidth="1"/>
    <col min="3602" max="3602" width="9.5703125" customWidth="1"/>
    <col min="3603" max="3603" width="14.42578125" customWidth="1"/>
    <col min="3604" max="3604" width="23.28515625" customWidth="1"/>
    <col min="3607" max="3608" width="12.7109375" customWidth="1"/>
    <col min="3609" max="3609" width="11.5703125" customWidth="1"/>
    <col min="3610" max="3611" width="19.140625" customWidth="1"/>
    <col min="3612" max="3612" width="14.7109375" customWidth="1"/>
    <col min="3613" max="3613" width="12.85546875" customWidth="1"/>
    <col min="3615" max="3615" width="13.7109375" customWidth="1"/>
    <col min="3616" max="3616" width="12.7109375" customWidth="1"/>
    <col min="3617" max="3617" width="12.140625" customWidth="1"/>
    <col min="3618" max="3618" width="15.140625" customWidth="1"/>
    <col min="3619" max="3619" width="11.5703125" customWidth="1"/>
    <col min="3621" max="3621" width="13.140625" customWidth="1"/>
    <col min="3624" max="3624" width="11.28515625" customWidth="1"/>
    <col min="3625" max="3625" width="11.42578125" customWidth="1"/>
    <col min="3628" max="3628" width="12.85546875" customWidth="1"/>
    <col min="3632" max="3632" width="10.85546875" customWidth="1"/>
    <col min="3633" max="3633" width="12.140625" customWidth="1"/>
    <col min="3634" max="3634" width="10.5703125" customWidth="1"/>
    <col min="3635" max="3635" width="12.42578125" customWidth="1"/>
    <col min="3639" max="3639" width="12.7109375" customWidth="1"/>
    <col min="3640" max="3640" width="13" customWidth="1"/>
    <col min="3641" max="3641" width="13.42578125" customWidth="1"/>
    <col min="3642" max="3642" width="12.7109375" customWidth="1"/>
    <col min="3645" max="3645" width="12" customWidth="1"/>
    <col min="3646" max="3646" width="14.85546875" customWidth="1"/>
    <col min="3647" max="3647" width="14.7109375" customWidth="1"/>
    <col min="3648" max="3648" width="17.140625" customWidth="1"/>
    <col min="3649" max="3649" width="16.42578125" customWidth="1"/>
    <col min="3650" max="3650" width="13.140625" customWidth="1"/>
    <col min="3651" max="3651" width="15.5703125" customWidth="1"/>
    <col min="3652" max="3652" width="14.85546875" customWidth="1"/>
    <col min="3653" max="3653" width="24.85546875" customWidth="1"/>
    <col min="3841" max="3841" width="15.5703125" customWidth="1"/>
    <col min="3842" max="3842" width="36.28515625" customWidth="1"/>
    <col min="3843" max="3843" width="9.28515625" customWidth="1"/>
    <col min="3844" max="3844" width="8.7109375" customWidth="1"/>
    <col min="3848" max="3848" width="16.5703125" customWidth="1"/>
    <col min="3850" max="3850" width="11.7109375" customWidth="1"/>
    <col min="3856" max="3856" width="11.5703125" customWidth="1"/>
    <col min="3857" max="3857" width="12" customWidth="1"/>
    <col min="3858" max="3858" width="9.5703125" customWidth="1"/>
    <col min="3859" max="3859" width="14.42578125" customWidth="1"/>
    <col min="3860" max="3860" width="23.28515625" customWidth="1"/>
    <col min="3863" max="3864" width="12.7109375" customWidth="1"/>
    <col min="3865" max="3865" width="11.5703125" customWidth="1"/>
    <col min="3866" max="3867" width="19.140625" customWidth="1"/>
    <col min="3868" max="3868" width="14.7109375" customWidth="1"/>
    <col min="3869" max="3869" width="12.85546875" customWidth="1"/>
    <col min="3871" max="3871" width="13.7109375" customWidth="1"/>
    <col min="3872" max="3872" width="12.7109375" customWidth="1"/>
    <col min="3873" max="3873" width="12.140625" customWidth="1"/>
    <col min="3874" max="3874" width="15.140625" customWidth="1"/>
    <col min="3875" max="3875" width="11.5703125" customWidth="1"/>
    <col min="3877" max="3877" width="13.140625" customWidth="1"/>
    <col min="3880" max="3880" width="11.28515625" customWidth="1"/>
    <col min="3881" max="3881" width="11.42578125" customWidth="1"/>
    <col min="3884" max="3884" width="12.85546875" customWidth="1"/>
    <col min="3888" max="3888" width="10.85546875" customWidth="1"/>
    <col min="3889" max="3889" width="12.140625" customWidth="1"/>
    <col min="3890" max="3890" width="10.5703125" customWidth="1"/>
    <col min="3891" max="3891" width="12.42578125" customWidth="1"/>
    <col min="3895" max="3895" width="12.7109375" customWidth="1"/>
    <col min="3896" max="3896" width="13" customWidth="1"/>
    <col min="3897" max="3897" width="13.42578125" customWidth="1"/>
    <col min="3898" max="3898" width="12.7109375" customWidth="1"/>
    <col min="3901" max="3901" width="12" customWidth="1"/>
    <col min="3902" max="3902" width="14.85546875" customWidth="1"/>
    <col min="3903" max="3903" width="14.7109375" customWidth="1"/>
    <col min="3904" max="3904" width="17.140625" customWidth="1"/>
    <col min="3905" max="3905" width="16.42578125" customWidth="1"/>
    <col min="3906" max="3906" width="13.140625" customWidth="1"/>
    <col min="3907" max="3907" width="15.5703125" customWidth="1"/>
    <col min="3908" max="3908" width="14.85546875" customWidth="1"/>
    <col min="3909" max="3909" width="24.85546875" customWidth="1"/>
    <col min="4097" max="4097" width="15.5703125" customWidth="1"/>
    <col min="4098" max="4098" width="36.28515625" customWidth="1"/>
    <col min="4099" max="4099" width="9.28515625" customWidth="1"/>
    <col min="4100" max="4100" width="8.7109375" customWidth="1"/>
    <col min="4104" max="4104" width="16.5703125" customWidth="1"/>
    <col min="4106" max="4106" width="11.7109375" customWidth="1"/>
    <col min="4112" max="4112" width="11.5703125" customWidth="1"/>
    <col min="4113" max="4113" width="12" customWidth="1"/>
    <col min="4114" max="4114" width="9.5703125" customWidth="1"/>
    <col min="4115" max="4115" width="14.42578125" customWidth="1"/>
    <col min="4116" max="4116" width="23.28515625" customWidth="1"/>
    <col min="4119" max="4120" width="12.7109375" customWidth="1"/>
    <col min="4121" max="4121" width="11.5703125" customWidth="1"/>
    <col min="4122" max="4123" width="19.140625" customWidth="1"/>
    <col min="4124" max="4124" width="14.7109375" customWidth="1"/>
    <col min="4125" max="4125" width="12.85546875" customWidth="1"/>
    <col min="4127" max="4127" width="13.7109375" customWidth="1"/>
    <col min="4128" max="4128" width="12.7109375" customWidth="1"/>
    <col min="4129" max="4129" width="12.140625" customWidth="1"/>
    <col min="4130" max="4130" width="15.140625" customWidth="1"/>
    <col min="4131" max="4131" width="11.5703125" customWidth="1"/>
    <col min="4133" max="4133" width="13.140625" customWidth="1"/>
    <col min="4136" max="4136" width="11.28515625" customWidth="1"/>
    <col min="4137" max="4137" width="11.42578125" customWidth="1"/>
    <col min="4140" max="4140" width="12.85546875" customWidth="1"/>
    <col min="4144" max="4144" width="10.85546875" customWidth="1"/>
    <col min="4145" max="4145" width="12.140625" customWidth="1"/>
    <col min="4146" max="4146" width="10.5703125" customWidth="1"/>
    <col min="4147" max="4147" width="12.42578125" customWidth="1"/>
    <col min="4151" max="4151" width="12.7109375" customWidth="1"/>
    <col min="4152" max="4152" width="13" customWidth="1"/>
    <col min="4153" max="4153" width="13.42578125" customWidth="1"/>
    <col min="4154" max="4154" width="12.7109375" customWidth="1"/>
    <col min="4157" max="4157" width="12" customWidth="1"/>
    <col min="4158" max="4158" width="14.85546875" customWidth="1"/>
    <col min="4159" max="4159" width="14.7109375" customWidth="1"/>
    <col min="4160" max="4160" width="17.140625" customWidth="1"/>
    <col min="4161" max="4161" width="16.42578125" customWidth="1"/>
    <col min="4162" max="4162" width="13.140625" customWidth="1"/>
    <col min="4163" max="4163" width="15.5703125" customWidth="1"/>
    <col min="4164" max="4164" width="14.85546875" customWidth="1"/>
    <col min="4165" max="4165" width="24.85546875" customWidth="1"/>
    <col min="4353" max="4353" width="15.5703125" customWidth="1"/>
    <col min="4354" max="4354" width="36.28515625" customWidth="1"/>
    <col min="4355" max="4355" width="9.28515625" customWidth="1"/>
    <col min="4356" max="4356" width="8.7109375" customWidth="1"/>
    <col min="4360" max="4360" width="16.5703125" customWidth="1"/>
    <col min="4362" max="4362" width="11.7109375" customWidth="1"/>
    <col min="4368" max="4368" width="11.5703125" customWidth="1"/>
    <col min="4369" max="4369" width="12" customWidth="1"/>
    <col min="4370" max="4370" width="9.5703125" customWidth="1"/>
    <col min="4371" max="4371" width="14.42578125" customWidth="1"/>
    <col min="4372" max="4372" width="23.28515625" customWidth="1"/>
    <col min="4375" max="4376" width="12.7109375" customWidth="1"/>
    <col min="4377" max="4377" width="11.5703125" customWidth="1"/>
    <col min="4378" max="4379" width="19.140625" customWidth="1"/>
    <col min="4380" max="4380" width="14.7109375" customWidth="1"/>
    <col min="4381" max="4381" width="12.85546875" customWidth="1"/>
    <col min="4383" max="4383" width="13.7109375" customWidth="1"/>
    <col min="4384" max="4384" width="12.7109375" customWidth="1"/>
    <col min="4385" max="4385" width="12.140625" customWidth="1"/>
    <col min="4386" max="4386" width="15.140625" customWidth="1"/>
    <col min="4387" max="4387" width="11.5703125" customWidth="1"/>
    <col min="4389" max="4389" width="13.140625" customWidth="1"/>
    <col min="4392" max="4392" width="11.28515625" customWidth="1"/>
    <col min="4393" max="4393" width="11.42578125" customWidth="1"/>
    <col min="4396" max="4396" width="12.85546875" customWidth="1"/>
    <col min="4400" max="4400" width="10.85546875" customWidth="1"/>
    <col min="4401" max="4401" width="12.140625" customWidth="1"/>
    <col min="4402" max="4402" width="10.5703125" customWidth="1"/>
    <col min="4403" max="4403" width="12.42578125" customWidth="1"/>
    <col min="4407" max="4407" width="12.7109375" customWidth="1"/>
    <col min="4408" max="4408" width="13" customWidth="1"/>
    <col min="4409" max="4409" width="13.42578125" customWidth="1"/>
    <col min="4410" max="4410" width="12.7109375" customWidth="1"/>
    <col min="4413" max="4413" width="12" customWidth="1"/>
    <col min="4414" max="4414" width="14.85546875" customWidth="1"/>
    <col min="4415" max="4415" width="14.7109375" customWidth="1"/>
    <col min="4416" max="4416" width="17.140625" customWidth="1"/>
    <col min="4417" max="4417" width="16.42578125" customWidth="1"/>
    <col min="4418" max="4418" width="13.140625" customWidth="1"/>
    <col min="4419" max="4419" width="15.5703125" customWidth="1"/>
    <col min="4420" max="4420" width="14.85546875" customWidth="1"/>
    <col min="4421" max="4421" width="24.85546875" customWidth="1"/>
    <col min="4609" max="4609" width="15.5703125" customWidth="1"/>
    <col min="4610" max="4610" width="36.28515625" customWidth="1"/>
    <col min="4611" max="4611" width="9.28515625" customWidth="1"/>
    <col min="4612" max="4612" width="8.7109375" customWidth="1"/>
    <col min="4616" max="4616" width="16.5703125" customWidth="1"/>
    <col min="4618" max="4618" width="11.7109375" customWidth="1"/>
    <col min="4624" max="4624" width="11.5703125" customWidth="1"/>
    <col min="4625" max="4625" width="12" customWidth="1"/>
    <col min="4626" max="4626" width="9.5703125" customWidth="1"/>
    <col min="4627" max="4627" width="14.42578125" customWidth="1"/>
    <col min="4628" max="4628" width="23.28515625" customWidth="1"/>
    <col min="4631" max="4632" width="12.7109375" customWidth="1"/>
    <col min="4633" max="4633" width="11.5703125" customWidth="1"/>
    <col min="4634" max="4635" width="19.140625" customWidth="1"/>
    <col min="4636" max="4636" width="14.7109375" customWidth="1"/>
    <col min="4637" max="4637" width="12.85546875" customWidth="1"/>
    <col min="4639" max="4639" width="13.7109375" customWidth="1"/>
    <col min="4640" max="4640" width="12.7109375" customWidth="1"/>
    <col min="4641" max="4641" width="12.140625" customWidth="1"/>
    <col min="4642" max="4642" width="15.140625" customWidth="1"/>
    <col min="4643" max="4643" width="11.5703125" customWidth="1"/>
    <col min="4645" max="4645" width="13.140625" customWidth="1"/>
    <col min="4648" max="4648" width="11.28515625" customWidth="1"/>
    <col min="4649" max="4649" width="11.42578125" customWidth="1"/>
    <col min="4652" max="4652" width="12.85546875" customWidth="1"/>
    <col min="4656" max="4656" width="10.85546875" customWidth="1"/>
    <col min="4657" max="4657" width="12.140625" customWidth="1"/>
    <col min="4658" max="4658" width="10.5703125" customWidth="1"/>
    <col min="4659" max="4659" width="12.42578125" customWidth="1"/>
    <col min="4663" max="4663" width="12.7109375" customWidth="1"/>
    <col min="4664" max="4664" width="13" customWidth="1"/>
    <col min="4665" max="4665" width="13.42578125" customWidth="1"/>
    <col min="4666" max="4666" width="12.7109375" customWidth="1"/>
    <col min="4669" max="4669" width="12" customWidth="1"/>
    <col min="4670" max="4670" width="14.85546875" customWidth="1"/>
    <col min="4671" max="4671" width="14.7109375" customWidth="1"/>
    <col min="4672" max="4672" width="17.140625" customWidth="1"/>
    <col min="4673" max="4673" width="16.42578125" customWidth="1"/>
    <col min="4674" max="4674" width="13.140625" customWidth="1"/>
    <col min="4675" max="4675" width="15.5703125" customWidth="1"/>
    <col min="4676" max="4676" width="14.85546875" customWidth="1"/>
    <col min="4677" max="4677" width="24.85546875" customWidth="1"/>
    <col min="4865" max="4865" width="15.5703125" customWidth="1"/>
    <col min="4866" max="4866" width="36.28515625" customWidth="1"/>
    <col min="4867" max="4867" width="9.28515625" customWidth="1"/>
    <col min="4868" max="4868" width="8.7109375" customWidth="1"/>
    <col min="4872" max="4872" width="16.5703125" customWidth="1"/>
    <col min="4874" max="4874" width="11.7109375" customWidth="1"/>
    <col min="4880" max="4880" width="11.5703125" customWidth="1"/>
    <col min="4881" max="4881" width="12" customWidth="1"/>
    <col min="4882" max="4882" width="9.5703125" customWidth="1"/>
    <col min="4883" max="4883" width="14.42578125" customWidth="1"/>
    <col min="4884" max="4884" width="23.28515625" customWidth="1"/>
    <col min="4887" max="4888" width="12.7109375" customWidth="1"/>
    <col min="4889" max="4889" width="11.5703125" customWidth="1"/>
    <col min="4890" max="4891" width="19.140625" customWidth="1"/>
    <col min="4892" max="4892" width="14.7109375" customWidth="1"/>
    <col min="4893" max="4893" width="12.85546875" customWidth="1"/>
    <col min="4895" max="4895" width="13.7109375" customWidth="1"/>
    <col min="4896" max="4896" width="12.7109375" customWidth="1"/>
    <col min="4897" max="4897" width="12.140625" customWidth="1"/>
    <col min="4898" max="4898" width="15.140625" customWidth="1"/>
    <col min="4899" max="4899" width="11.5703125" customWidth="1"/>
    <col min="4901" max="4901" width="13.140625" customWidth="1"/>
    <col min="4904" max="4904" width="11.28515625" customWidth="1"/>
    <col min="4905" max="4905" width="11.42578125" customWidth="1"/>
    <col min="4908" max="4908" width="12.85546875" customWidth="1"/>
    <col min="4912" max="4912" width="10.85546875" customWidth="1"/>
    <col min="4913" max="4913" width="12.140625" customWidth="1"/>
    <col min="4914" max="4914" width="10.5703125" customWidth="1"/>
    <col min="4915" max="4915" width="12.42578125" customWidth="1"/>
    <col min="4919" max="4919" width="12.7109375" customWidth="1"/>
    <col min="4920" max="4920" width="13" customWidth="1"/>
    <col min="4921" max="4921" width="13.42578125" customWidth="1"/>
    <col min="4922" max="4922" width="12.7109375" customWidth="1"/>
    <col min="4925" max="4925" width="12" customWidth="1"/>
    <col min="4926" max="4926" width="14.85546875" customWidth="1"/>
    <col min="4927" max="4927" width="14.7109375" customWidth="1"/>
    <col min="4928" max="4928" width="17.140625" customWidth="1"/>
    <col min="4929" max="4929" width="16.42578125" customWidth="1"/>
    <col min="4930" max="4930" width="13.140625" customWidth="1"/>
    <col min="4931" max="4931" width="15.5703125" customWidth="1"/>
    <col min="4932" max="4932" width="14.85546875" customWidth="1"/>
    <col min="4933" max="4933" width="24.85546875" customWidth="1"/>
    <col min="5121" max="5121" width="15.5703125" customWidth="1"/>
    <col min="5122" max="5122" width="36.28515625" customWidth="1"/>
    <col min="5123" max="5123" width="9.28515625" customWidth="1"/>
    <col min="5124" max="5124" width="8.7109375" customWidth="1"/>
    <col min="5128" max="5128" width="16.5703125" customWidth="1"/>
    <col min="5130" max="5130" width="11.7109375" customWidth="1"/>
    <col min="5136" max="5136" width="11.5703125" customWidth="1"/>
    <col min="5137" max="5137" width="12" customWidth="1"/>
    <col min="5138" max="5138" width="9.5703125" customWidth="1"/>
    <col min="5139" max="5139" width="14.42578125" customWidth="1"/>
    <col min="5140" max="5140" width="23.28515625" customWidth="1"/>
    <col min="5143" max="5144" width="12.7109375" customWidth="1"/>
    <col min="5145" max="5145" width="11.5703125" customWidth="1"/>
    <col min="5146" max="5147" width="19.140625" customWidth="1"/>
    <col min="5148" max="5148" width="14.7109375" customWidth="1"/>
    <col min="5149" max="5149" width="12.85546875" customWidth="1"/>
    <col min="5151" max="5151" width="13.7109375" customWidth="1"/>
    <col min="5152" max="5152" width="12.7109375" customWidth="1"/>
    <col min="5153" max="5153" width="12.140625" customWidth="1"/>
    <col min="5154" max="5154" width="15.140625" customWidth="1"/>
    <col min="5155" max="5155" width="11.5703125" customWidth="1"/>
    <col min="5157" max="5157" width="13.140625" customWidth="1"/>
    <col min="5160" max="5160" width="11.28515625" customWidth="1"/>
    <col min="5161" max="5161" width="11.42578125" customWidth="1"/>
    <col min="5164" max="5164" width="12.85546875" customWidth="1"/>
    <col min="5168" max="5168" width="10.85546875" customWidth="1"/>
    <col min="5169" max="5169" width="12.140625" customWidth="1"/>
    <col min="5170" max="5170" width="10.5703125" customWidth="1"/>
    <col min="5171" max="5171" width="12.42578125" customWidth="1"/>
    <col min="5175" max="5175" width="12.7109375" customWidth="1"/>
    <col min="5176" max="5176" width="13" customWidth="1"/>
    <col min="5177" max="5177" width="13.42578125" customWidth="1"/>
    <col min="5178" max="5178" width="12.7109375" customWidth="1"/>
    <col min="5181" max="5181" width="12" customWidth="1"/>
    <col min="5182" max="5182" width="14.85546875" customWidth="1"/>
    <col min="5183" max="5183" width="14.7109375" customWidth="1"/>
    <col min="5184" max="5184" width="17.140625" customWidth="1"/>
    <col min="5185" max="5185" width="16.42578125" customWidth="1"/>
    <col min="5186" max="5186" width="13.140625" customWidth="1"/>
    <col min="5187" max="5187" width="15.5703125" customWidth="1"/>
    <col min="5188" max="5188" width="14.85546875" customWidth="1"/>
    <col min="5189" max="5189" width="24.85546875" customWidth="1"/>
    <col min="5377" max="5377" width="15.5703125" customWidth="1"/>
    <col min="5378" max="5378" width="36.28515625" customWidth="1"/>
    <col min="5379" max="5379" width="9.28515625" customWidth="1"/>
    <col min="5380" max="5380" width="8.7109375" customWidth="1"/>
    <col min="5384" max="5384" width="16.5703125" customWidth="1"/>
    <col min="5386" max="5386" width="11.7109375" customWidth="1"/>
    <col min="5392" max="5392" width="11.5703125" customWidth="1"/>
    <col min="5393" max="5393" width="12" customWidth="1"/>
    <col min="5394" max="5394" width="9.5703125" customWidth="1"/>
    <col min="5395" max="5395" width="14.42578125" customWidth="1"/>
    <col min="5396" max="5396" width="23.28515625" customWidth="1"/>
    <col min="5399" max="5400" width="12.7109375" customWidth="1"/>
    <col min="5401" max="5401" width="11.5703125" customWidth="1"/>
    <col min="5402" max="5403" width="19.140625" customWidth="1"/>
    <col min="5404" max="5404" width="14.7109375" customWidth="1"/>
    <col min="5405" max="5405" width="12.85546875" customWidth="1"/>
    <col min="5407" max="5407" width="13.7109375" customWidth="1"/>
    <col min="5408" max="5408" width="12.7109375" customWidth="1"/>
    <col min="5409" max="5409" width="12.140625" customWidth="1"/>
    <col min="5410" max="5410" width="15.140625" customWidth="1"/>
    <col min="5411" max="5411" width="11.5703125" customWidth="1"/>
    <col min="5413" max="5413" width="13.140625" customWidth="1"/>
    <col min="5416" max="5416" width="11.28515625" customWidth="1"/>
    <col min="5417" max="5417" width="11.42578125" customWidth="1"/>
    <col min="5420" max="5420" width="12.85546875" customWidth="1"/>
    <col min="5424" max="5424" width="10.85546875" customWidth="1"/>
    <col min="5425" max="5425" width="12.140625" customWidth="1"/>
    <col min="5426" max="5426" width="10.5703125" customWidth="1"/>
    <col min="5427" max="5427" width="12.42578125" customWidth="1"/>
    <col min="5431" max="5431" width="12.7109375" customWidth="1"/>
    <col min="5432" max="5432" width="13" customWidth="1"/>
    <col min="5433" max="5433" width="13.42578125" customWidth="1"/>
    <col min="5434" max="5434" width="12.7109375" customWidth="1"/>
    <col min="5437" max="5437" width="12" customWidth="1"/>
    <col min="5438" max="5438" width="14.85546875" customWidth="1"/>
    <col min="5439" max="5439" width="14.7109375" customWidth="1"/>
    <col min="5440" max="5440" width="17.140625" customWidth="1"/>
    <col min="5441" max="5441" width="16.42578125" customWidth="1"/>
    <col min="5442" max="5442" width="13.140625" customWidth="1"/>
    <col min="5443" max="5443" width="15.5703125" customWidth="1"/>
    <col min="5444" max="5444" width="14.85546875" customWidth="1"/>
    <col min="5445" max="5445" width="24.85546875" customWidth="1"/>
    <col min="5633" max="5633" width="15.5703125" customWidth="1"/>
    <col min="5634" max="5634" width="36.28515625" customWidth="1"/>
    <col min="5635" max="5635" width="9.28515625" customWidth="1"/>
    <col min="5636" max="5636" width="8.7109375" customWidth="1"/>
    <col min="5640" max="5640" width="16.5703125" customWidth="1"/>
    <col min="5642" max="5642" width="11.7109375" customWidth="1"/>
    <col min="5648" max="5648" width="11.5703125" customWidth="1"/>
    <col min="5649" max="5649" width="12" customWidth="1"/>
    <col min="5650" max="5650" width="9.5703125" customWidth="1"/>
    <col min="5651" max="5651" width="14.42578125" customWidth="1"/>
    <col min="5652" max="5652" width="23.28515625" customWidth="1"/>
    <col min="5655" max="5656" width="12.7109375" customWidth="1"/>
    <col min="5657" max="5657" width="11.5703125" customWidth="1"/>
    <col min="5658" max="5659" width="19.140625" customWidth="1"/>
    <col min="5660" max="5660" width="14.7109375" customWidth="1"/>
    <col min="5661" max="5661" width="12.85546875" customWidth="1"/>
    <col min="5663" max="5663" width="13.7109375" customWidth="1"/>
    <col min="5664" max="5664" width="12.7109375" customWidth="1"/>
    <col min="5665" max="5665" width="12.140625" customWidth="1"/>
    <col min="5666" max="5666" width="15.140625" customWidth="1"/>
    <col min="5667" max="5667" width="11.5703125" customWidth="1"/>
    <col min="5669" max="5669" width="13.140625" customWidth="1"/>
    <col min="5672" max="5672" width="11.28515625" customWidth="1"/>
    <col min="5673" max="5673" width="11.42578125" customWidth="1"/>
    <col min="5676" max="5676" width="12.85546875" customWidth="1"/>
    <col min="5680" max="5680" width="10.85546875" customWidth="1"/>
    <col min="5681" max="5681" width="12.140625" customWidth="1"/>
    <col min="5682" max="5682" width="10.5703125" customWidth="1"/>
    <col min="5683" max="5683" width="12.42578125" customWidth="1"/>
    <col min="5687" max="5687" width="12.7109375" customWidth="1"/>
    <col min="5688" max="5688" width="13" customWidth="1"/>
    <col min="5689" max="5689" width="13.42578125" customWidth="1"/>
    <col min="5690" max="5690" width="12.7109375" customWidth="1"/>
    <col min="5693" max="5693" width="12" customWidth="1"/>
    <col min="5694" max="5694" width="14.85546875" customWidth="1"/>
    <col min="5695" max="5695" width="14.7109375" customWidth="1"/>
    <col min="5696" max="5696" width="17.140625" customWidth="1"/>
    <col min="5697" max="5697" width="16.42578125" customWidth="1"/>
    <col min="5698" max="5698" width="13.140625" customWidth="1"/>
    <col min="5699" max="5699" width="15.5703125" customWidth="1"/>
    <col min="5700" max="5700" width="14.85546875" customWidth="1"/>
    <col min="5701" max="5701" width="24.85546875" customWidth="1"/>
    <col min="5889" max="5889" width="15.5703125" customWidth="1"/>
    <col min="5890" max="5890" width="36.28515625" customWidth="1"/>
    <col min="5891" max="5891" width="9.28515625" customWidth="1"/>
    <col min="5892" max="5892" width="8.7109375" customWidth="1"/>
    <col min="5896" max="5896" width="16.5703125" customWidth="1"/>
    <col min="5898" max="5898" width="11.7109375" customWidth="1"/>
    <col min="5904" max="5904" width="11.5703125" customWidth="1"/>
    <col min="5905" max="5905" width="12" customWidth="1"/>
    <col min="5906" max="5906" width="9.5703125" customWidth="1"/>
    <col min="5907" max="5907" width="14.42578125" customWidth="1"/>
    <col min="5908" max="5908" width="23.28515625" customWidth="1"/>
    <col min="5911" max="5912" width="12.7109375" customWidth="1"/>
    <col min="5913" max="5913" width="11.5703125" customWidth="1"/>
    <col min="5914" max="5915" width="19.140625" customWidth="1"/>
    <col min="5916" max="5916" width="14.7109375" customWidth="1"/>
    <col min="5917" max="5917" width="12.85546875" customWidth="1"/>
    <col min="5919" max="5919" width="13.7109375" customWidth="1"/>
    <col min="5920" max="5920" width="12.7109375" customWidth="1"/>
    <col min="5921" max="5921" width="12.140625" customWidth="1"/>
    <col min="5922" max="5922" width="15.140625" customWidth="1"/>
    <col min="5923" max="5923" width="11.5703125" customWidth="1"/>
    <col min="5925" max="5925" width="13.140625" customWidth="1"/>
    <col min="5928" max="5928" width="11.28515625" customWidth="1"/>
    <col min="5929" max="5929" width="11.42578125" customWidth="1"/>
    <col min="5932" max="5932" width="12.85546875" customWidth="1"/>
    <col min="5936" max="5936" width="10.85546875" customWidth="1"/>
    <col min="5937" max="5937" width="12.140625" customWidth="1"/>
    <col min="5938" max="5938" width="10.5703125" customWidth="1"/>
    <col min="5939" max="5939" width="12.42578125" customWidth="1"/>
    <col min="5943" max="5943" width="12.7109375" customWidth="1"/>
    <col min="5944" max="5944" width="13" customWidth="1"/>
    <col min="5945" max="5945" width="13.42578125" customWidth="1"/>
    <col min="5946" max="5946" width="12.7109375" customWidth="1"/>
    <col min="5949" max="5949" width="12" customWidth="1"/>
    <col min="5950" max="5950" width="14.85546875" customWidth="1"/>
    <col min="5951" max="5951" width="14.7109375" customWidth="1"/>
    <col min="5952" max="5952" width="17.140625" customWidth="1"/>
    <col min="5953" max="5953" width="16.42578125" customWidth="1"/>
    <col min="5954" max="5954" width="13.140625" customWidth="1"/>
    <col min="5955" max="5955" width="15.5703125" customWidth="1"/>
    <col min="5956" max="5956" width="14.85546875" customWidth="1"/>
    <col min="5957" max="5957" width="24.85546875" customWidth="1"/>
    <col min="6145" max="6145" width="15.5703125" customWidth="1"/>
    <col min="6146" max="6146" width="36.28515625" customWidth="1"/>
    <col min="6147" max="6147" width="9.28515625" customWidth="1"/>
    <col min="6148" max="6148" width="8.7109375" customWidth="1"/>
    <col min="6152" max="6152" width="16.5703125" customWidth="1"/>
    <col min="6154" max="6154" width="11.7109375" customWidth="1"/>
    <col min="6160" max="6160" width="11.5703125" customWidth="1"/>
    <col min="6161" max="6161" width="12" customWidth="1"/>
    <col min="6162" max="6162" width="9.5703125" customWidth="1"/>
    <col min="6163" max="6163" width="14.42578125" customWidth="1"/>
    <col min="6164" max="6164" width="23.28515625" customWidth="1"/>
    <col min="6167" max="6168" width="12.7109375" customWidth="1"/>
    <col min="6169" max="6169" width="11.5703125" customWidth="1"/>
    <col min="6170" max="6171" width="19.140625" customWidth="1"/>
    <col min="6172" max="6172" width="14.7109375" customWidth="1"/>
    <col min="6173" max="6173" width="12.85546875" customWidth="1"/>
    <col min="6175" max="6175" width="13.7109375" customWidth="1"/>
    <col min="6176" max="6176" width="12.7109375" customWidth="1"/>
    <col min="6177" max="6177" width="12.140625" customWidth="1"/>
    <col min="6178" max="6178" width="15.140625" customWidth="1"/>
    <col min="6179" max="6179" width="11.5703125" customWidth="1"/>
    <col min="6181" max="6181" width="13.140625" customWidth="1"/>
    <col min="6184" max="6184" width="11.28515625" customWidth="1"/>
    <col min="6185" max="6185" width="11.42578125" customWidth="1"/>
    <col min="6188" max="6188" width="12.85546875" customWidth="1"/>
    <col min="6192" max="6192" width="10.85546875" customWidth="1"/>
    <col min="6193" max="6193" width="12.140625" customWidth="1"/>
    <col min="6194" max="6194" width="10.5703125" customWidth="1"/>
    <col min="6195" max="6195" width="12.42578125" customWidth="1"/>
    <col min="6199" max="6199" width="12.7109375" customWidth="1"/>
    <col min="6200" max="6200" width="13" customWidth="1"/>
    <col min="6201" max="6201" width="13.42578125" customWidth="1"/>
    <col min="6202" max="6202" width="12.7109375" customWidth="1"/>
    <col min="6205" max="6205" width="12" customWidth="1"/>
    <col min="6206" max="6206" width="14.85546875" customWidth="1"/>
    <col min="6207" max="6207" width="14.7109375" customWidth="1"/>
    <col min="6208" max="6208" width="17.140625" customWidth="1"/>
    <col min="6209" max="6209" width="16.42578125" customWidth="1"/>
    <col min="6210" max="6210" width="13.140625" customWidth="1"/>
    <col min="6211" max="6211" width="15.5703125" customWidth="1"/>
    <col min="6212" max="6212" width="14.85546875" customWidth="1"/>
    <col min="6213" max="6213" width="24.85546875" customWidth="1"/>
    <col min="6401" max="6401" width="15.5703125" customWidth="1"/>
    <col min="6402" max="6402" width="36.28515625" customWidth="1"/>
    <col min="6403" max="6403" width="9.28515625" customWidth="1"/>
    <col min="6404" max="6404" width="8.7109375" customWidth="1"/>
    <col min="6408" max="6408" width="16.5703125" customWidth="1"/>
    <col min="6410" max="6410" width="11.7109375" customWidth="1"/>
    <col min="6416" max="6416" width="11.5703125" customWidth="1"/>
    <col min="6417" max="6417" width="12" customWidth="1"/>
    <col min="6418" max="6418" width="9.5703125" customWidth="1"/>
    <col min="6419" max="6419" width="14.42578125" customWidth="1"/>
    <col min="6420" max="6420" width="23.28515625" customWidth="1"/>
    <col min="6423" max="6424" width="12.7109375" customWidth="1"/>
    <col min="6425" max="6425" width="11.5703125" customWidth="1"/>
    <col min="6426" max="6427" width="19.140625" customWidth="1"/>
    <col min="6428" max="6428" width="14.7109375" customWidth="1"/>
    <col min="6429" max="6429" width="12.85546875" customWidth="1"/>
    <col min="6431" max="6431" width="13.7109375" customWidth="1"/>
    <col min="6432" max="6432" width="12.7109375" customWidth="1"/>
    <col min="6433" max="6433" width="12.140625" customWidth="1"/>
    <col min="6434" max="6434" width="15.140625" customWidth="1"/>
    <col min="6435" max="6435" width="11.5703125" customWidth="1"/>
    <col min="6437" max="6437" width="13.140625" customWidth="1"/>
    <col min="6440" max="6440" width="11.28515625" customWidth="1"/>
    <col min="6441" max="6441" width="11.42578125" customWidth="1"/>
    <col min="6444" max="6444" width="12.85546875" customWidth="1"/>
    <col min="6448" max="6448" width="10.85546875" customWidth="1"/>
    <col min="6449" max="6449" width="12.140625" customWidth="1"/>
    <col min="6450" max="6450" width="10.5703125" customWidth="1"/>
    <col min="6451" max="6451" width="12.42578125" customWidth="1"/>
    <col min="6455" max="6455" width="12.7109375" customWidth="1"/>
    <col min="6456" max="6456" width="13" customWidth="1"/>
    <col min="6457" max="6457" width="13.42578125" customWidth="1"/>
    <col min="6458" max="6458" width="12.7109375" customWidth="1"/>
    <col min="6461" max="6461" width="12" customWidth="1"/>
    <col min="6462" max="6462" width="14.85546875" customWidth="1"/>
    <col min="6463" max="6463" width="14.7109375" customWidth="1"/>
    <col min="6464" max="6464" width="17.140625" customWidth="1"/>
    <col min="6465" max="6465" width="16.42578125" customWidth="1"/>
    <col min="6466" max="6466" width="13.140625" customWidth="1"/>
    <col min="6467" max="6467" width="15.5703125" customWidth="1"/>
    <col min="6468" max="6468" width="14.85546875" customWidth="1"/>
    <col min="6469" max="6469" width="24.85546875" customWidth="1"/>
    <col min="6657" max="6657" width="15.5703125" customWidth="1"/>
    <col min="6658" max="6658" width="36.28515625" customWidth="1"/>
    <col min="6659" max="6659" width="9.28515625" customWidth="1"/>
    <col min="6660" max="6660" width="8.7109375" customWidth="1"/>
    <col min="6664" max="6664" width="16.5703125" customWidth="1"/>
    <col min="6666" max="6666" width="11.7109375" customWidth="1"/>
    <col min="6672" max="6672" width="11.5703125" customWidth="1"/>
    <col min="6673" max="6673" width="12" customWidth="1"/>
    <col min="6674" max="6674" width="9.5703125" customWidth="1"/>
    <col min="6675" max="6675" width="14.42578125" customWidth="1"/>
    <col min="6676" max="6676" width="23.28515625" customWidth="1"/>
    <col min="6679" max="6680" width="12.7109375" customWidth="1"/>
    <col min="6681" max="6681" width="11.5703125" customWidth="1"/>
    <col min="6682" max="6683" width="19.140625" customWidth="1"/>
    <col min="6684" max="6684" width="14.7109375" customWidth="1"/>
    <col min="6685" max="6685" width="12.85546875" customWidth="1"/>
    <col min="6687" max="6687" width="13.7109375" customWidth="1"/>
    <col min="6688" max="6688" width="12.7109375" customWidth="1"/>
    <col min="6689" max="6689" width="12.140625" customWidth="1"/>
    <col min="6690" max="6690" width="15.140625" customWidth="1"/>
    <col min="6691" max="6691" width="11.5703125" customWidth="1"/>
    <col min="6693" max="6693" width="13.140625" customWidth="1"/>
    <col min="6696" max="6696" width="11.28515625" customWidth="1"/>
    <col min="6697" max="6697" width="11.42578125" customWidth="1"/>
    <col min="6700" max="6700" width="12.85546875" customWidth="1"/>
    <col min="6704" max="6704" width="10.85546875" customWidth="1"/>
    <col min="6705" max="6705" width="12.140625" customWidth="1"/>
    <col min="6706" max="6706" width="10.5703125" customWidth="1"/>
    <col min="6707" max="6707" width="12.42578125" customWidth="1"/>
    <col min="6711" max="6711" width="12.7109375" customWidth="1"/>
    <col min="6712" max="6712" width="13" customWidth="1"/>
    <col min="6713" max="6713" width="13.42578125" customWidth="1"/>
    <col min="6714" max="6714" width="12.7109375" customWidth="1"/>
    <col min="6717" max="6717" width="12" customWidth="1"/>
    <col min="6718" max="6718" width="14.85546875" customWidth="1"/>
    <col min="6719" max="6719" width="14.7109375" customWidth="1"/>
    <col min="6720" max="6720" width="17.140625" customWidth="1"/>
    <col min="6721" max="6721" width="16.42578125" customWidth="1"/>
    <col min="6722" max="6722" width="13.140625" customWidth="1"/>
    <col min="6723" max="6723" width="15.5703125" customWidth="1"/>
    <col min="6724" max="6724" width="14.85546875" customWidth="1"/>
    <col min="6725" max="6725" width="24.85546875" customWidth="1"/>
    <col min="6913" max="6913" width="15.5703125" customWidth="1"/>
    <col min="6914" max="6914" width="36.28515625" customWidth="1"/>
    <col min="6915" max="6915" width="9.28515625" customWidth="1"/>
    <col min="6916" max="6916" width="8.7109375" customWidth="1"/>
    <col min="6920" max="6920" width="16.5703125" customWidth="1"/>
    <col min="6922" max="6922" width="11.7109375" customWidth="1"/>
    <col min="6928" max="6928" width="11.5703125" customWidth="1"/>
    <col min="6929" max="6929" width="12" customWidth="1"/>
    <col min="6930" max="6930" width="9.5703125" customWidth="1"/>
    <col min="6931" max="6931" width="14.42578125" customWidth="1"/>
    <col min="6932" max="6932" width="23.28515625" customWidth="1"/>
    <col min="6935" max="6936" width="12.7109375" customWidth="1"/>
    <col min="6937" max="6937" width="11.5703125" customWidth="1"/>
    <col min="6938" max="6939" width="19.140625" customWidth="1"/>
    <col min="6940" max="6940" width="14.7109375" customWidth="1"/>
    <col min="6941" max="6941" width="12.85546875" customWidth="1"/>
    <col min="6943" max="6943" width="13.7109375" customWidth="1"/>
    <col min="6944" max="6944" width="12.7109375" customWidth="1"/>
    <col min="6945" max="6945" width="12.140625" customWidth="1"/>
    <col min="6946" max="6946" width="15.140625" customWidth="1"/>
    <col min="6947" max="6947" width="11.5703125" customWidth="1"/>
    <col min="6949" max="6949" width="13.140625" customWidth="1"/>
    <col min="6952" max="6952" width="11.28515625" customWidth="1"/>
    <col min="6953" max="6953" width="11.42578125" customWidth="1"/>
    <col min="6956" max="6956" width="12.85546875" customWidth="1"/>
    <col min="6960" max="6960" width="10.85546875" customWidth="1"/>
    <col min="6961" max="6961" width="12.140625" customWidth="1"/>
    <col min="6962" max="6962" width="10.5703125" customWidth="1"/>
    <col min="6963" max="6963" width="12.42578125" customWidth="1"/>
    <col min="6967" max="6967" width="12.7109375" customWidth="1"/>
    <col min="6968" max="6968" width="13" customWidth="1"/>
    <col min="6969" max="6969" width="13.42578125" customWidth="1"/>
    <col min="6970" max="6970" width="12.7109375" customWidth="1"/>
    <col min="6973" max="6973" width="12" customWidth="1"/>
    <col min="6974" max="6974" width="14.85546875" customWidth="1"/>
    <col min="6975" max="6975" width="14.7109375" customWidth="1"/>
    <col min="6976" max="6976" width="17.140625" customWidth="1"/>
    <col min="6977" max="6977" width="16.42578125" customWidth="1"/>
    <col min="6978" max="6978" width="13.140625" customWidth="1"/>
    <col min="6979" max="6979" width="15.5703125" customWidth="1"/>
    <col min="6980" max="6980" width="14.85546875" customWidth="1"/>
    <col min="6981" max="6981" width="24.85546875" customWidth="1"/>
    <col min="7169" max="7169" width="15.5703125" customWidth="1"/>
    <col min="7170" max="7170" width="36.28515625" customWidth="1"/>
    <col min="7171" max="7171" width="9.28515625" customWidth="1"/>
    <col min="7172" max="7172" width="8.7109375" customWidth="1"/>
    <col min="7176" max="7176" width="16.5703125" customWidth="1"/>
    <col min="7178" max="7178" width="11.7109375" customWidth="1"/>
    <col min="7184" max="7184" width="11.5703125" customWidth="1"/>
    <col min="7185" max="7185" width="12" customWidth="1"/>
    <col min="7186" max="7186" width="9.5703125" customWidth="1"/>
    <col min="7187" max="7187" width="14.42578125" customWidth="1"/>
    <col min="7188" max="7188" width="23.28515625" customWidth="1"/>
    <col min="7191" max="7192" width="12.7109375" customWidth="1"/>
    <col min="7193" max="7193" width="11.5703125" customWidth="1"/>
    <col min="7194" max="7195" width="19.140625" customWidth="1"/>
    <col min="7196" max="7196" width="14.7109375" customWidth="1"/>
    <col min="7197" max="7197" width="12.85546875" customWidth="1"/>
    <col min="7199" max="7199" width="13.7109375" customWidth="1"/>
    <col min="7200" max="7200" width="12.7109375" customWidth="1"/>
    <col min="7201" max="7201" width="12.140625" customWidth="1"/>
    <col min="7202" max="7202" width="15.140625" customWidth="1"/>
    <col min="7203" max="7203" width="11.5703125" customWidth="1"/>
    <col min="7205" max="7205" width="13.140625" customWidth="1"/>
    <col min="7208" max="7208" width="11.28515625" customWidth="1"/>
    <col min="7209" max="7209" width="11.42578125" customWidth="1"/>
    <col min="7212" max="7212" width="12.85546875" customWidth="1"/>
    <col min="7216" max="7216" width="10.85546875" customWidth="1"/>
    <col min="7217" max="7217" width="12.140625" customWidth="1"/>
    <col min="7218" max="7218" width="10.5703125" customWidth="1"/>
    <col min="7219" max="7219" width="12.42578125" customWidth="1"/>
    <col min="7223" max="7223" width="12.7109375" customWidth="1"/>
    <col min="7224" max="7224" width="13" customWidth="1"/>
    <col min="7225" max="7225" width="13.42578125" customWidth="1"/>
    <col min="7226" max="7226" width="12.7109375" customWidth="1"/>
    <col min="7229" max="7229" width="12" customWidth="1"/>
    <col min="7230" max="7230" width="14.85546875" customWidth="1"/>
    <col min="7231" max="7231" width="14.7109375" customWidth="1"/>
    <col min="7232" max="7232" width="17.140625" customWidth="1"/>
    <col min="7233" max="7233" width="16.42578125" customWidth="1"/>
    <col min="7234" max="7234" width="13.140625" customWidth="1"/>
    <col min="7235" max="7235" width="15.5703125" customWidth="1"/>
    <col min="7236" max="7236" width="14.85546875" customWidth="1"/>
    <col min="7237" max="7237" width="24.85546875" customWidth="1"/>
    <col min="7425" max="7425" width="15.5703125" customWidth="1"/>
    <col min="7426" max="7426" width="36.28515625" customWidth="1"/>
    <col min="7427" max="7427" width="9.28515625" customWidth="1"/>
    <col min="7428" max="7428" width="8.7109375" customWidth="1"/>
    <col min="7432" max="7432" width="16.5703125" customWidth="1"/>
    <col min="7434" max="7434" width="11.7109375" customWidth="1"/>
    <col min="7440" max="7440" width="11.5703125" customWidth="1"/>
    <col min="7441" max="7441" width="12" customWidth="1"/>
    <col min="7442" max="7442" width="9.5703125" customWidth="1"/>
    <col min="7443" max="7443" width="14.42578125" customWidth="1"/>
    <col min="7444" max="7444" width="23.28515625" customWidth="1"/>
    <col min="7447" max="7448" width="12.7109375" customWidth="1"/>
    <col min="7449" max="7449" width="11.5703125" customWidth="1"/>
    <col min="7450" max="7451" width="19.140625" customWidth="1"/>
    <col min="7452" max="7452" width="14.7109375" customWidth="1"/>
    <col min="7453" max="7453" width="12.85546875" customWidth="1"/>
    <col min="7455" max="7455" width="13.7109375" customWidth="1"/>
    <col min="7456" max="7456" width="12.7109375" customWidth="1"/>
    <col min="7457" max="7457" width="12.140625" customWidth="1"/>
    <col min="7458" max="7458" width="15.140625" customWidth="1"/>
    <col min="7459" max="7459" width="11.5703125" customWidth="1"/>
    <col min="7461" max="7461" width="13.140625" customWidth="1"/>
    <col min="7464" max="7464" width="11.28515625" customWidth="1"/>
    <col min="7465" max="7465" width="11.42578125" customWidth="1"/>
    <col min="7468" max="7468" width="12.85546875" customWidth="1"/>
    <col min="7472" max="7472" width="10.85546875" customWidth="1"/>
    <col min="7473" max="7473" width="12.140625" customWidth="1"/>
    <col min="7474" max="7474" width="10.5703125" customWidth="1"/>
    <col min="7475" max="7475" width="12.42578125" customWidth="1"/>
    <col min="7479" max="7479" width="12.7109375" customWidth="1"/>
    <col min="7480" max="7480" width="13" customWidth="1"/>
    <col min="7481" max="7481" width="13.42578125" customWidth="1"/>
    <col min="7482" max="7482" width="12.7109375" customWidth="1"/>
    <col min="7485" max="7485" width="12" customWidth="1"/>
    <col min="7486" max="7486" width="14.85546875" customWidth="1"/>
    <col min="7487" max="7487" width="14.7109375" customWidth="1"/>
    <col min="7488" max="7488" width="17.140625" customWidth="1"/>
    <col min="7489" max="7489" width="16.42578125" customWidth="1"/>
    <col min="7490" max="7490" width="13.140625" customWidth="1"/>
    <col min="7491" max="7491" width="15.5703125" customWidth="1"/>
    <col min="7492" max="7492" width="14.85546875" customWidth="1"/>
    <col min="7493" max="7493" width="24.85546875" customWidth="1"/>
    <col min="7681" max="7681" width="15.5703125" customWidth="1"/>
    <col min="7682" max="7682" width="36.28515625" customWidth="1"/>
    <col min="7683" max="7683" width="9.28515625" customWidth="1"/>
    <col min="7684" max="7684" width="8.7109375" customWidth="1"/>
    <col min="7688" max="7688" width="16.5703125" customWidth="1"/>
    <col min="7690" max="7690" width="11.7109375" customWidth="1"/>
    <col min="7696" max="7696" width="11.5703125" customWidth="1"/>
    <col min="7697" max="7697" width="12" customWidth="1"/>
    <col min="7698" max="7698" width="9.5703125" customWidth="1"/>
    <col min="7699" max="7699" width="14.42578125" customWidth="1"/>
    <col min="7700" max="7700" width="23.28515625" customWidth="1"/>
    <col min="7703" max="7704" width="12.7109375" customWidth="1"/>
    <col min="7705" max="7705" width="11.5703125" customWidth="1"/>
    <col min="7706" max="7707" width="19.140625" customWidth="1"/>
    <col min="7708" max="7708" width="14.7109375" customWidth="1"/>
    <col min="7709" max="7709" width="12.85546875" customWidth="1"/>
    <col min="7711" max="7711" width="13.7109375" customWidth="1"/>
    <col min="7712" max="7712" width="12.7109375" customWidth="1"/>
    <col min="7713" max="7713" width="12.140625" customWidth="1"/>
    <col min="7714" max="7714" width="15.140625" customWidth="1"/>
    <col min="7715" max="7715" width="11.5703125" customWidth="1"/>
    <col min="7717" max="7717" width="13.140625" customWidth="1"/>
    <col min="7720" max="7720" width="11.28515625" customWidth="1"/>
    <col min="7721" max="7721" width="11.42578125" customWidth="1"/>
    <col min="7724" max="7724" width="12.85546875" customWidth="1"/>
    <col min="7728" max="7728" width="10.85546875" customWidth="1"/>
    <col min="7729" max="7729" width="12.140625" customWidth="1"/>
    <col min="7730" max="7730" width="10.5703125" customWidth="1"/>
    <col min="7731" max="7731" width="12.42578125" customWidth="1"/>
    <col min="7735" max="7735" width="12.7109375" customWidth="1"/>
    <col min="7736" max="7736" width="13" customWidth="1"/>
    <col min="7737" max="7737" width="13.42578125" customWidth="1"/>
    <col min="7738" max="7738" width="12.7109375" customWidth="1"/>
    <col min="7741" max="7741" width="12" customWidth="1"/>
    <col min="7742" max="7742" width="14.85546875" customWidth="1"/>
    <col min="7743" max="7743" width="14.7109375" customWidth="1"/>
    <col min="7744" max="7744" width="17.140625" customWidth="1"/>
    <col min="7745" max="7745" width="16.42578125" customWidth="1"/>
    <col min="7746" max="7746" width="13.140625" customWidth="1"/>
    <col min="7747" max="7747" width="15.5703125" customWidth="1"/>
    <col min="7748" max="7748" width="14.85546875" customWidth="1"/>
    <col min="7749" max="7749" width="24.85546875" customWidth="1"/>
    <col min="7937" max="7937" width="15.5703125" customWidth="1"/>
    <col min="7938" max="7938" width="36.28515625" customWidth="1"/>
    <col min="7939" max="7939" width="9.28515625" customWidth="1"/>
    <col min="7940" max="7940" width="8.7109375" customWidth="1"/>
    <col min="7944" max="7944" width="16.5703125" customWidth="1"/>
    <col min="7946" max="7946" width="11.7109375" customWidth="1"/>
    <col min="7952" max="7952" width="11.5703125" customWidth="1"/>
    <col min="7953" max="7953" width="12" customWidth="1"/>
    <col min="7954" max="7954" width="9.5703125" customWidth="1"/>
    <col min="7955" max="7955" width="14.42578125" customWidth="1"/>
    <col min="7956" max="7956" width="23.28515625" customWidth="1"/>
    <col min="7959" max="7960" width="12.7109375" customWidth="1"/>
    <col min="7961" max="7961" width="11.5703125" customWidth="1"/>
    <col min="7962" max="7963" width="19.140625" customWidth="1"/>
    <col min="7964" max="7964" width="14.7109375" customWidth="1"/>
    <col min="7965" max="7965" width="12.85546875" customWidth="1"/>
    <col min="7967" max="7967" width="13.7109375" customWidth="1"/>
    <col min="7968" max="7968" width="12.7109375" customWidth="1"/>
    <col min="7969" max="7969" width="12.140625" customWidth="1"/>
    <col min="7970" max="7970" width="15.140625" customWidth="1"/>
    <col min="7971" max="7971" width="11.5703125" customWidth="1"/>
    <col min="7973" max="7973" width="13.140625" customWidth="1"/>
    <col min="7976" max="7976" width="11.28515625" customWidth="1"/>
    <col min="7977" max="7977" width="11.42578125" customWidth="1"/>
    <col min="7980" max="7980" width="12.85546875" customWidth="1"/>
    <col min="7984" max="7984" width="10.85546875" customWidth="1"/>
    <col min="7985" max="7985" width="12.140625" customWidth="1"/>
    <col min="7986" max="7986" width="10.5703125" customWidth="1"/>
    <col min="7987" max="7987" width="12.42578125" customWidth="1"/>
    <col min="7991" max="7991" width="12.7109375" customWidth="1"/>
    <col min="7992" max="7992" width="13" customWidth="1"/>
    <col min="7993" max="7993" width="13.42578125" customWidth="1"/>
    <col min="7994" max="7994" width="12.7109375" customWidth="1"/>
    <col min="7997" max="7997" width="12" customWidth="1"/>
    <col min="7998" max="7998" width="14.85546875" customWidth="1"/>
    <col min="7999" max="7999" width="14.7109375" customWidth="1"/>
    <col min="8000" max="8000" width="17.140625" customWidth="1"/>
    <col min="8001" max="8001" width="16.42578125" customWidth="1"/>
    <col min="8002" max="8002" width="13.140625" customWidth="1"/>
    <col min="8003" max="8003" width="15.5703125" customWidth="1"/>
    <col min="8004" max="8004" width="14.85546875" customWidth="1"/>
    <col min="8005" max="8005" width="24.85546875" customWidth="1"/>
    <col min="8193" max="8193" width="15.5703125" customWidth="1"/>
    <col min="8194" max="8194" width="36.28515625" customWidth="1"/>
    <col min="8195" max="8195" width="9.28515625" customWidth="1"/>
    <col min="8196" max="8196" width="8.7109375" customWidth="1"/>
    <col min="8200" max="8200" width="16.5703125" customWidth="1"/>
    <col min="8202" max="8202" width="11.7109375" customWidth="1"/>
    <col min="8208" max="8208" width="11.5703125" customWidth="1"/>
    <col min="8209" max="8209" width="12" customWidth="1"/>
    <col min="8210" max="8210" width="9.5703125" customWidth="1"/>
    <col min="8211" max="8211" width="14.42578125" customWidth="1"/>
    <col min="8212" max="8212" width="23.28515625" customWidth="1"/>
    <col min="8215" max="8216" width="12.7109375" customWidth="1"/>
    <col min="8217" max="8217" width="11.5703125" customWidth="1"/>
    <col min="8218" max="8219" width="19.140625" customWidth="1"/>
    <col min="8220" max="8220" width="14.7109375" customWidth="1"/>
    <col min="8221" max="8221" width="12.85546875" customWidth="1"/>
    <col min="8223" max="8223" width="13.7109375" customWidth="1"/>
    <col min="8224" max="8224" width="12.7109375" customWidth="1"/>
    <col min="8225" max="8225" width="12.140625" customWidth="1"/>
    <col min="8226" max="8226" width="15.140625" customWidth="1"/>
    <col min="8227" max="8227" width="11.5703125" customWidth="1"/>
    <col min="8229" max="8229" width="13.140625" customWidth="1"/>
    <col min="8232" max="8232" width="11.28515625" customWidth="1"/>
    <col min="8233" max="8233" width="11.42578125" customWidth="1"/>
    <col min="8236" max="8236" width="12.85546875" customWidth="1"/>
    <col min="8240" max="8240" width="10.85546875" customWidth="1"/>
    <col min="8241" max="8241" width="12.140625" customWidth="1"/>
    <col min="8242" max="8242" width="10.5703125" customWidth="1"/>
    <col min="8243" max="8243" width="12.42578125" customWidth="1"/>
    <col min="8247" max="8247" width="12.7109375" customWidth="1"/>
    <col min="8248" max="8248" width="13" customWidth="1"/>
    <col min="8249" max="8249" width="13.42578125" customWidth="1"/>
    <col min="8250" max="8250" width="12.7109375" customWidth="1"/>
    <col min="8253" max="8253" width="12" customWidth="1"/>
    <col min="8254" max="8254" width="14.85546875" customWidth="1"/>
    <col min="8255" max="8255" width="14.7109375" customWidth="1"/>
    <col min="8256" max="8256" width="17.140625" customWidth="1"/>
    <col min="8257" max="8257" width="16.42578125" customWidth="1"/>
    <col min="8258" max="8258" width="13.140625" customWidth="1"/>
    <col min="8259" max="8259" width="15.5703125" customWidth="1"/>
    <col min="8260" max="8260" width="14.85546875" customWidth="1"/>
    <col min="8261" max="8261" width="24.85546875" customWidth="1"/>
    <col min="8449" max="8449" width="15.5703125" customWidth="1"/>
    <col min="8450" max="8450" width="36.28515625" customWidth="1"/>
    <col min="8451" max="8451" width="9.28515625" customWidth="1"/>
    <col min="8452" max="8452" width="8.7109375" customWidth="1"/>
    <col min="8456" max="8456" width="16.5703125" customWidth="1"/>
    <col min="8458" max="8458" width="11.7109375" customWidth="1"/>
    <col min="8464" max="8464" width="11.5703125" customWidth="1"/>
    <col min="8465" max="8465" width="12" customWidth="1"/>
    <col min="8466" max="8466" width="9.5703125" customWidth="1"/>
    <col min="8467" max="8467" width="14.42578125" customWidth="1"/>
    <col min="8468" max="8468" width="23.28515625" customWidth="1"/>
    <col min="8471" max="8472" width="12.7109375" customWidth="1"/>
    <col min="8473" max="8473" width="11.5703125" customWidth="1"/>
    <col min="8474" max="8475" width="19.140625" customWidth="1"/>
    <col min="8476" max="8476" width="14.7109375" customWidth="1"/>
    <col min="8477" max="8477" width="12.85546875" customWidth="1"/>
    <col min="8479" max="8479" width="13.7109375" customWidth="1"/>
    <col min="8480" max="8480" width="12.7109375" customWidth="1"/>
    <col min="8481" max="8481" width="12.140625" customWidth="1"/>
    <col min="8482" max="8482" width="15.140625" customWidth="1"/>
    <col min="8483" max="8483" width="11.5703125" customWidth="1"/>
    <col min="8485" max="8485" width="13.140625" customWidth="1"/>
    <col min="8488" max="8488" width="11.28515625" customWidth="1"/>
    <col min="8489" max="8489" width="11.42578125" customWidth="1"/>
    <col min="8492" max="8492" width="12.85546875" customWidth="1"/>
    <col min="8496" max="8496" width="10.85546875" customWidth="1"/>
    <col min="8497" max="8497" width="12.140625" customWidth="1"/>
    <col min="8498" max="8498" width="10.5703125" customWidth="1"/>
    <col min="8499" max="8499" width="12.42578125" customWidth="1"/>
    <col min="8503" max="8503" width="12.7109375" customWidth="1"/>
    <col min="8504" max="8504" width="13" customWidth="1"/>
    <col min="8505" max="8505" width="13.42578125" customWidth="1"/>
    <col min="8506" max="8506" width="12.7109375" customWidth="1"/>
    <col min="8509" max="8509" width="12" customWidth="1"/>
    <col min="8510" max="8510" width="14.85546875" customWidth="1"/>
    <col min="8511" max="8511" width="14.7109375" customWidth="1"/>
    <col min="8512" max="8512" width="17.140625" customWidth="1"/>
    <col min="8513" max="8513" width="16.42578125" customWidth="1"/>
    <col min="8514" max="8514" width="13.140625" customWidth="1"/>
    <col min="8515" max="8515" width="15.5703125" customWidth="1"/>
    <col min="8516" max="8516" width="14.85546875" customWidth="1"/>
    <col min="8517" max="8517" width="24.85546875" customWidth="1"/>
    <col min="8705" max="8705" width="15.5703125" customWidth="1"/>
    <col min="8706" max="8706" width="36.28515625" customWidth="1"/>
    <col min="8707" max="8707" width="9.28515625" customWidth="1"/>
    <col min="8708" max="8708" width="8.7109375" customWidth="1"/>
    <col min="8712" max="8712" width="16.5703125" customWidth="1"/>
    <col min="8714" max="8714" width="11.7109375" customWidth="1"/>
    <col min="8720" max="8720" width="11.5703125" customWidth="1"/>
    <col min="8721" max="8721" width="12" customWidth="1"/>
    <col min="8722" max="8722" width="9.5703125" customWidth="1"/>
    <col min="8723" max="8723" width="14.42578125" customWidth="1"/>
    <col min="8724" max="8724" width="23.28515625" customWidth="1"/>
    <col min="8727" max="8728" width="12.7109375" customWidth="1"/>
    <col min="8729" max="8729" width="11.5703125" customWidth="1"/>
    <col min="8730" max="8731" width="19.140625" customWidth="1"/>
    <col min="8732" max="8732" width="14.7109375" customWidth="1"/>
    <col min="8733" max="8733" width="12.85546875" customWidth="1"/>
    <col min="8735" max="8735" width="13.7109375" customWidth="1"/>
    <col min="8736" max="8736" width="12.7109375" customWidth="1"/>
    <col min="8737" max="8737" width="12.140625" customWidth="1"/>
    <col min="8738" max="8738" width="15.140625" customWidth="1"/>
    <col min="8739" max="8739" width="11.5703125" customWidth="1"/>
    <col min="8741" max="8741" width="13.140625" customWidth="1"/>
    <col min="8744" max="8744" width="11.28515625" customWidth="1"/>
    <col min="8745" max="8745" width="11.42578125" customWidth="1"/>
    <col min="8748" max="8748" width="12.85546875" customWidth="1"/>
    <col min="8752" max="8752" width="10.85546875" customWidth="1"/>
    <col min="8753" max="8753" width="12.140625" customWidth="1"/>
    <col min="8754" max="8754" width="10.5703125" customWidth="1"/>
    <col min="8755" max="8755" width="12.42578125" customWidth="1"/>
    <col min="8759" max="8759" width="12.7109375" customWidth="1"/>
    <col min="8760" max="8760" width="13" customWidth="1"/>
    <col min="8761" max="8761" width="13.42578125" customWidth="1"/>
    <col min="8762" max="8762" width="12.7109375" customWidth="1"/>
    <col min="8765" max="8765" width="12" customWidth="1"/>
    <col min="8766" max="8766" width="14.85546875" customWidth="1"/>
    <col min="8767" max="8767" width="14.7109375" customWidth="1"/>
    <col min="8768" max="8768" width="17.140625" customWidth="1"/>
    <col min="8769" max="8769" width="16.42578125" customWidth="1"/>
    <col min="8770" max="8770" width="13.140625" customWidth="1"/>
    <col min="8771" max="8771" width="15.5703125" customWidth="1"/>
    <col min="8772" max="8772" width="14.85546875" customWidth="1"/>
    <col min="8773" max="8773" width="24.85546875" customWidth="1"/>
    <col min="8961" max="8961" width="15.5703125" customWidth="1"/>
    <col min="8962" max="8962" width="36.28515625" customWidth="1"/>
    <col min="8963" max="8963" width="9.28515625" customWidth="1"/>
    <col min="8964" max="8964" width="8.7109375" customWidth="1"/>
    <col min="8968" max="8968" width="16.5703125" customWidth="1"/>
    <col min="8970" max="8970" width="11.7109375" customWidth="1"/>
    <col min="8976" max="8976" width="11.5703125" customWidth="1"/>
    <col min="8977" max="8977" width="12" customWidth="1"/>
    <col min="8978" max="8978" width="9.5703125" customWidth="1"/>
    <col min="8979" max="8979" width="14.42578125" customWidth="1"/>
    <col min="8980" max="8980" width="23.28515625" customWidth="1"/>
    <col min="8983" max="8984" width="12.7109375" customWidth="1"/>
    <col min="8985" max="8985" width="11.5703125" customWidth="1"/>
    <col min="8986" max="8987" width="19.140625" customWidth="1"/>
    <col min="8988" max="8988" width="14.7109375" customWidth="1"/>
    <col min="8989" max="8989" width="12.85546875" customWidth="1"/>
    <col min="8991" max="8991" width="13.7109375" customWidth="1"/>
    <col min="8992" max="8992" width="12.7109375" customWidth="1"/>
    <col min="8993" max="8993" width="12.140625" customWidth="1"/>
    <col min="8994" max="8994" width="15.140625" customWidth="1"/>
    <col min="8995" max="8995" width="11.5703125" customWidth="1"/>
    <col min="8997" max="8997" width="13.140625" customWidth="1"/>
    <col min="9000" max="9000" width="11.28515625" customWidth="1"/>
    <col min="9001" max="9001" width="11.42578125" customWidth="1"/>
    <col min="9004" max="9004" width="12.85546875" customWidth="1"/>
    <col min="9008" max="9008" width="10.85546875" customWidth="1"/>
    <col min="9009" max="9009" width="12.140625" customWidth="1"/>
    <col min="9010" max="9010" width="10.5703125" customWidth="1"/>
    <col min="9011" max="9011" width="12.42578125" customWidth="1"/>
    <col min="9015" max="9015" width="12.7109375" customWidth="1"/>
    <col min="9016" max="9016" width="13" customWidth="1"/>
    <col min="9017" max="9017" width="13.42578125" customWidth="1"/>
    <col min="9018" max="9018" width="12.7109375" customWidth="1"/>
    <col min="9021" max="9021" width="12" customWidth="1"/>
    <col min="9022" max="9022" width="14.85546875" customWidth="1"/>
    <col min="9023" max="9023" width="14.7109375" customWidth="1"/>
    <col min="9024" max="9024" width="17.140625" customWidth="1"/>
    <col min="9025" max="9025" width="16.42578125" customWidth="1"/>
    <col min="9026" max="9026" width="13.140625" customWidth="1"/>
    <col min="9027" max="9027" width="15.5703125" customWidth="1"/>
    <col min="9028" max="9028" width="14.85546875" customWidth="1"/>
    <col min="9029" max="9029" width="24.85546875" customWidth="1"/>
    <col min="9217" max="9217" width="15.5703125" customWidth="1"/>
    <col min="9218" max="9218" width="36.28515625" customWidth="1"/>
    <col min="9219" max="9219" width="9.28515625" customWidth="1"/>
    <col min="9220" max="9220" width="8.7109375" customWidth="1"/>
    <col min="9224" max="9224" width="16.5703125" customWidth="1"/>
    <col min="9226" max="9226" width="11.7109375" customWidth="1"/>
    <col min="9232" max="9232" width="11.5703125" customWidth="1"/>
    <col min="9233" max="9233" width="12" customWidth="1"/>
    <col min="9234" max="9234" width="9.5703125" customWidth="1"/>
    <col min="9235" max="9235" width="14.42578125" customWidth="1"/>
    <col min="9236" max="9236" width="23.28515625" customWidth="1"/>
    <col min="9239" max="9240" width="12.7109375" customWidth="1"/>
    <col min="9241" max="9241" width="11.5703125" customWidth="1"/>
    <col min="9242" max="9243" width="19.140625" customWidth="1"/>
    <col min="9244" max="9244" width="14.7109375" customWidth="1"/>
    <col min="9245" max="9245" width="12.85546875" customWidth="1"/>
    <col min="9247" max="9247" width="13.7109375" customWidth="1"/>
    <col min="9248" max="9248" width="12.7109375" customWidth="1"/>
    <col min="9249" max="9249" width="12.140625" customWidth="1"/>
    <col min="9250" max="9250" width="15.140625" customWidth="1"/>
    <col min="9251" max="9251" width="11.5703125" customWidth="1"/>
    <col min="9253" max="9253" width="13.140625" customWidth="1"/>
    <col min="9256" max="9256" width="11.28515625" customWidth="1"/>
    <col min="9257" max="9257" width="11.42578125" customWidth="1"/>
    <col min="9260" max="9260" width="12.85546875" customWidth="1"/>
    <col min="9264" max="9264" width="10.85546875" customWidth="1"/>
    <col min="9265" max="9265" width="12.140625" customWidth="1"/>
    <col min="9266" max="9266" width="10.5703125" customWidth="1"/>
    <col min="9267" max="9267" width="12.42578125" customWidth="1"/>
    <col min="9271" max="9271" width="12.7109375" customWidth="1"/>
    <col min="9272" max="9272" width="13" customWidth="1"/>
    <col min="9273" max="9273" width="13.42578125" customWidth="1"/>
    <col min="9274" max="9274" width="12.7109375" customWidth="1"/>
    <col min="9277" max="9277" width="12" customWidth="1"/>
    <col min="9278" max="9278" width="14.85546875" customWidth="1"/>
    <col min="9279" max="9279" width="14.7109375" customWidth="1"/>
    <col min="9280" max="9280" width="17.140625" customWidth="1"/>
    <col min="9281" max="9281" width="16.42578125" customWidth="1"/>
    <col min="9282" max="9282" width="13.140625" customWidth="1"/>
    <col min="9283" max="9283" width="15.5703125" customWidth="1"/>
    <col min="9284" max="9284" width="14.85546875" customWidth="1"/>
    <col min="9285" max="9285" width="24.85546875" customWidth="1"/>
    <col min="9473" max="9473" width="15.5703125" customWidth="1"/>
    <col min="9474" max="9474" width="36.28515625" customWidth="1"/>
    <col min="9475" max="9475" width="9.28515625" customWidth="1"/>
    <col min="9476" max="9476" width="8.7109375" customWidth="1"/>
    <col min="9480" max="9480" width="16.5703125" customWidth="1"/>
    <col min="9482" max="9482" width="11.7109375" customWidth="1"/>
    <col min="9488" max="9488" width="11.5703125" customWidth="1"/>
    <col min="9489" max="9489" width="12" customWidth="1"/>
    <col min="9490" max="9490" width="9.5703125" customWidth="1"/>
    <col min="9491" max="9491" width="14.42578125" customWidth="1"/>
    <col min="9492" max="9492" width="23.28515625" customWidth="1"/>
    <col min="9495" max="9496" width="12.7109375" customWidth="1"/>
    <col min="9497" max="9497" width="11.5703125" customWidth="1"/>
    <col min="9498" max="9499" width="19.140625" customWidth="1"/>
    <col min="9500" max="9500" width="14.7109375" customWidth="1"/>
    <col min="9501" max="9501" width="12.85546875" customWidth="1"/>
    <col min="9503" max="9503" width="13.7109375" customWidth="1"/>
    <col min="9504" max="9504" width="12.7109375" customWidth="1"/>
    <col min="9505" max="9505" width="12.140625" customWidth="1"/>
    <col min="9506" max="9506" width="15.140625" customWidth="1"/>
    <col min="9507" max="9507" width="11.5703125" customWidth="1"/>
    <col min="9509" max="9509" width="13.140625" customWidth="1"/>
    <col min="9512" max="9512" width="11.28515625" customWidth="1"/>
    <col min="9513" max="9513" width="11.42578125" customWidth="1"/>
    <col min="9516" max="9516" width="12.85546875" customWidth="1"/>
    <col min="9520" max="9520" width="10.85546875" customWidth="1"/>
    <col min="9521" max="9521" width="12.140625" customWidth="1"/>
    <col min="9522" max="9522" width="10.5703125" customWidth="1"/>
    <col min="9523" max="9523" width="12.42578125" customWidth="1"/>
    <col min="9527" max="9527" width="12.7109375" customWidth="1"/>
    <col min="9528" max="9528" width="13" customWidth="1"/>
    <col min="9529" max="9529" width="13.42578125" customWidth="1"/>
    <col min="9530" max="9530" width="12.7109375" customWidth="1"/>
    <col min="9533" max="9533" width="12" customWidth="1"/>
    <col min="9534" max="9534" width="14.85546875" customWidth="1"/>
    <col min="9535" max="9535" width="14.7109375" customWidth="1"/>
    <col min="9536" max="9536" width="17.140625" customWidth="1"/>
    <col min="9537" max="9537" width="16.42578125" customWidth="1"/>
    <col min="9538" max="9538" width="13.140625" customWidth="1"/>
    <col min="9539" max="9539" width="15.5703125" customWidth="1"/>
    <col min="9540" max="9540" width="14.85546875" customWidth="1"/>
    <col min="9541" max="9541" width="24.85546875" customWidth="1"/>
    <col min="9729" max="9729" width="15.5703125" customWidth="1"/>
    <col min="9730" max="9730" width="36.28515625" customWidth="1"/>
    <col min="9731" max="9731" width="9.28515625" customWidth="1"/>
    <col min="9732" max="9732" width="8.7109375" customWidth="1"/>
    <col min="9736" max="9736" width="16.5703125" customWidth="1"/>
    <col min="9738" max="9738" width="11.7109375" customWidth="1"/>
    <col min="9744" max="9744" width="11.5703125" customWidth="1"/>
    <col min="9745" max="9745" width="12" customWidth="1"/>
    <col min="9746" max="9746" width="9.5703125" customWidth="1"/>
    <col min="9747" max="9747" width="14.42578125" customWidth="1"/>
    <col min="9748" max="9748" width="23.28515625" customWidth="1"/>
    <col min="9751" max="9752" width="12.7109375" customWidth="1"/>
    <col min="9753" max="9753" width="11.5703125" customWidth="1"/>
    <col min="9754" max="9755" width="19.140625" customWidth="1"/>
    <col min="9756" max="9756" width="14.7109375" customWidth="1"/>
    <col min="9757" max="9757" width="12.85546875" customWidth="1"/>
    <col min="9759" max="9759" width="13.7109375" customWidth="1"/>
    <col min="9760" max="9760" width="12.7109375" customWidth="1"/>
    <col min="9761" max="9761" width="12.140625" customWidth="1"/>
    <col min="9762" max="9762" width="15.140625" customWidth="1"/>
    <col min="9763" max="9763" width="11.5703125" customWidth="1"/>
    <col min="9765" max="9765" width="13.140625" customWidth="1"/>
    <col min="9768" max="9768" width="11.28515625" customWidth="1"/>
    <col min="9769" max="9769" width="11.42578125" customWidth="1"/>
    <col min="9772" max="9772" width="12.85546875" customWidth="1"/>
    <col min="9776" max="9776" width="10.85546875" customWidth="1"/>
    <col min="9777" max="9777" width="12.140625" customWidth="1"/>
    <col min="9778" max="9778" width="10.5703125" customWidth="1"/>
    <col min="9779" max="9779" width="12.42578125" customWidth="1"/>
    <col min="9783" max="9783" width="12.7109375" customWidth="1"/>
    <col min="9784" max="9784" width="13" customWidth="1"/>
    <col min="9785" max="9785" width="13.42578125" customWidth="1"/>
    <col min="9786" max="9786" width="12.7109375" customWidth="1"/>
    <col min="9789" max="9789" width="12" customWidth="1"/>
    <col min="9790" max="9790" width="14.85546875" customWidth="1"/>
    <col min="9791" max="9791" width="14.7109375" customWidth="1"/>
    <col min="9792" max="9792" width="17.140625" customWidth="1"/>
    <col min="9793" max="9793" width="16.42578125" customWidth="1"/>
    <col min="9794" max="9794" width="13.140625" customWidth="1"/>
    <col min="9795" max="9795" width="15.5703125" customWidth="1"/>
    <col min="9796" max="9796" width="14.85546875" customWidth="1"/>
    <col min="9797" max="9797" width="24.85546875" customWidth="1"/>
    <col min="9985" max="9985" width="15.5703125" customWidth="1"/>
    <col min="9986" max="9986" width="36.28515625" customWidth="1"/>
    <col min="9987" max="9987" width="9.28515625" customWidth="1"/>
    <col min="9988" max="9988" width="8.7109375" customWidth="1"/>
    <col min="9992" max="9992" width="16.5703125" customWidth="1"/>
    <col min="9994" max="9994" width="11.7109375" customWidth="1"/>
    <col min="10000" max="10000" width="11.5703125" customWidth="1"/>
    <col min="10001" max="10001" width="12" customWidth="1"/>
    <col min="10002" max="10002" width="9.5703125" customWidth="1"/>
    <col min="10003" max="10003" width="14.42578125" customWidth="1"/>
    <col min="10004" max="10004" width="23.28515625" customWidth="1"/>
    <col min="10007" max="10008" width="12.7109375" customWidth="1"/>
    <col min="10009" max="10009" width="11.5703125" customWidth="1"/>
    <col min="10010" max="10011" width="19.140625" customWidth="1"/>
    <col min="10012" max="10012" width="14.7109375" customWidth="1"/>
    <col min="10013" max="10013" width="12.85546875" customWidth="1"/>
    <col min="10015" max="10015" width="13.7109375" customWidth="1"/>
    <col min="10016" max="10016" width="12.7109375" customWidth="1"/>
    <col min="10017" max="10017" width="12.140625" customWidth="1"/>
    <col min="10018" max="10018" width="15.140625" customWidth="1"/>
    <col min="10019" max="10019" width="11.5703125" customWidth="1"/>
    <col min="10021" max="10021" width="13.140625" customWidth="1"/>
    <col min="10024" max="10024" width="11.28515625" customWidth="1"/>
    <col min="10025" max="10025" width="11.42578125" customWidth="1"/>
    <col min="10028" max="10028" width="12.85546875" customWidth="1"/>
    <col min="10032" max="10032" width="10.85546875" customWidth="1"/>
    <col min="10033" max="10033" width="12.140625" customWidth="1"/>
    <col min="10034" max="10034" width="10.5703125" customWidth="1"/>
    <col min="10035" max="10035" width="12.42578125" customWidth="1"/>
    <col min="10039" max="10039" width="12.7109375" customWidth="1"/>
    <col min="10040" max="10040" width="13" customWidth="1"/>
    <col min="10041" max="10041" width="13.42578125" customWidth="1"/>
    <col min="10042" max="10042" width="12.7109375" customWidth="1"/>
    <col min="10045" max="10045" width="12" customWidth="1"/>
    <col min="10046" max="10046" width="14.85546875" customWidth="1"/>
    <col min="10047" max="10047" width="14.7109375" customWidth="1"/>
    <col min="10048" max="10048" width="17.140625" customWidth="1"/>
    <col min="10049" max="10049" width="16.42578125" customWidth="1"/>
    <col min="10050" max="10050" width="13.140625" customWidth="1"/>
    <col min="10051" max="10051" width="15.5703125" customWidth="1"/>
    <col min="10052" max="10052" width="14.85546875" customWidth="1"/>
    <col min="10053" max="10053" width="24.85546875" customWidth="1"/>
    <col min="10241" max="10241" width="15.5703125" customWidth="1"/>
    <col min="10242" max="10242" width="36.28515625" customWidth="1"/>
    <col min="10243" max="10243" width="9.28515625" customWidth="1"/>
    <col min="10244" max="10244" width="8.7109375" customWidth="1"/>
    <col min="10248" max="10248" width="16.5703125" customWidth="1"/>
    <col min="10250" max="10250" width="11.7109375" customWidth="1"/>
    <col min="10256" max="10256" width="11.5703125" customWidth="1"/>
    <col min="10257" max="10257" width="12" customWidth="1"/>
    <col min="10258" max="10258" width="9.5703125" customWidth="1"/>
    <col min="10259" max="10259" width="14.42578125" customWidth="1"/>
    <col min="10260" max="10260" width="23.28515625" customWidth="1"/>
    <col min="10263" max="10264" width="12.7109375" customWidth="1"/>
    <col min="10265" max="10265" width="11.5703125" customWidth="1"/>
    <col min="10266" max="10267" width="19.140625" customWidth="1"/>
    <col min="10268" max="10268" width="14.7109375" customWidth="1"/>
    <col min="10269" max="10269" width="12.85546875" customWidth="1"/>
    <col min="10271" max="10271" width="13.7109375" customWidth="1"/>
    <col min="10272" max="10272" width="12.7109375" customWidth="1"/>
    <col min="10273" max="10273" width="12.140625" customWidth="1"/>
    <col min="10274" max="10274" width="15.140625" customWidth="1"/>
    <col min="10275" max="10275" width="11.5703125" customWidth="1"/>
    <col min="10277" max="10277" width="13.140625" customWidth="1"/>
    <col min="10280" max="10280" width="11.28515625" customWidth="1"/>
    <col min="10281" max="10281" width="11.42578125" customWidth="1"/>
    <col min="10284" max="10284" width="12.85546875" customWidth="1"/>
    <col min="10288" max="10288" width="10.85546875" customWidth="1"/>
    <col min="10289" max="10289" width="12.140625" customWidth="1"/>
    <col min="10290" max="10290" width="10.5703125" customWidth="1"/>
    <col min="10291" max="10291" width="12.42578125" customWidth="1"/>
    <col min="10295" max="10295" width="12.7109375" customWidth="1"/>
    <col min="10296" max="10296" width="13" customWidth="1"/>
    <col min="10297" max="10297" width="13.42578125" customWidth="1"/>
    <col min="10298" max="10298" width="12.7109375" customWidth="1"/>
    <col min="10301" max="10301" width="12" customWidth="1"/>
    <col min="10302" max="10302" width="14.85546875" customWidth="1"/>
    <col min="10303" max="10303" width="14.7109375" customWidth="1"/>
    <col min="10304" max="10304" width="17.140625" customWidth="1"/>
    <col min="10305" max="10305" width="16.42578125" customWidth="1"/>
    <col min="10306" max="10306" width="13.140625" customWidth="1"/>
    <col min="10307" max="10307" width="15.5703125" customWidth="1"/>
    <col min="10308" max="10308" width="14.85546875" customWidth="1"/>
    <col min="10309" max="10309" width="24.85546875" customWidth="1"/>
    <col min="10497" max="10497" width="15.5703125" customWidth="1"/>
    <col min="10498" max="10498" width="36.28515625" customWidth="1"/>
    <col min="10499" max="10499" width="9.28515625" customWidth="1"/>
    <col min="10500" max="10500" width="8.7109375" customWidth="1"/>
    <col min="10504" max="10504" width="16.5703125" customWidth="1"/>
    <col min="10506" max="10506" width="11.7109375" customWidth="1"/>
    <col min="10512" max="10512" width="11.5703125" customWidth="1"/>
    <col min="10513" max="10513" width="12" customWidth="1"/>
    <col min="10514" max="10514" width="9.5703125" customWidth="1"/>
    <col min="10515" max="10515" width="14.42578125" customWidth="1"/>
    <col min="10516" max="10516" width="23.28515625" customWidth="1"/>
    <col min="10519" max="10520" width="12.7109375" customWidth="1"/>
    <col min="10521" max="10521" width="11.5703125" customWidth="1"/>
    <col min="10522" max="10523" width="19.140625" customWidth="1"/>
    <col min="10524" max="10524" width="14.7109375" customWidth="1"/>
    <col min="10525" max="10525" width="12.85546875" customWidth="1"/>
    <col min="10527" max="10527" width="13.7109375" customWidth="1"/>
    <col min="10528" max="10528" width="12.7109375" customWidth="1"/>
    <col min="10529" max="10529" width="12.140625" customWidth="1"/>
    <col min="10530" max="10530" width="15.140625" customWidth="1"/>
    <col min="10531" max="10531" width="11.5703125" customWidth="1"/>
    <col min="10533" max="10533" width="13.140625" customWidth="1"/>
    <col min="10536" max="10536" width="11.28515625" customWidth="1"/>
    <col min="10537" max="10537" width="11.42578125" customWidth="1"/>
    <col min="10540" max="10540" width="12.85546875" customWidth="1"/>
    <col min="10544" max="10544" width="10.85546875" customWidth="1"/>
    <col min="10545" max="10545" width="12.140625" customWidth="1"/>
    <col min="10546" max="10546" width="10.5703125" customWidth="1"/>
    <col min="10547" max="10547" width="12.42578125" customWidth="1"/>
    <col min="10551" max="10551" width="12.7109375" customWidth="1"/>
    <col min="10552" max="10552" width="13" customWidth="1"/>
    <col min="10553" max="10553" width="13.42578125" customWidth="1"/>
    <col min="10554" max="10554" width="12.7109375" customWidth="1"/>
    <col min="10557" max="10557" width="12" customWidth="1"/>
    <col min="10558" max="10558" width="14.85546875" customWidth="1"/>
    <col min="10559" max="10559" width="14.7109375" customWidth="1"/>
    <col min="10560" max="10560" width="17.140625" customWidth="1"/>
    <col min="10561" max="10561" width="16.42578125" customWidth="1"/>
    <col min="10562" max="10562" width="13.140625" customWidth="1"/>
    <col min="10563" max="10563" width="15.5703125" customWidth="1"/>
    <col min="10564" max="10564" width="14.85546875" customWidth="1"/>
    <col min="10565" max="10565" width="24.85546875" customWidth="1"/>
    <col min="10753" max="10753" width="15.5703125" customWidth="1"/>
    <col min="10754" max="10754" width="36.28515625" customWidth="1"/>
    <col min="10755" max="10755" width="9.28515625" customWidth="1"/>
    <col min="10756" max="10756" width="8.7109375" customWidth="1"/>
    <col min="10760" max="10760" width="16.5703125" customWidth="1"/>
    <col min="10762" max="10762" width="11.7109375" customWidth="1"/>
    <col min="10768" max="10768" width="11.5703125" customWidth="1"/>
    <col min="10769" max="10769" width="12" customWidth="1"/>
    <col min="10770" max="10770" width="9.5703125" customWidth="1"/>
    <col min="10771" max="10771" width="14.42578125" customWidth="1"/>
    <col min="10772" max="10772" width="23.28515625" customWidth="1"/>
    <col min="10775" max="10776" width="12.7109375" customWidth="1"/>
    <col min="10777" max="10777" width="11.5703125" customWidth="1"/>
    <col min="10778" max="10779" width="19.140625" customWidth="1"/>
    <col min="10780" max="10780" width="14.7109375" customWidth="1"/>
    <col min="10781" max="10781" width="12.85546875" customWidth="1"/>
    <col min="10783" max="10783" width="13.7109375" customWidth="1"/>
    <col min="10784" max="10784" width="12.7109375" customWidth="1"/>
    <col min="10785" max="10785" width="12.140625" customWidth="1"/>
    <col min="10786" max="10786" width="15.140625" customWidth="1"/>
    <col min="10787" max="10787" width="11.5703125" customWidth="1"/>
    <col min="10789" max="10789" width="13.140625" customWidth="1"/>
    <col min="10792" max="10792" width="11.28515625" customWidth="1"/>
    <col min="10793" max="10793" width="11.42578125" customWidth="1"/>
    <col min="10796" max="10796" width="12.85546875" customWidth="1"/>
    <col min="10800" max="10800" width="10.85546875" customWidth="1"/>
    <col min="10801" max="10801" width="12.140625" customWidth="1"/>
    <col min="10802" max="10802" width="10.5703125" customWidth="1"/>
    <col min="10803" max="10803" width="12.42578125" customWidth="1"/>
    <col min="10807" max="10807" width="12.7109375" customWidth="1"/>
    <col min="10808" max="10808" width="13" customWidth="1"/>
    <col min="10809" max="10809" width="13.42578125" customWidth="1"/>
    <col min="10810" max="10810" width="12.7109375" customWidth="1"/>
    <col min="10813" max="10813" width="12" customWidth="1"/>
    <col min="10814" max="10814" width="14.85546875" customWidth="1"/>
    <col min="10815" max="10815" width="14.7109375" customWidth="1"/>
    <col min="10816" max="10816" width="17.140625" customWidth="1"/>
    <col min="10817" max="10817" width="16.42578125" customWidth="1"/>
    <col min="10818" max="10818" width="13.140625" customWidth="1"/>
    <col min="10819" max="10819" width="15.5703125" customWidth="1"/>
    <col min="10820" max="10820" width="14.85546875" customWidth="1"/>
    <col min="10821" max="10821" width="24.85546875" customWidth="1"/>
    <col min="11009" max="11009" width="15.5703125" customWidth="1"/>
    <col min="11010" max="11010" width="36.28515625" customWidth="1"/>
    <col min="11011" max="11011" width="9.28515625" customWidth="1"/>
    <col min="11012" max="11012" width="8.7109375" customWidth="1"/>
    <col min="11016" max="11016" width="16.5703125" customWidth="1"/>
    <col min="11018" max="11018" width="11.7109375" customWidth="1"/>
    <col min="11024" max="11024" width="11.5703125" customWidth="1"/>
    <col min="11025" max="11025" width="12" customWidth="1"/>
    <col min="11026" max="11026" width="9.5703125" customWidth="1"/>
    <col min="11027" max="11027" width="14.42578125" customWidth="1"/>
    <col min="11028" max="11028" width="23.28515625" customWidth="1"/>
    <col min="11031" max="11032" width="12.7109375" customWidth="1"/>
    <col min="11033" max="11033" width="11.5703125" customWidth="1"/>
    <col min="11034" max="11035" width="19.140625" customWidth="1"/>
    <col min="11036" max="11036" width="14.7109375" customWidth="1"/>
    <col min="11037" max="11037" width="12.85546875" customWidth="1"/>
    <col min="11039" max="11039" width="13.7109375" customWidth="1"/>
    <col min="11040" max="11040" width="12.7109375" customWidth="1"/>
    <col min="11041" max="11041" width="12.140625" customWidth="1"/>
    <col min="11042" max="11042" width="15.140625" customWidth="1"/>
    <col min="11043" max="11043" width="11.5703125" customWidth="1"/>
    <col min="11045" max="11045" width="13.140625" customWidth="1"/>
    <col min="11048" max="11048" width="11.28515625" customWidth="1"/>
    <col min="11049" max="11049" width="11.42578125" customWidth="1"/>
    <col min="11052" max="11052" width="12.85546875" customWidth="1"/>
    <col min="11056" max="11056" width="10.85546875" customWidth="1"/>
    <col min="11057" max="11057" width="12.140625" customWidth="1"/>
    <col min="11058" max="11058" width="10.5703125" customWidth="1"/>
    <col min="11059" max="11059" width="12.42578125" customWidth="1"/>
    <col min="11063" max="11063" width="12.7109375" customWidth="1"/>
    <col min="11064" max="11064" width="13" customWidth="1"/>
    <col min="11065" max="11065" width="13.42578125" customWidth="1"/>
    <col min="11066" max="11066" width="12.7109375" customWidth="1"/>
    <col min="11069" max="11069" width="12" customWidth="1"/>
    <col min="11070" max="11070" width="14.85546875" customWidth="1"/>
    <col min="11071" max="11071" width="14.7109375" customWidth="1"/>
    <col min="11072" max="11072" width="17.140625" customWidth="1"/>
    <col min="11073" max="11073" width="16.42578125" customWidth="1"/>
    <col min="11074" max="11074" width="13.140625" customWidth="1"/>
    <col min="11075" max="11075" width="15.5703125" customWidth="1"/>
    <col min="11076" max="11076" width="14.85546875" customWidth="1"/>
    <col min="11077" max="11077" width="24.85546875" customWidth="1"/>
    <col min="11265" max="11265" width="15.5703125" customWidth="1"/>
    <col min="11266" max="11266" width="36.28515625" customWidth="1"/>
    <col min="11267" max="11267" width="9.28515625" customWidth="1"/>
    <col min="11268" max="11268" width="8.7109375" customWidth="1"/>
    <col min="11272" max="11272" width="16.5703125" customWidth="1"/>
    <col min="11274" max="11274" width="11.7109375" customWidth="1"/>
    <col min="11280" max="11280" width="11.5703125" customWidth="1"/>
    <col min="11281" max="11281" width="12" customWidth="1"/>
    <col min="11282" max="11282" width="9.5703125" customWidth="1"/>
    <col min="11283" max="11283" width="14.42578125" customWidth="1"/>
    <col min="11284" max="11284" width="23.28515625" customWidth="1"/>
    <col min="11287" max="11288" width="12.7109375" customWidth="1"/>
    <col min="11289" max="11289" width="11.5703125" customWidth="1"/>
    <col min="11290" max="11291" width="19.140625" customWidth="1"/>
    <col min="11292" max="11292" width="14.7109375" customWidth="1"/>
    <col min="11293" max="11293" width="12.85546875" customWidth="1"/>
    <col min="11295" max="11295" width="13.7109375" customWidth="1"/>
    <col min="11296" max="11296" width="12.7109375" customWidth="1"/>
    <col min="11297" max="11297" width="12.140625" customWidth="1"/>
    <col min="11298" max="11298" width="15.140625" customWidth="1"/>
    <col min="11299" max="11299" width="11.5703125" customWidth="1"/>
    <col min="11301" max="11301" width="13.140625" customWidth="1"/>
    <col min="11304" max="11304" width="11.28515625" customWidth="1"/>
    <col min="11305" max="11305" width="11.42578125" customWidth="1"/>
    <col min="11308" max="11308" width="12.85546875" customWidth="1"/>
    <col min="11312" max="11312" width="10.85546875" customWidth="1"/>
    <col min="11313" max="11313" width="12.140625" customWidth="1"/>
    <col min="11314" max="11314" width="10.5703125" customWidth="1"/>
    <col min="11315" max="11315" width="12.42578125" customWidth="1"/>
    <col min="11319" max="11319" width="12.7109375" customWidth="1"/>
    <col min="11320" max="11320" width="13" customWidth="1"/>
    <col min="11321" max="11321" width="13.42578125" customWidth="1"/>
    <col min="11322" max="11322" width="12.7109375" customWidth="1"/>
    <col min="11325" max="11325" width="12" customWidth="1"/>
    <col min="11326" max="11326" width="14.85546875" customWidth="1"/>
    <col min="11327" max="11327" width="14.7109375" customWidth="1"/>
    <col min="11328" max="11328" width="17.140625" customWidth="1"/>
    <col min="11329" max="11329" width="16.42578125" customWidth="1"/>
    <col min="11330" max="11330" width="13.140625" customWidth="1"/>
    <col min="11331" max="11331" width="15.5703125" customWidth="1"/>
    <col min="11332" max="11332" width="14.85546875" customWidth="1"/>
    <col min="11333" max="11333" width="24.85546875" customWidth="1"/>
    <col min="11521" max="11521" width="15.5703125" customWidth="1"/>
    <col min="11522" max="11522" width="36.28515625" customWidth="1"/>
    <col min="11523" max="11523" width="9.28515625" customWidth="1"/>
    <col min="11524" max="11524" width="8.7109375" customWidth="1"/>
    <col min="11528" max="11528" width="16.5703125" customWidth="1"/>
    <col min="11530" max="11530" width="11.7109375" customWidth="1"/>
    <col min="11536" max="11536" width="11.5703125" customWidth="1"/>
    <col min="11537" max="11537" width="12" customWidth="1"/>
    <col min="11538" max="11538" width="9.5703125" customWidth="1"/>
    <col min="11539" max="11539" width="14.42578125" customWidth="1"/>
    <col min="11540" max="11540" width="23.28515625" customWidth="1"/>
    <col min="11543" max="11544" width="12.7109375" customWidth="1"/>
    <col min="11545" max="11545" width="11.5703125" customWidth="1"/>
    <col min="11546" max="11547" width="19.140625" customWidth="1"/>
    <col min="11548" max="11548" width="14.7109375" customWidth="1"/>
    <col min="11549" max="11549" width="12.85546875" customWidth="1"/>
    <col min="11551" max="11551" width="13.7109375" customWidth="1"/>
    <col min="11552" max="11552" width="12.7109375" customWidth="1"/>
    <col min="11553" max="11553" width="12.140625" customWidth="1"/>
    <col min="11554" max="11554" width="15.140625" customWidth="1"/>
    <col min="11555" max="11555" width="11.5703125" customWidth="1"/>
    <col min="11557" max="11557" width="13.140625" customWidth="1"/>
    <col min="11560" max="11560" width="11.28515625" customWidth="1"/>
    <col min="11561" max="11561" width="11.42578125" customWidth="1"/>
    <col min="11564" max="11564" width="12.85546875" customWidth="1"/>
    <col min="11568" max="11568" width="10.85546875" customWidth="1"/>
    <col min="11569" max="11569" width="12.140625" customWidth="1"/>
    <col min="11570" max="11570" width="10.5703125" customWidth="1"/>
    <col min="11571" max="11571" width="12.42578125" customWidth="1"/>
    <col min="11575" max="11575" width="12.7109375" customWidth="1"/>
    <col min="11576" max="11576" width="13" customWidth="1"/>
    <col min="11577" max="11577" width="13.42578125" customWidth="1"/>
    <col min="11578" max="11578" width="12.7109375" customWidth="1"/>
    <col min="11581" max="11581" width="12" customWidth="1"/>
    <col min="11582" max="11582" width="14.85546875" customWidth="1"/>
    <col min="11583" max="11583" width="14.7109375" customWidth="1"/>
    <col min="11584" max="11584" width="17.140625" customWidth="1"/>
    <col min="11585" max="11585" width="16.42578125" customWidth="1"/>
    <col min="11586" max="11586" width="13.140625" customWidth="1"/>
    <col min="11587" max="11587" width="15.5703125" customWidth="1"/>
    <col min="11588" max="11588" width="14.85546875" customWidth="1"/>
    <col min="11589" max="11589" width="24.85546875" customWidth="1"/>
    <col min="11777" max="11777" width="15.5703125" customWidth="1"/>
    <col min="11778" max="11778" width="36.28515625" customWidth="1"/>
    <col min="11779" max="11779" width="9.28515625" customWidth="1"/>
    <col min="11780" max="11780" width="8.7109375" customWidth="1"/>
    <col min="11784" max="11784" width="16.5703125" customWidth="1"/>
    <col min="11786" max="11786" width="11.7109375" customWidth="1"/>
    <col min="11792" max="11792" width="11.5703125" customWidth="1"/>
    <col min="11793" max="11793" width="12" customWidth="1"/>
    <col min="11794" max="11794" width="9.5703125" customWidth="1"/>
    <col min="11795" max="11795" width="14.42578125" customWidth="1"/>
    <col min="11796" max="11796" width="23.28515625" customWidth="1"/>
    <col min="11799" max="11800" width="12.7109375" customWidth="1"/>
    <col min="11801" max="11801" width="11.5703125" customWidth="1"/>
    <col min="11802" max="11803" width="19.140625" customWidth="1"/>
    <col min="11804" max="11804" width="14.7109375" customWidth="1"/>
    <col min="11805" max="11805" width="12.85546875" customWidth="1"/>
    <col min="11807" max="11807" width="13.7109375" customWidth="1"/>
    <col min="11808" max="11808" width="12.7109375" customWidth="1"/>
    <col min="11809" max="11809" width="12.140625" customWidth="1"/>
    <col min="11810" max="11810" width="15.140625" customWidth="1"/>
    <col min="11811" max="11811" width="11.5703125" customWidth="1"/>
    <col min="11813" max="11813" width="13.140625" customWidth="1"/>
    <col min="11816" max="11816" width="11.28515625" customWidth="1"/>
    <col min="11817" max="11817" width="11.42578125" customWidth="1"/>
    <col min="11820" max="11820" width="12.85546875" customWidth="1"/>
    <col min="11824" max="11824" width="10.85546875" customWidth="1"/>
    <col min="11825" max="11825" width="12.140625" customWidth="1"/>
    <col min="11826" max="11826" width="10.5703125" customWidth="1"/>
    <col min="11827" max="11827" width="12.42578125" customWidth="1"/>
    <col min="11831" max="11831" width="12.7109375" customWidth="1"/>
    <col min="11832" max="11832" width="13" customWidth="1"/>
    <col min="11833" max="11833" width="13.42578125" customWidth="1"/>
    <col min="11834" max="11834" width="12.7109375" customWidth="1"/>
    <col min="11837" max="11837" width="12" customWidth="1"/>
    <col min="11838" max="11838" width="14.85546875" customWidth="1"/>
    <col min="11839" max="11839" width="14.7109375" customWidth="1"/>
    <col min="11840" max="11840" width="17.140625" customWidth="1"/>
    <col min="11841" max="11841" width="16.42578125" customWidth="1"/>
    <col min="11842" max="11842" width="13.140625" customWidth="1"/>
    <col min="11843" max="11843" width="15.5703125" customWidth="1"/>
    <col min="11844" max="11844" width="14.85546875" customWidth="1"/>
    <col min="11845" max="11845" width="24.85546875" customWidth="1"/>
    <col min="12033" max="12033" width="15.5703125" customWidth="1"/>
    <col min="12034" max="12034" width="36.28515625" customWidth="1"/>
    <col min="12035" max="12035" width="9.28515625" customWidth="1"/>
    <col min="12036" max="12036" width="8.7109375" customWidth="1"/>
    <col min="12040" max="12040" width="16.5703125" customWidth="1"/>
    <col min="12042" max="12042" width="11.7109375" customWidth="1"/>
    <col min="12048" max="12048" width="11.5703125" customWidth="1"/>
    <col min="12049" max="12049" width="12" customWidth="1"/>
    <col min="12050" max="12050" width="9.5703125" customWidth="1"/>
    <col min="12051" max="12051" width="14.42578125" customWidth="1"/>
    <col min="12052" max="12052" width="23.28515625" customWidth="1"/>
    <col min="12055" max="12056" width="12.7109375" customWidth="1"/>
    <col min="12057" max="12057" width="11.5703125" customWidth="1"/>
    <col min="12058" max="12059" width="19.140625" customWidth="1"/>
    <col min="12060" max="12060" width="14.7109375" customWidth="1"/>
    <col min="12061" max="12061" width="12.85546875" customWidth="1"/>
    <col min="12063" max="12063" width="13.7109375" customWidth="1"/>
    <col min="12064" max="12064" width="12.7109375" customWidth="1"/>
    <col min="12065" max="12065" width="12.140625" customWidth="1"/>
    <col min="12066" max="12066" width="15.140625" customWidth="1"/>
    <col min="12067" max="12067" width="11.5703125" customWidth="1"/>
    <col min="12069" max="12069" width="13.140625" customWidth="1"/>
    <col min="12072" max="12072" width="11.28515625" customWidth="1"/>
    <col min="12073" max="12073" width="11.42578125" customWidth="1"/>
    <col min="12076" max="12076" width="12.85546875" customWidth="1"/>
    <col min="12080" max="12080" width="10.85546875" customWidth="1"/>
    <col min="12081" max="12081" width="12.140625" customWidth="1"/>
    <col min="12082" max="12082" width="10.5703125" customWidth="1"/>
    <col min="12083" max="12083" width="12.42578125" customWidth="1"/>
    <col min="12087" max="12087" width="12.7109375" customWidth="1"/>
    <col min="12088" max="12088" width="13" customWidth="1"/>
    <col min="12089" max="12089" width="13.42578125" customWidth="1"/>
    <col min="12090" max="12090" width="12.7109375" customWidth="1"/>
    <col min="12093" max="12093" width="12" customWidth="1"/>
    <col min="12094" max="12094" width="14.85546875" customWidth="1"/>
    <col min="12095" max="12095" width="14.7109375" customWidth="1"/>
    <col min="12096" max="12096" width="17.140625" customWidth="1"/>
    <col min="12097" max="12097" width="16.42578125" customWidth="1"/>
    <col min="12098" max="12098" width="13.140625" customWidth="1"/>
    <col min="12099" max="12099" width="15.5703125" customWidth="1"/>
    <col min="12100" max="12100" width="14.85546875" customWidth="1"/>
    <col min="12101" max="12101" width="24.85546875" customWidth="1"/>
    <col min="12289" max="12289" width="15.5703125" customWidth="1"/>
    <col min="12290" max="12290" width="36.28515625" customWidth="1"/>
    <col min="12291" max="12291" width="9.28515625" customWidth="1"/>
    <col min="12292" max="12292" width="8.7109375" customWidth="1"/>
    <col min="12296" max="12296" width="16.5703125" customWidth="1"/>
    <col min="12298" max="12298" width="11.7109375" customWidth="1"/>
    <col min="12304" max="12304" width="11.5703125" customWidth="1"/>
    <col min="12305" max="12305" width="12" customWidth="1"/>
    <col min="12306" max="12306" width="9.5703125" customWidth="1"/>
    <col min="12307" max="12307" width="14.42578125" customWidth="1"/>
    <col min="12308" max="12308" width="23.28515625" customWidth="1"/>
    <col min="12311" max="12312" width="12.7109375" customWidth="1"/>
    <col min="12313" max="12313" width="11.5703125" customWidth="1"/>
    <col min="12314" max="12315" width="19.140625" customWidth="1"/>
    <col min="12316" max="12316" width="14.7109375" customWidth="1"/>
    <col min="12317" max="12317" width="12.85546875" customWidth="1"/>
    <col min="12319" max="12319" width="13.7109375" customWidth="1"/>
    <col min="12320" max="12320" width="12.7109375" customWidth="1"/>
    <col min="12321" max="12321" width="12.140625" customWidth="1"/>
    <col min="12322" max="12322" width="15.140625" customWidth="1"/>
    <col min="12323" max="12323" width="11.5703125" customWidth="1"/>
    <col min="12325" max="12325" width="13.140625" customWidth="1"/>
    <col min="12328" max="12328" width="11.28515625" customWidth="1"/>
    <col min="12329" max="12329" width="11.42578125" customWidth="1"/>
    <col min="12332" max="12332" width="12.85546875" customWidth="1"/>
    <col min="12336" max="12336" width="10.85546875" customWidth="1"/>
    <col min="12337" max="12337" width="12.140625" customWidth="1"/>
    <col min="12338" max="12338" width="10.5703125" customWidth="1"/>
    <col min="12339" max="12339" width="12.42578125" customWidth="1"/>
    <col min="12343" max="12343" width="12.7109375" customWidth="1"/>
    <col min="12344" max="12344" width="13" customWidth="1"/>
    <col min="12345" max="12345" width="13.42578125" customWidth="1"/>
    <col min="12346" max="12346" width="12.7109375" customWidth="1"/>
    <col min="12349" max="12349" width="12" customWidth="1"/>
    <col min="12350" max="12350" width="14.85546875" customWidth="1"/>
    <col min="12351" max="12351" width="14.7109375" customWidth="1"/>
    <col min="12352" max="12352" width="17.140625" customWidth="1"/>
    <col min="12353" max="12353" width="16.42578125" customWidth="1"/>
    <col min="12354" max="12354" width="13.140625" customWidth="1"/>
    <col min="12355" max="12355" width="15.5703125" customWidth="1"/>
    <col min="12356" max="12356" width="14.85546875" customWidth="1"/>
    <col min="12357" max="12357" width="24.85546875" customWidth="1"/>
    <col min="12545" max="12545" width="15.5703125" customWidth="1"/>
    <col min="12546" max="12546" width="36.28515625" customWidth="1"/>
    <col min="12547" max="12547" width="9.28515625" customWidth="1"/>
    <col min="12548" max="12548" width="8.7109375" customWidth="1"/>
    <col min="12552" max="12552" width="16.5703125" customWidth="1"/>
    <col min="12554" max="12554" width="11.7109375" customWidth="1"/>
    <col min="12560" max="12560" width="11.5703125" customWidth="1"/>
    <col min="12561" max="12561" width="12" customWidth="1"/>
    <col min="12562" max="12562" width="9.5703125" customWidth="1"/>
    <col min="12563" max="12563" width="14.42578125" customWidth="1"/>
    <col min="12564" max="12564" width="23.28515625" customWidth="1"/>
    <col min="12567" max="12568" width="12.7109375" customWidth="1"/>
    <col min="12569" max="12569" width="11.5703125" customWidth="1"/>
    <col min="12570" max="12571" width="19.140625" customWidth="1"/>
    <col min="12572" max="12572" width="14.7109375" customWidth="1"/>
    <col min="12573" max="12573" width="12.85546875" customWidth="1"/>
    <col min="12575" max="12575" width="13.7109375" customWidth="1"/>
    <col min="12576" max="12576" width="12.7109375" customWidth="1"/>
    <col min="12577" max="12577" width="12.140625" customWidth="1"/>
    <col min="12578" max="12578" width="15.140625" customWidth="1"/>
    <col min="12579" max="12579" width="11.5703125" customWidth="1"/>
    <col min="12581" max="12581" width="13.140625" customWidth="1"/>
    <col min="12584" max="12584" width="11.28515625" customWidth="1"/>
    <col min="12585" max="12585" width="11.42578125" customWidth="1"/>
    <col min="12588" max="12588" width="12.85546875" customWidth="1"/>
    <col min="12592" max="12592" width="10.85546875" customWidth="1"/>
    <col min="12593" max="12593" width="12.140625" customWidth="1"/>
    <col min="12594" max="12594" width="10.5703125" customWidth="1"/>
    <col min="12595" max="12595" width="12.42578125" customWidth="1"/>
    <col min="12599" max="12599" width="12.7109375" customWidth="1"/>
    <col min="12600" max="12600" width="13" customWidth="1"/>
    <col min="12601" max="12601" width="13.42578125" customWidth="1"/>
    <col min="12602" max="12602" width="12.7109375" customWidth="1"/>
    <col min="12605" max="12605" width="12" customWidth="1"/>
    <col min="12606" max="12606" width="14.85546875" customWidth="1"/>
    <col min="12607" max="12607" width="14.7109375" customWidth="1"/>
    <col min="12608" max="12608" width="17.140625" customWidth="1"/>
    <col min="12609" max="12609" width="16.42578125" customWidth="1"/>
    <col min="12610" max="12610" width="13.140625" customWidth="1"/>
    <col min="12611" max="12611" width="15.5703125" customWidth="1"/>
    <col min="12612" max="12612" width="14.85546875" customWidth="1"/>
    <col min="12613" max="12613" width="24.85546875" customWidth="1"/>
    <col min="12801" max="12801" width="15.5703125" customWidth="1"/>
    <col min="12802" max="12802" width="36.28515625" customWidth="1"/>
    <col min="12803" max="12803" width="9.28515625" customWidth="1"/>
    <col min="12804" max="12804" width="8.7109375" customWidth="1"/>
    <col min="12808" max="12808" width="16.5703125" customWidth="1"/>
    <col min="12810" max="12810" width="11.7109375" customWidth="1"/>
    <col min="12816" max="12816" width="11.5703125" customWidth="1"/>
    <col min="12817" max="12817" width="12" customWidth="1"/>
    <col min="12818" max="12818" width="9.5703125" customWidth="1"/>
    <col min="12819" max="12819" width="14.42578125" customWidth="1"/>
    <col min="12820" max="12820" width="23.28515625" customWidth="1"/>
    <col min="12823" max="12824" width="12.7109375" customWidth="1"/>
    <col min="12825" max="12825" width="11.5703125" customWidth="1"/>
    <col min="12826" max="12827" width="19.140625" customWidth="1"/>
    <col min="12828" max="12828" width="14.7109375" customWidth="1"/>
    <col min="12829" max="12829" width="12.85546875" customWidth="1"/>
    <col min="12831" max="12831" width="13.7109375" customWidth="1"/>
    <col min="12832" max="12832" width="12.7109375" customWidth="1"/>
    <col min="12833" max="12833" width="12.140625" customWidth="1"/>
    <col min="12834" max="12834" width="15.140625" customWidth="1"/>
    <col min="12835" max="12835" width="11.5703125" customWidth="1"/>
    <col min="12837" max="12837" width="13.140625" customWidth="1"/>
    <col min="12840" max="12840" width="11.28515625" customWidth="1"/>
    <col min="12841" max="12841" width="11.42578125" customWidth="1"/>
    <col min="12844" max="12844" width="12.85546875" customWidth="1"/>
    <col min="12848" max="12848" width="10.85546875" customWidth="1"/>
    <col min="12849" max="12849" width="12.140625" customWidth="1"/>
    <col min="12850" max="12850" width="10.5703125" customWidth="1"/>
    <col min="12851" max="12851" width="12.42578125" customWidth="1"/>
    <col min="12855" max="12855" width="12.7109375" customWidth="1"/>
    <col min="12856" max="12856" width="13" customWidth="1"/>
    <col min="12857" max="12857" width="13.42578125" customWidth="1"/>
    <col min="12858" max="12858" width="12.7109375" customWidth="1"/>
    <col min="12861" max="12861" width="12" customWidth="1"/>
    <col min="12862" max="12862" width="14.85546875" customWidth="1"/>
    <col min="12863" max="12863" width="14.7109375" customWidth="1"/>
    <col min="12864" max="12864" width="17.140625" customWidth="1"/>
    <col min="12865" max="12865" width="16.42578125" customWidth="1"/>
    <col min="12866" max="12866" width="13.140625" customWidth="1"/>
    <col min="12867" max="12867" width="15.5703125" customWidth="1"/>
    <col min="12868" max="12868" width="14.85546875" customWidth="1"/>
    <col min="12869" max="12869" width="24.85546875" customWidth="1"/>
    <col min="13057" max="13057" width="15.5703125" customWidth="1"/>
    <col min="13058" max="13058" width="36.28515625" customWidth="1"/>
    <col min="13059" max="13059" width="9.28515625" customWidth="1"/>
    <col min="13060" max="13060" width="8.7109375" customWidth="1"/>
    <col min="13064" max="13064" width="16.5703125" customWidth="1"/>
    <col min="13066" max="13066" width="11.7109375" customWidth="1"/>
    <col min="13072" max="13072" width="11.5703125" customWidth="1"/>
    <col min="13073" max="13073" width="12" customWidth="1"/>
    <col min="13074" max="13074" width="9.5703125" customWidth="1"/>
    <col min="13075" max="13075" width="14.42578125" customWidth="1"/>
    <col min="13076" max="13076" width="23.28515625" customWidth="1"/>
    <col min="13079" max="13080" width="12.7109375" customWidth="1"/>
    <col min="13081" max="13081" width="11.5703125" customWidth="1"/>
    <col min="13082" max="13083" width="19.140625" customWidth="1"/>
    <col min="13084" max="13084" width="14.7109375" customWidth="1"/>
    <col min="13085" max="13085" width="12.85546875" customWidth="1"/>
    <col min="13087" max="13087" width="13.7109375" customWidth="1"/>
    <col min="13088" max="13088" width="12.7109375" customWidth="1"/>
    <col min="13089" max="13089" width="12.140625" customWidth="1"/>
    <col min="13090" max="13090" width="15.140625" customWidth="1"/>
    <col min="13091" max="13091" width="11.5703125" customWidth="1"/>
    <col min="13093" max="13093" width="13.140625" customWidth="1"/>
    <col min="13096" max="13096" width="11.28515625" customWidth="1"/>
    <col min="13097" max="13097" width="11.42578125" customWidth="1"/>
    <col min="13100" max="13100" width="12.85546875" customWidth="1"/>
    <col min="13104" max="13104" width="10.85546875" customWidth="1"/>
    <col min="13105" max="13105" width="12.140625" customWidth="1"/>
    <col min="13106" max="13106" width="10.5703125" customWidth="1"/>
    <col min="13107" max="13107" width="12.42578125" customWidth="1"/>
    <col min="13111" max="13111" width="12.7109375" customWidth="1"/>
    <col min="13112" max="13112" width="13" customWidth="1"/>
    <col min="13113" max="13113" width="13.42578125" customWidth="1"/>
    <col min="13114" max="13114" width="12.7109375" customWidth="1"/>
    <col min="13117" max="13117" width="12" customWidth="1"/>
    <col min="13118" max="13118" width="14.85546875" customWidth="1"/>
    <col min="13119" max="13119" width="14.7109375" customWidth="1"/>
    <col min="13120" max="13120" width="17.140625" customWidth="1"/>
    <col min="13121" max="13121" width="16.42578125" customWidth="1"/>
    <col min="13122" max="13122" width="13.140625" customWidth="1"/>
    <col min="13123" max="13123" width="15.5703125" customWidth="1"/>
    <col min="13124" max="13124" width="14.85546875" customWidth="1"/>
    <col min="13125" max="13125" width="24.85546875" customWidth="1"/>
    <col min="13313" max="13313" width="15.5703125" customWidth="1"/>
    <col min="13314" max="13314" width="36.28515625" customWidth="1"/>
    <col min="13315" max="13315" width="9.28515625" customWidth="1"/>
    <col min="13316" max="13316" width="8.7109375" customWidth="1"/>
    <col min="13320" max="13320" width="16.5703125" customWidth="1"/>
    <col min="13322" max="13322" width="11.7109375" customWidth="1"/>
    <col min="13328" max="13328" width="11.5703125" customWidth="1"/>
    <col min="13329" max="13329" width="12" customWidth="1"/>
    <col min="13330" max="13330" width="9.5703125" customWidth="1"/>
    <col min="13331" max="13331" width="14.42578125" customWidth="1"/>
    <col min="13332" max="13332" width="23.28515625" customWidth="1"/>
    <col min="13335" max="13336" width="12.7109375" customWidth="1"/>
    <col min="13337" max="13337" width="11.5703125" customWidth="1"/>
    <col min="13338" max="13339" width="19.140625" customWidth="1"/>
    <col min="13340" max="13340" width="14.7109375" customWidth="1"/>
    <col min="13341" max="13341" width="12.85546875" customWidth="1"/>
    <col min="13343" max="13343" width="13.7109375" customWidth="1"/>
    <col min="13344" max="13344" width="12.7109375" customWidth="1"/>
    <col min="13345" max="13345" width="12.140625" customWidth="1"/>
    <col min="13346" max="13346" width="15.140625" customWidth="1"/>
    <col min="13347" max="13347" width="11.5703125" customWidth="1"/>
    <col min="13349" max="13349" width="13.140625" customWidth="1"/>
    <col min="13352" max="13352" width="11.28515625" customWidth="1"/>
    <col min="13353" max="13353" width="11.42578125" customWidth="1"/>
    <col min="13356" max="13356" width="12.85546875" customWidth="1"/>
    <col min="13360" max="13360" width="10.85546875" customWidth="1"/>
    <col min="13361" max="13361" width="12.140625" customWidth="1"/>
    <col min="13362" max="13362" width="10.5703125" customWidth="1"/>
    <col min="13363" max="13363" width="12.42578125" customWidth="1"/>
    <col min="13367" max="13367" width="12.7109375" customWidth="1"/>
    <col min="13368" max="13368" width="13" customWidth="1"/>
    <col min="13369" max="13369" width="13.42578125" customWidth="1"/>
    <col min="13370" max="13370" width="12.7109375" customWidth="1"/>
    <col min="13373" max="13373" width="12" customWidth="1"/>
    <col min="13374" max="13374" width="14.85546875" customWidth="1"/>
    <col min="13375" max="13375" width="14.7109375" customWidth="1"/>
    <col min="13376" max="13376" width="17.140625" customWidth="1"/>
    <col min="13377" max="13377" width="16.42578125" customWidth="1"/>
    <col min="13378" max="13378" width="13.140625" customWidth="1"/>
    <col min="13379" max="13379" width="15.5703125" customWidth="1"/>
    <col min="13380" max="13380" width="14.85546875" customWidth="1"/>
    <col min="13381" max="13381" width="24.85546875" customWidth="1"/>
    <col min="13569" max="13569" width="15.5703125" customWidth="1"/>
    <col min="13570" max="13570" width="36.28515625" customWidth="1"/>
    <col min="13571" max="13571" width="9.28515625" customWidth="1"/>
    <col min="13572" max="13572" width="8.7109375" customWidth="1"/>
    <col min="13576" max="13576" width="16.5703125" customWidth="1"/>
    <col min="13578" max="13578" width="11.7109375" customWidth="1"/>
    <col min="13584" max="13584" width="11.5703125" customWidth="1"/>
    <col min="13585" max="13585" width="12" customWidth="1"/>
    <col min="13586" max="13586" width="9.5703125" customWidth="1"/>
    <col min="13587" max="13587" width="14.42578125" customWidth="1"/>
    <col min="13588" max="13588" width="23.28515625" customWidth="1"/>
    <col min="13591" max="13592" width="12.7109375" customWidth="1"/>
    <col min="13593" max="13593" width="11.5703125" customWidth="1"/>
    <col min="13594" max="13595" width="19.140625" customWidth="1"/>
    <col min="13596" max="13596" width="14.7109375" customWidth="1"/>
    <col min="13597" max="13597" width="12.85546875" customWidth="1"/>
    <col min="13599" max="13599" width="13.7109375" customWidth="1"/>
    <col min="13600" max="13600" width="12.7109375" customWidth="1"/>
    <col min="13601" max="13601" width="12.140625" customWidth="1"/>
    <col min="13602" max="13602" width="15.140625" customWidth="1"/>
    <col min="13603" max="13603" width="11.5703125" customWidth="1"/>
    <col min="13605" max="13605" width="13.140625" customWidth="1"/>
    <col min="13608" max="13608" width="11.28515625" customWidth="1"/>
    <col min="13609" max="13609" width="11.42578125" customWidth="1"/>
    <col min="13612" max="13612" width="12.85546875" customWidth="1"/>
    <col min="13616" max="13616" width="10.85546875" customWidth="1"/>
    <col min="13617" max="13617" width="12.140625" customWidth="1"/>
    <col min="13618" max="13618" width="10.5703125" customWidth="1"/>
    <col min="13619" max="13619" width="12.42578125" customWidth="1"/>
    <col min="13623" max="13623" width="12.7109375" customWidth="1"/>
    <col min="13624" max="13624" width="13" customWidth="1"/>
    <col min="13625" max="13625" width="13.42578125" customWidth="1"/>
    <col min="13626" max="13626" width="12.7109375" customWidth="1"/>
    <col min="13629" max="13629" width="12" customWidth="1"/>
    <col min="13630" max="13630" width="14.85546875" customWidth="1"/>
    <col min="13631" max="13631" width="14.7109375" customWidth="1"/>
    <col min="13632" max="13632" width="17.140625" customWidth="1"/>
    <col min="13633" max="13633" width="16.42578125" customWidth="1"/>
    <col min="13634" max="13634" width="13.140625" customWidth="1"/>
    <col min="13635" max="13635" width="15.5703125" customWidth="1"/>
    <col min="13636" max="13636" width="14.85546875" customWidth="1"/>
    <col min="13637" max="13637" width="24.85546875" customWidth="1"/>
    <col min="13825" max="13825" width="15.5703125" customWidth="1"/>
    <col min="13826" max="13826" width="36.28515625" customWidth="1"/>
    <col min="13827" max="13827" width="9.28515625" customWidth="1"/>
    <col min="13828" max="13828" width="8.7109375" customWidth="1"/>
    <col min="13832" max="13832" width="16.5703125" customWidth="1"/>
    <col min="13834" max="13834" width="11.7109375" customWidth="1"/>
    <col min="13840" max="13840" width="11.5703125" customWidth="1"/>
    <col min="13841" max="13841" width="12" customWidth="1"/>
    <col min="13842" max="13842" width="9.5703125" customWidth="1"/>
    <col min="13843" max="13843" width="14.42578125" customWidth="1"/>
    <col min="13844" max="13844" width="23.28515625" customWidth="1"/>
    <col min="13847" max="13848" width="12.7109375" customWidth="1"/>
    <col min="13849" max="13849" width="11.5703125" customWidth="1"/>
    <col min="13850" max="13851" width="19.140625" customWidth="1"/>
    <col min="13852" max="13852" width="14.7109375" customWidth="1"/>
    <col min="13853" max="13853" width="12.85546875" customWidth="1"/>
    <col min="13855" max="13855" width="13.7109375" customWidth="1"/>
    <col min="13856" max="13856" width="12.7109375" customWidth="1"/>
    <col min="13857" max="13857" width="12.140625" customWidth="1"/>
    <col min="13858" max="13858" width="15.140625" customWidth="1"/>
    <col min="13859" max="13859" width="11.5703125" customWidth="1"/>
    <col min="13861" max="13861" width="13.140625" customWidth="1"/>
    <col min="13864" max="13864" width="11.28515625" customWidth="1"/>
    <col min="13865" max="13865" width="11.42578125" customWidth="1"/>
    <col min="13868" max="13868" width="12.85546875" customWidth="1"/>
    <col min="13872" max="13872" width="10.85546875" customWidth="1"/>
    <col min="13873" max="13873" width="12.140625" customWidth="1"/>
    <col min="13874" max="13874" width="10.5703125" customWidth="1"/>
    <col min="13875" max="13875" width="12.42578125" customWidth="1"/>
    <col min="13879" max="13879" width="12.7109375" customWidth="1"/>
    <col min="13880" max="13880" width="13" customWidth="1"/>
    <col min="13881" max="13881" width="13.42578125" customWidth="1"/>
    <col min="13882" max="13882" width="12.7109375" customWidth="1"/>
    <col min="13885" max="13885" width="12" customWidth="1"/>
    <col min="13886" max="13886" width="14.85546875" customWidth="1"/>
    <col min="13887" max="13887" width="14.7109375" customWidth="1"/>
    <col min="13888" max="13888" width="17.140625" customWidth="1"/>
    <col min="13889" max="13889" width="16.42578125" customWidth="1"/>
    <col min="13890" max="13890" width="13.140625" customWidth="1"/>
    <col min="13891" max="13891" width="15.5703125" customWidth="1"/>
    <col min="13892" max="13892" width="14.85546875" customWidth="1"/>
    <col min="13893" max="13893" width="24.85546875" customWidth="1"/>
    <col min="14081" max="14081" width="15.5703125" customWidth="1"/>
    <col min="14082" max="14082" width="36.28515625" customWidth="1"/>
    <col min="14083" max="14083" width="9.28515625" customWidth="1"/>
    <col min="14084" max="14084" width="8.7109375" customWidth="1"/>
    <col min="14088" max="14088" width="16.5703125" customWidth="1"/>
    <col min="14090" max="14090" width="11.7109375" customWidth="1"/>
    <col min="14096" max="14096" width="11.5703125" customWidth="1"/>
    <col min="14097" max="14097" width="12" customWidth="1"/>
    <col min="14098" max="14098" width="9.5703125" customWidth="1"/>
    <col min="14099" max="14099" width="14.42578125" customWidth="1"/>
    <col min="14100" max="14100" width="23.28515625" customWidth="1"/>
    <col min="14103" max="14104" width="12.7109375" customWidth="1"/>
    <col min="14105" max="14105" width="11.5703125" customWidth="1"/>
    <col min="14106" max="14107" width="19.140625" customWidth="1"/>
    <col min="14108" max="14108" width="14.7109375" customWidth="1"/>
    <col min="14109" max="14109" width="12.85546875" customWidth="1"/>
    <col min="14111" max="14111" width="13.7109375" customWidth="1"/>
    <col min="14112" max="14112" width="12.7109375" customWidth="1"/>
    <col min="14113" max="14113" width="12.140625" customWidth="1"/>
    <col min="14114" max="14114" width="15.140625" customWidth="1"/>
    <col min="14115" max="14115" width="11.5703125" customWidth="1"/>
    <col min="14117" max="14117" width="13.140625" customWidth="1"/>
    <col min="14120" max="14120" width="11.28515625" customWidth="1"/>
    <col min="14121" max="14121" width="11.42578125" customWidth="1"/>
    <col min="14124" max="14124" width="12.85546875" customWidth="1"/>
    <col min="14128" max="14128" width="10.85546875" customWidth="1"/>
    <col min="14129" max="14129" width="12.140625" customWidth="1"/>
    <col min="14130" max="14130" width="10.5703125" customWidth="1"/>
    <col min="14131" max="14131" width="12.42578125" customWidth="1"/>
    <col min="14135" max="14135" width="12.7109375" customWidth="1"/>
    <col min="14136" max="14136" width="13" customWidth="1"/>
    <col min="14137" max="14137" width="13.42578125" customWidth="1"/>
    <col min="14138" max="14138" width="12.7109375" customWidth="1"/>
    <col min="14141" max="14141" width="12" customWidth="1"/>
    <col min="14142" max="14142" width="14.85546875" customWidth="1"/>
    <col min="14143" max="14143" width="14.7109375" customWidth="1"/>
    <col min="14144" max="14144" width="17.140625" customWidth="1"/>
    <col min="14145" max="14145" width="16.42578125" customWidth="1"/>
    <col min="14146" max="14146" width="13.140625" customWidth="1"/>
    <col min="14147" max="14147" width="15.5703125" customWidth="1"/>
    <col min="14148" max="14148" width="14.85546875" customWidth="1"/>
    <col min="14149" max="14149" width="24.85546875" customWidth="1"/>
    <col min="14337" max="14337" width="15.5703125" customWidth="1"/>
    <col min="14338" max="14338" width="36.28515625" customWidth="1"/>
    <col min="14339" max="14339" width="9.28515625" customWidth="1"/>
    <col min="14340" max="14340" width="8.7109375" customWidth="1"/>
    <col min="14344" max="14344" width="16.5703125" customWidth="1"/>
    <col min="14346" max="14346" width="11.7109375" customWidth="1"/>
    <col min="14352" max="14352" width="11.5703125" customWidth="1"/>
    <col min="14353" max="14353" width="12" customWidth="1"/>
    <col min="14354" max="14354" width="9.5703125" customWidth="1"/>
    <col min="14355" max="14355" width="14.42578125" customWidth="1"/>
    <col min="14356" max="14356" width="23.28515625" customWidth="1"/>
    <col min="14359" max="14360" width="12.7109375" customWidth="1"/>
    <col min="14361" max="14361" width="11.5703125" customWidth="1"/>
    <col min="14362" max="14363" width="19.140625" customWidth="1"/>
    <col min="14364" max="14364" width="14.7109375" customWidth="1"/>
    <col min="14365" max="14365" width="12.85546875" customWidth="1"/>
    <col min="14367" max="14367" width="13.7109375" customWidth="1"/>
    <col min="14368" max="14368" width="12.7109375" customWidth="1"/>
    <col min="14369" max="14369" width="12.140625" customWidth="1"/>
    <col min="14370" max="14370" width="15.140625" customWidth="1"/>
    <col min="14371" max="14371" width="11.5703125" customWidth="1"/>
    <col min="14373" max="14373" width="13.140625" customWidth="1"/>
    <col min="14376" max="14376" width="11.28515625" customWidth="1"/>
    <col min="14377" max="14377" width="11.42578125" customWidth="1"/>
    <col min="14380" max="14380" width="12.85546875" customWidth="1"/>
    <col min="14384" max="14384" width="10.85546875" customWidth="1"/>
    <col min="14385" max="14385" width="12.140625" customWidth="1"/>
    <col min="14386" max="14386" width="10.5703125" customWidth="1"/>
    <col min="14387" max="14387" width="12.42578125" customWidth="1"/>
    <col min="14391" max="14391" width="12.7109375" customWidth="1"/>
    <col min="14392" max="14392" width="13" customWidth="1"/>
    <col min="14393" max="14393" width="13.42578125" customWidth="1"/>
    <col min="14394" max="14394" width="12.7109375" customWidth="1"/>
    <col min="14397" max="14397" width="12" customWidth="1"/>
    <col min="14398" max="14398" width="14.85546875" customWidth="1"/>
    <col min="14399" max="14399" width="14.7109375" customWidth="1"/>
    <col min="14400" max="14400" width="17.140625" customWidth="1"/>
    <col min="14401" max="14401" width="16.42578125" customWidth="1"/>
    <col min="14402" max="14402" width="13.140625" customWidth="1"/>
    <col min="14403" max="14403" width="15.5703125" customWidth="1"/>
    <col min="14404" max="14404" width="14.85546875" customWidth="1"/>
    <col min="14405" max="14405" width="24.85546875" customWidth="1"/>
    <col min="14593" max="14593" width="15.5703125" customWidth="1"/>
    <col min="14594" max="14594" width="36.28515625" customWidth="1"/>
    <col min="14595" max="14595" width="9.28515625" customWidth="1"/>
    <col min="14596" max="14596" width="8.7109375" customWidth="1"/>
    <col min="14600" max="14600" width="16.5703125" customWidth="1"/>
    <col min="14602" max="14602" width="11.7109375" customWidth="1"/>
    <col min="14608" max="14608" width="11.5703125" customWidth="1"/>
    <col min="14609" max="14609" width="12" customWidth="1"/>
    <col min="14610" max="14610" width="9.5703125" customWidth="1"/>
    <col min="14611" max="14611" width="14.42578125" customWidth="1"/>
    <col min="14612" max="14612" width="23.28515625" customWidth="1"/>
    <col min="14615" max="14616" width="12.7109375" customWidth="1"/>
    <col min="14617" max="14617" width="11.5703125" customWidth="1"/>
    <col min="14618" max="14619" width="19.140625" customWidth="1"/>
    <col min="14620" max="14620" width="14.7109375" customWidth="1"/>
    <col min="14621" max="14621" width="12.85546875" customWidth="1"/>
    <col min="14623" max="14623" width="13.7109375" customWidth="1"/>
    <col min="14624" max="14624" width="12.7109375" customWidth="1"/>
    <col min="14625" max="14625" width="12.140625" customWidth="1"/>
    <col min="14626" max="14626" width="15.140625" customWidth="1"/>
    <col min="14627" max="14627" width="11.5703125" customWidth="1"/>
    <col min="14629" max="14629" width="13.140625" customWidth="1"/>
    <col min="14632" max="14632" width="11.28515625" customWidth="1"/>
    <col min="14633" max="14633" width="11.42578125" customWidth="1"/>
    <col min="14636" max="14636" width="12.85546875" customWidth="1"/>
    <col min="14640" max="14640" width="10.85546875" customWidth="1"/>
    <col min="14641" max="14641" width="12.140625" customWidth="1"/>
    <col min="14642" max="14642" width="10.5703125" customWidth="1"/>
    <col min="14643" max="14643" width="12.42578125" customWidth="1"/>
    <col min="14647" max="14647" width="12.7109375" customWidth="1"/>
    <col min="14648" max="14648" width="13" customWidth="1"/>
    <col min="14649" max="14649" width="13.42578125" customWidth="1"/>
    <col min="14650" max="14650" width="12.7109375" customWidth="1"/>
    <col min="14653" max="14653" width="12" customWidth="1"/>
    <col min="14654" max="14654" width="14.85546875" customWidth="1"/>
    <col min="14655" max="14655" width="14.7109375" customWidth="1"/>
    <col min="14656" max="14656" width="17.140625" customWidth="1"/>
    <col min="14657" max="14657" width="16.42578125" customWidth="1"/>
    <col min="14658" max="14658" width="13.140625" customWidth="1"/>
    <col min="14659" max="14659" width="15.5703125" customWidth="1"/>
    <col min="14660" max="14660" width="14.85546875" customWidth="1"/>
    <col min="14661" max="14661" width="24.85546875" customWidth="1"/>
    <col min="14849" max="14849" width="15.5703125" customWidth="1"/>
    <col min="14850" max="14850" width="36.28515625" customWidth="1"/>
    <col min="14851" max="14851" width="9.28515625" customWidth="1"/>
    <col min="14852" max="14852" width="8.7109375" customWidth="1"/>
    <col min="14856" max="14856" width="16.5703125" customWidth="1"/>
    <col min="14858" max="14858" width="11.7109375" customWidth="1"/>
    <col min="14864" max="14864" width="11.5703125" customWidth="1"/>
    <col min="14865" max="14865" width="12" customWidth="1"/>
    <col min="14866" max="14866" width="9.5703125" customWidth="1"/>
    <col min="14867" max="14867" width="14.42578125" customWidth="1"/>
    <col min="14868" max="14868" width="23.28515625" customWidth="1"/>
    <col min="14871" max="14872" width="12.7109375" customWidth="1"/>
    <col min="14873" max="14873" width="11.5703125" customWidth="1"/>
    <col min="14874" max="14875" width="19.140625" customWidth="1"/>
    <col min="14876" max="14876" width="14.7109375" customWidth="1"/>
    <col min="14877" max="14877" width="12.85546875" customWidth="1"/>
    <col min="14879" max="14879" width="13.7109375" customWidth="1"/>
    <col min="14880" max="14880" width="12.7109375" customWidth="1"/>
    <col min="14881" max="14881" width="12.140625" customWidth="1"/>
    <col min="14882" max="14882" width="15.140625" customWidth="1"/>
    <col min="14883" max="14883" width="11.5703125" customWidth="1"/>
    <col min="14885" max="14885" width="13.140625" customWidth="1"/>
    <col min="14888" max="14888" width="11.28515625" customWidth="1"/>
    <col min="14889" max="14889" width="11.42578125" customWidth="1"/>
    <col min="14892" max="14892" width="12.85546875" customWidth="1"/>
    <col min="14896" max="14896" width="10.85546875" customWidth="1"/>
    <col min="14897" max="14897" width="12.140625" customWidth="1"/>
    <col min="14898" max="14898" width="10.5703125" customWidth="1"/>
    <col min="14899" max="14899" width="12.42578125" customWidth="1"/>
    <col min="14903" max="14903" width="12.7109375" customWidth="1"/>
    <col min="14904" max="14904" width="13" customWidth="1"/>
    <col min="14905" max="14905" width="13.42578125" customWidth="1"/>
    <col min="14906" max="14906" width="12.7109375" customWidth="1"/>
    <col min="14909" max="14909" width="12" customWidth="1"/>
    <col min="14910" max="14910" width="14.85546875" customWidth="1"/>
    <col min="14911" max="14911" width="14.7109375" customWidth="1"/>
    <col min="14912" max="14912" width="17.140625" customWidth="1"/>
    <col min="14913" max="14913" width="16.42578125" customWidth="1"/>
    <col min="14914" max="14914" width="13.140625" customWidth="1"/>
    <col min="14915" max="14915" width="15.5703125" customWidth="1"/>
    <col min="14916" max="14916" width="14.85546875" customWidth="1"/>
    <col min="14917" max="14917" width="24.85546875" customWidth="1"/>
    <col min="15105" max="15105" width="15.5703125" customWidth="1"/>
    <col min="15106" max="15106" width="36.28515625" customWidth="1"/>
    <col min="15107" max="15107" width="9.28515625" customWidth="1"/>
    <col min="15108" max="15108" width="8.7109375" customWidth="1"/>
    <col min="15112" max="15112" width="16.5703125" customWidth="1"/>
    <col min="15114" max="15114" width="11.7109375" customWidth="1"/>
    <col min="15120" max="15120" width="11.5703125" customWidth="1"/>
    <col min="15121" max="15121" width="12" customWidth="1"/>
    <col min="15122" max="15122" width="9.5703125" customWidth="1"/>
    <col min="15123" max="15123" width="14.42578125" customWidth="1"/>
    <col min="15124" max="15124" width="23.28515625" customWidth="1"/>
    <col min="15127" max="15128" width="12.7109375" customWidth="1"/>
    <col min="15129" max="15129" width="11.5703125" customWidth="1"/>
    <col min="15130" max="15131" width="19.140625" customWidth="1"/>
    <col min="15132" max="15132" width="14.7109375" customWidth="1"/>
    <col min="15133" max="15133" width="12.85546875" customWidth="1"/>
    <col min="15135" max="15135" width="13.7109375" customWidth="1"/>
    <col min="15136" max="15136" width="12.7109375" customWidth="1"/>
    <col min="15137" max="15137" width="12.140625" customWidth="1"/>
    <col min="15138" max="15138" width="15.140625" customWidth="1"/>
    <col min="15139" max="15139" width="11.5703125" customWidth="1"/>
    <col min="15141" max="15141" width="13.140625" customWidth="1"/>
    <col min="15144" max="15144" width="11.28515625" customWidth="1"/>
    <col min="15145" max="15145" width="11.42578125" customWidth="1"/>
    <col min="15148" max="15148" width="12.85546875" customWidth="1"/>
    <col min="15152" max="15152" width="10.85546875" customWidth="1"/>
    <col min="15153" max="15153" width="12.140625" customWidth="1"/>
    <col min="15154" max="15154" width="10.5703125" customWidth="1"/>
    <col min="15155" max="15155" width="12.42578125" customWidth="1"/>
    <col min="15159" max="15159" width="12.7109375" customWidth="1"/>
    <col min="15160" max="15160" width="13" customWidth="1"/>
    <col min="15161" max="15161" width="13.42578125" customWidth="1"/>
    <col min="15162" max="15162" width="12.7109375" customWidth="1"/>
    <col min="15165" max="15165" width="12" customWidth="1"/>
    <col min="15166" max="15166" width="14.85546875" customWidth="1"/>
    <col min="15167" max="15167" width="14.7109375" customWidth="1"/>
    <col min="15168" max="15168" width="17.140625" customWidth="1"/>
    <col min="15169" max="15169" width="16.42578125" customWidth="1"/>
    <col min="15170" max="15170" width="13.140625" customWidth="1"/>
    <col min="15171" max="15171" width="15.5703125" customWidth="1"/>
    <col min="15172" max="15172" width="14.85546875" customWidth="1"/>
    <col min="15173" max="15173" width="24.85546875" customWidth="1"/>
    <col min="15361" max="15361" width="15.5703125" customWidth="1"/>
    <col min="15362" max="15362" width="36.28515625" customWidth="1"/>
    <col min="15363" max="15363" width="9.28515625" customWidth="1"/>
    <col min="15364" max="15364" width="8.7109375" customWidth="1"/>
    <col min="15368" max="15368" width="16.5703125" customWidth="1"/>
    <col min="15370" max="15370" width="11.7109375" customWidth="1"/>
    <col min="15376" max="15376" width="11.5703125" customWidth="1"/>
    <col min="15377" max="15377" width="12" customWidth="1"/>
    <col min="15378" max="15378" width="9.5703125" customWidth="1"/>
    <col min="15379" max="15379" width="14.42578125" customWidth="1"/>
    <col min="15380" max="15380" width="23.28515625" customWidth="1"/>
    <col min="15383" max="15384" width="12.7109375" customWidth="1"/>
    <col min="15385" max="15385" width="11.5703125" customWidth="1"/>
    <col min="15386" max="15387" width="19.140625" customWidth="1"/>
    <col min="15388" max="15388" width="14.7109375" customWidth="1"/>
    <col min="15389" max="15389" width="12.85546875" customWidth="1"/>
    <col min="15391" max="15391" width="13.7109375" customWidth="1"/>
    <col min="15392" max="15392" width="12.7109375" customWidth="1"/>
    <col min="15393" max="15393" width="12.140625" customWidth="1"/>
    <col min="15394" max="15394" width="15.140625" customWidth="1"/>
    <col min="15395" max="15395" width="11.5703125" customWidth="1"/>
    <col min="15397" max="15397" width="13.140625" customWidth="1"/>
    <col min="15400" max="15400" width="11.28515625" customWidth="1"/>
    <col min="15401" max="15401" width="11.42578125" customWidth="1"/>
    <col min="15404" max="15404" width="12.85546875" customWidth="1"/>
    <col min="15408" max="15408" width="10.85546875" customWidth="1"/>
    <col min="15409" max="15409" width="12.140625" customWidth="1"/>
    <col min="15410" max="15410" width="10.5703125" customWidth="1"/>
    <col min="15411" max="15411" width="12.42578125" customWidth="1"/>
    <col min="15415" max="15415" width="12.7109375" customWidth="1"/>
    <col min="15416" max="15416" width="13" customWidth="1"/>
    <col min="15417" max="15417" width="13.42578125" customWidth="1"/>
    <col min="15418" max="15418" width="12.7109375" customWidth="1"/>
    <col min="15421" max="15421" width="12" customWidth="1"/>
    <col min="15422" max="15422" width="14.85546875" customWidth="1"/>
    <col min="15423" max="15423" width="14.7109375" customWidth="1"/>
    <col min="15424" max="15424" width="17.140625" customWidth="1"/>
    <col min="15425" max="15425" width="16.42578125" customWidth="1"/>
    <col min="15426" max="15426" width="13.140625" customWidth="1"/>
    <col min="15427" max="15427" width="15.5703125" customWidth="1"/>
    <col min="15428" max="15428" width="14.85546875" customWidth="1"/>
    <col min="15429" max="15429" width="24.85546875" customWidth="1"/>
    <col min="15617" max="15617" width="15.5703125" customWidth="1"/>
    <col min="15618" max="15618" width="36.28515625" customWidth="1"/>
    <col min="15619" max="15619" width="9.28515625" customWidth="1"/>
    <col min="15620" max="15620" width="8.7109375" customWidth="1"/>
    <col min="15624" max="15624" width="16.5703125" customWidth="1"/>
    <col min="15626" max="15626" width="11.7109375" customWidth="1"/>
    <col min="15632" max="15632" width="11.5703125" customWidth="1"/>
    <col min="15633" max="15633" width="12" customWidth="1"/>
    <col min="15634" max="15634" width="9.5703125" customWidth="1"/>
    <col min="15635" max="15635" width="14.42578125" customWidth="1"/>
    <col min="15636" max="15636" width="23.28515625" customWidth="1"/>
    <col min="15639" max="15640" width="12.7109375" customWidth="1"/>
    <col min="15641" max="15641" width="11.5703125" customWidth="1"/>
    <col min="15642" max="15643" width="19.140625" customWidth="1"/>
    <col min="15644" max="15644" width="14.7109375" customWidth="1"/>
    <col min="15645" max="15645" width="12.85546875" customWidth="1"/>
    <col min="15647" max="15647" width="13.7109375" customWidth="1"/>
    <col min="15648" max="15648" width="12.7109375" customWidth="1"/>
    <col min="15649" max="15649" width="12.140625" customWidth="1"/>
    <col min="15650" max="15650" width="15.140625" customWidth="1"/>
    <col min="15651" max="15651" width="11.5703125" customWidth="1"/>
    <col min="15653" max="15653" width="13.140625" customWidth="1"/>
    <col min="15656" max="15656" width="11.28515625" customWidth="1"/>
    <col min="15657" max="15657" width="11.42578125" customWidth="1"/>
    <col min="15660" max="15660" width="12.85546875" customWidth="1"/>
    <col min="15664" max="15664" width="10.85546875" customWidth="1"/>
    <col min="15665" max="15665" width="12.140625" customWidth="1"/>
    <col min="15666" max="15666" width="10.5703125" customWidth="1"/>
    <col min="15667" max="15667" width="12.42578125" customWidth="1"/>
    <col min="15671" max="15671" width="12.7109375" customWidth="1"/>
    <col min="15672" max="15672" width="13" customWidth="1"/>
    <col min="15673" max="15673" width="13.42578125" customWidth="1"/>
    <col min="15674" max="15674" width="12.7109375" customWidth="1"/>
    <col min="15677" max="15677" width="12" customWidth="1"/>
    <col min="15678" max="15678" width="14.85546875" customWidth="1"/>
    <col min="15679" max="15679" width="14.7109375" customWidth="1"/>
    <col min="15680" max="15680" width="17.140625" customWidth="1"/>
    <col min="15681" max="15681" width="16.42578125" customWidth="1"/>
    <col min="15682" max="15682" width="13.140625" customWidth="1"/>
    <col min="15683" max="15683" width="15.5703125" customWidth="1"/>
    <col min="15684" max="15684" width="14.85546875" customWidth="1"/>
    <col min="15685" max="15685" width="24.85546875" customWidth="1"/>
    <col min="15873" max="15873" width="15.5703125" customWidth="1"/>
    <col min="15874" max="15874" width="36.28515625" customWidth="1"/>
    <col min="15875" max="15875" width="9.28515625" customWidth="1"/>
    <col min="15876" max="15876" width="8.7109375" customWidth="1"/>
    <col min="15880" max="15880" width="16.5703125" customWidth="1"/>
    <col min="15882" max="15882" width="11.7109375" customWidth="1"/>
    <col min="15888" max="15888" width="11.5703125" customWidth="1"/>
    <col min="15889" max="15889" width="12" customWidth="1"/>
    <col min="15890" max="15890" width="9.5703125" customWidth="1"/>
    <col min="15891" max="15891" width="14.42578125" customWidth="1"/>
    <col min="15892" max="15892" width="23.28515625" customWidth="1"/>
    <col min="15895" max="15896" width="12.7109375" customWidth="1"/>
    <col min="15897" max="15897" width="11.5703125" customWidth="1"/>
    <col min="15898" max="15899" width="19.140625" customWidth="1"/>
    <col min="15900" max="15900" width="14.7109375" customWidth="1"/>
    <col min="15901" max="15901" width="12.85546875" customWidth="1"/>
    <col min="15903" max="15903" width="13.7109375" customWidth="1"/>
    <col min="15904" max="15904" width="12.7109375" customWidth="1"/>
    <col min="15905" max="15905" width="12.140625" customWidth="1"/>
    <col min="15906" max="15906" width="15.140625" customWidth="1"/>
    <col min="15907" max="15907" width="11.5703125" customWidth="1"/>
    <col min="15909" max="15909" width="13.140625" customWidth="1"/>
    <col min="15912" max="15912" width="11.28515625" customWidth="1"/>
    <col min="15913" max="15913" width="11.42578125" customWidth="1"/>
    <col min="15916" max="15916" width="12.85546875" customWidth="1"/>
    <col min="15920" max="15920" width="10.85546875" customWidth="1"/>
    <col min="15921" max="15921" width="12.140625" customWidth="1"/>
    <col min="15922" max="15922" width="10.5703125" customWidth="1"/>
    <col min="15923" max="15923" width="12.42578125" customWidth="1"/>
    <col min="15927" max="15927" width="12.7109375" customWidth="1"/>
    <col min="15928" max="15928" width="13" customWidth="1"/>
    <col min="15929" max="15929" width="13.42578125" customWidth="1"/>
    <col min="15930" max="15930" width="12.7109375" customWidth="1"/>
    <col min="15933" max="15933" width="12" customWidth="1"/>
    <col min="15934" max="15934" width="14.85546875" customWidth="1"/>
    <col min="15935" max="15935" width="14.7109375" customWidth="1"/>
    <col min="15936" max="15936" width="17.140625" customWidth="1"/>
    <col min="15937" max="15937" width="16.42578125" customWidth="1"/>
    <col min="15938" max="15938" width="13.140625" customWidth="1"/>
    <col min="15939" max="15939" width="15.5703125" customWidth="1"/>
    <col min="15940" max="15940" width="14.85546875" customWidth="1"/>
    <col min="15941" max="15941" width="24.85546875" customWidth="1"/>
    <col min="16129" max="16129" width="15.5703125" customWidth="1"/>
    <col min="16130" max="16130" width="36.28515625" customWidth="1"/>
    <col min="16131" max="16131" width="9.28515625" customWidth="1"/>
    <col min="16132" max="16132" width="8.7109375" customWidth="1"/>
    <col min="16136" max="16136" width="16.5703125" customWidth="1"/>
    <col min="16138" max="16138" width="11.7109375" customWidth="1"/>
    <col min="16144" max="16144" width="11.5703125" customWidth="1"/>
    <col min="16145" max="16145" width="12" customWidth="1"/>
    <col min="16146" max="16146" width="9.5703125" customWidth="1"/>
    <col min="16147" max="16147" width="14.42578125" customWidth="1"/>
    <col min="16148" max="16148" width="23.28515625" customWidth="1"/>
    <col min="16151" max="16152" width="12.7109375" customWidth="1"/>
    <col min="16153" max="16153" width="11.5703125" customWidth="1"/>
    <col min="16154" max="16155" width="19.140625" customWidth="1"/>
    <col min="16156" max="16156" width="14.7109375" customWidth="1"/>
    <col min="16157" max="16157" width="12.85546875" customWidth="1"/>
    <col min="16159" max="16159" width="13.7109375" customWidth="1"/>
    <col min="16160" max="16160" width="12.7109375" customWidth="1"/>
    <col min="16161" max="16161" width="12.140625" customWidth="1"/>
    <col min="16162" max="16162" width="15.140625" customWidth="1"/>
    <col min="16163" max="16163" width="11.5703125" customWidth="1"/>
    <col min="16165" max="16165" width="13.140625" customWidth="1"/>
    <col min="16168" max="16168" width="11.28515625" customWidth="1"/>
    <col min="16169" max="16169" width="11.42578125" customWidth="1"/>
    <col min="16172" max="16172" width="12.85546875" customWidth="1"/>
    <col min="16176" max="16176" width="10.85546875" customWidth="1"/>
    <col min="16177" max="16177" width="12.140625" customWidth="1"/>
    <col min="16178" max="16178" width="10.5703125" customWidth="1"/>
    <col min="16179" max="16179" width="12.42578125" customWidth="1"/>
    <col min="16183" max="16183" width="12.7109375" customWidth="1"/>
    <col min="16184" max="16184" width="13" customWidth="1"/>
    <col min="16185" max="16185" width="13.42578125" customWidth="1"/>
    <col min="16186" max="16186" width="12.7109375" customWidth="1"/>
    <col min="16189" max="16189" width="12" customWidth="1"/>
    <col min="16190" max="16190" width="14.85546875" customWidth="1"/>
    <col min="16191" max="16191" width="14.7109375" customWidth="1"/>
    <col min="16192" max="16192" width="17.140625" customWidth="1"/>
    <col min="16193" max="16193" width="16.42578125" customWidth="1"/>
    <col min="16194" max="16194" width="13.140625" customWidth="1"/>
    <col min="16195" max="16195" width="15.5703125" customWidth="1"/>
    <col min="16196" max="16196" width="14.85546875" customWidth="1"/>
    <col min="16197" max="16197" width="24.85546875" customWidth="1"/>
  </cols>
  <sheetData>
    <row r="1" spans="1:69" s="180" customFormat="1" ht="107.25" x14ac:dyDescent="0.25">
      <c r="A1" s="181"/>
      <c r="B1" s="181"/>
      <c r="C1" s="182" t="s">
        <v>33</v>
      </c>
      <c r="D1" s="182" t="s">
        <v>35</v>
      </c>
      <c r="E1" s="182" t="s">
        <v>36</v>
      </c>
      <c r="F1" s="182" t="s">
        <v>39</v>
      </c>
      <c r="G1" s="182" t="s">
        <v>41</v>
      </c>
      <c r="H1" s="182" t="s">
        <v>44</v>
      </c>
      <c r="I1" s="183" t="s">
        <v>191</v>
      </c>
      <c r="J1" s="182" t="s">
        <v>50</v>
      </c>
      <c r="K1" s="182" t="s">
        <v>51</v>
      </c>
      <c r="L1" s="183" t="s">
        <v>192</v>
      </c>
      <c r="M1" s="182" t="s">
        <v>56</v>
      </c>
      <c r="N1" s="183" t="s">
        <v>193</v>
      </c>
      <c r="O1" s="182" t="s">
        <v>41</v>
      </c>
      <c r="P1" s="182" t="s">
        <v>60</v>
      </c>
      <c r="Q1" s="183" t="s">
        <v>194</v>
      </c>
      <c r="R1" s="182" t="s">
        <v>105</v>
      </c>
      <c r="S1" s="183" t="s">
        <v>195</v>
      </c>
      <c r="T1" s="182" t="s">
        <v>106</v>
      </c>
      <c r="U1" s="182" t="s">
        <v>70</v>
      </c>
      <c r="V1" s="182" t="s">
        <v>87</v>
      </c>
      <c r="W1" s="182" t="s">
        <v>72</v>
      </c>
      <c r="X1" s="182" t="s">
        <v>75</v>
      </c>
      <c r="Y1" s="182" t="s">
        <v>76</v>
      </c>
      <c r="Z1" s="183" t="s">
        <v>199</v>
      </c>
      <c r="AA1" s="183" t="s">
        <v>201</v>
      </c>
      <c r="AB1" s="183" t="s">
        <v>202</v>
      </c>
      <c r="AC1" s="183" t="s">
        <v>203</v>
      </c>
      <c r="AD1" s="182" t="s">
        <v>86</v>
      </c>
      <c r="AE1" s="182" t="s">
        <v>88</v>
      </c>
      <c r="AF1" s="182" t="s">
        <v>91</v>
      </c>
      <c r="AG1" s="184" t="s">
        <v>205</v>
      </c>
      <c r="AH1" s="184" t="s">
        <v>206</v>
      </c>
      <c r="AI1" s="182" t="s">
        <v>96</v>
      </c>
      <c r="AJ1" s="184" t="s">
        <v>208</v>
      </c>
      <c r="AK1" s="184" t="s">
        <v>209</v>
      </c>
      <c r="AL1" s="183" t="s">
        <v>210</v>
      </c>
      <c r="AM1" s="182" t="s">
        <v>102</v>
      </c>
      <c r="AN1" s="184" t="s">
        <v>213</v>
      </c>
      <c r="AO1" s="184" t="s">
        <v>214</v>
      </c>
      <c r="AP1" s="182" t="s">
        <v>109</v>
      </c>
      <c r="AQ1" s="182" t="s">
        <v>110</v>
      </c>
      <c r="AR1" s="184" t="s">
        <v>215</v>
      </c>
      <c r="AS1" s="184" t="s">
        <v>218</v>
      </c>
      <c r="AT1" s="184" t="s">
        <v>219</v>
      </c>
      <c r="AU1" s="184" t="s">
        <v>220</v>
      </c>
      <c r="AV1" s="184" t="s">
        <v>223</v>
      </c>
      <c r="AW1" s="184" t="s">
        <v>224</v>
      </c>
      <c r="AX1" s="182" t="s">
        <v>137</v>
      </c>
      <c r="AY1" s="182" t="s">
        <v>110</v>
      </c>
      <c r="AZ1" s="184" t="s">
        <v>226</v>
      </c>
      <c r="BA1" s="184" t="s">
        <v>227</v>
      </c>
      <c r="BB1" s="184" t="s">
        <v>228</v>
      </c>
      <c r="BC1" s="184" t="s">
        <v>230</v>
      </c>
      <c r="BD1" s="184" t="s">
        <v>231</v>
      </c>
      <c r="BE1" s="184" t="s">
        <v>232</v>
      </c>
      <c r="BF1" s="184" t="s">
        <v>234</v>
      </c>
      <c r="BG1" s="184" t="s">
        <v>235</v>
      </c>
      <c r="BH1" s="184" t="s">
        <v>236</v>
      </c>
      <c r="BI1" s="184" t="s">
        <v>238</v>
      </c>
      <c r="BJ1" s="184" t="s">
        <v>239</v>
      </c>
      <c r="BK1" s="185" t="s">
        <v>168</v>
      </c>
      <c r="BL1" s="185" t="s">
        <v>169</v>
      </c>
      <c r="BM1" s="184" t="s">
        <v>241</v>
      </c>
      <c r="BN1" s="184" t="s">
        <v>247</v>
      </c>
      <c r="BO1" s="184" t="s">
        <v>243</v>
      </c>
      <c r="BP1" s="184" t="s">
        <v>244</v>
      </c>
    </row>
    <row r="2" spans="1:69" ht="57" x14ac:dyDescent="0.25">
      <c r="A2" s="186" t="s">
        <v>248</v>
      </c>
      <c r="B2" s="187" t="s">
        <v>249</v>
      </c>
      <c r="C2" s="188"/>
      <c r="D2" s="188"/>
      <c r="E2" s="188"/>
      <c r="F2" s="188"/>
      <c r="G2" s="188"/>
      <c r="H2" s="188">
        <v>1</v>
      </c>
      <c r="I2" s="188">
        <v>1</v>
      </c>
      <c r="J2" s="188">
        <v>1</v>
      </c>
      <c r="K2" s="188"/>
      <c r="L2" s="188"/>
      <c r="M2" s="188"/>
      <c r="N2" s="188"/>
      <c r="O2" s="188"/>
      <c r="P2" s="188">
        <v>1</v>
      </c>
      <c r="Q2" s="188"/>
      <c r="R2" s="188">
        <v>1</v>
      </c>
      <c r="S2" s="188"/>
      <c r="T2" s="188">
        <v>1</v>
      </c>
      <c r="U2" s="188"/>
      <c r="V2" s="188"/>
      <c r="W2" s="188"/>
      <c r="X2" s="188"/>
      <c r="Y2" s="188"/>
      <c r="Z2" s="188"/>
      <c r="AA2" s="188"/>
      <c r="AB2" s="188"/>
      <c r="AC2" s="188"/>
      <c r="AD2" s="188"/>
      <c r="AE2" s="188"/>
      <c r="AF2" s="188"/>
      <c r="AG2" s="188"/>
      <c r="AH2" s="188"/>
      <c r="AI2" s="188"/>
      <c r="AJ2" s="188">
        <v>1</v>
      </c>
      <c r="AK2" s="188"/>
      <c r="AL2" s="188">
        <v>1</v>
      </c>
      <c r="AM2" s="188"/>
      <c r="AN2" s="188">
        <v>1</v>
      </c>
      <c r="AO2" s="188"/>
      <c r="AP2" s="188"/>
      <c r="AQ2" s="188"/>
      <c r="AR2" s="188"/>
      <c r="AS2" s="188"/>
      <c r="AT2" s="188"/>
      <c r="AU2" s="188"/>
      <c r="AV2" s="188">
        <v>1</v>
      </c>
      <c r="AW2" s="188">
        <v>1</v>
      </c>
      <c r="AX2" s="188"/>
      <c r="AY2" s="188"/>
      <c r="AZ2" s="188">
        <v>1</v>
      </c>
      <c r="BA2" s="188"/>
      <c r="BB2" s="188"/>
      <c r="BC2" s="188"/>
      <c r="BD2" s="188"/>
      <c r="BE2" s="188"/>
      <c r="BF2" s="188"/>
      <c r="BG2" s="188"/>
      <c r="BH2" s="188"/>
      <c r="BI2" s="188"/>
      <c r="BJ2" s="188">
        <v>1</v>
      </c>
      <c r="BK2" s="188"/>
      <c r="BL2" s="188"/>
      <c r="BM2" s="188"/>
      <c r="BN2" s="188"/>
      <c r="BO2" s="188">
        <v>1</v>
      </c>
      <c r="BP2" s="188">
        <v>1</v>
      </c>
      <c r="BQ2" t="e">
        <f ca="1">TRIM(_xlfn.TEXTJOIN(,TRUE,([1]Arkusz5!A1:BN1)))</f>
        <v>#NAME?</v>
      </c>
    </row>
    <row r="3" spans="1:69" ht="45.75" x14ac:dyDescent="0.25">
      <c r="A3" s="186" t="s">
        <v>250</v>
      </c>
      <c r="B3" s="186" t="s">
        <v>251</v>
      </c>
      <c r="C3" s="188"/>
      <c r="D3" s="188"/>
      <c r="E3" s="188"/>
      <c r="F3" s="188"/>
      <c r="G3" s="188"/>
      <c r="H3" s="188">
        <v>1</v>
      </c>
      <c r="I3" s="188">
        <v>1</v>
      </c>
      <c r="J3" s="188">
        <v>1</v>
      </c>
      <c r="K3" s="188">
        <v>1</v>
      </c>
      <c r="L3" s="188"/>
      <c r="M3" s="188"/>
      <c r="N3" s="188"/>
      <c r="O3" s="188"/>
      <c r="P3" s="188">
        <v>1</v>
      </c>
      <c r="Q3" s="188"/>
      <c r="R3" s="188">
        <v>1</v>
      </c>
      <c r="S3" s="188"/>
      <c r="T3" s="188">
        <v>1</v>
      </c>
      <c r="U3" s="188"/>
      <c r="V3" s="188"/>
      <c r="W3" s="188"/>
      <c r="X3" s="188"/>
      <c r="Y3" s="188"/>
      <c r="Z3" s="188"/>
      <c r="AA3" s="188"/>
      <c r="AB3" s="188"/>
      <c r="AC3" s="188"/>
      <c r="AD3" s="188"/>
      <c r="AE3" s="188"/>
      <c r="AF3" s="188"/>
      <c r="AG3" s="188"/>
      <c r="AH3" s="188"/>
      <c r="AI3" s="188"/>
      <c r="AJ3" s="188">
        <v>1</v>
      </c>
      <c r="AK3" s="188">
        <v>1</v>
      </c>
      <c r="AL3" s="188">
        <v>1</v>
      </c>
      <c r="AM3" s="188"/>
      <c r="AN3" s="188">
        <v>1</v>
      </c>
      <c r="AO3" s="188"/>
      <c r="AP3" s="188"/>
      <c r="AQ3" s="188"/>
      <c r="AR3" s="188"/>
      <c r="AS3" s="188"/>
      <c r="AT3" s="188">
        <v>1</v>
      </c>
      <c r="AU3" s="188"/>
      <c r="AV3" s="188"/>
      <c r="AW3" s="188"/>
      <c r="AX3" s="188"/>
      <c r="AY3" s="188"/>
      <c r="AZ3" s="188"/>
      <c r="BA3" s="188"/>
      <c r="BB3" s="188"/>
      <c r="BC3" s="188"/>
      <c r="BD3" s="188"/>
      <c r="BE3" s="188"/>
      <c r="BF3" s="188"/>
      <c r="BG3" s="188"/>
      <c r="BH3" s="188"/>
      <c r="BI3" s="188"/>
      <c r="BJ3" s="188">
        <v>1</v>
      </c>
      <c r="BK3" s="188"/>
      <c r="BL3" s="188"/>
      <c r="BM3" s="188">
        <v>1</v>
      </c>
      <c r="BN3" s="188"/>
      <c r="BO3" s="188"/>
      <c r="BP3" s="188"/>
      <c r="BQ3" t="e">
        <f ca="1">TRIM(_xlfn.TEXTJOIN(,TRUE,([1]Arkusz5!A2:BN2)))</f>
        <v>#NAME?</v>
      </c>
    </row>
    <row r="4" spans="1:69" ht="45.75" x14ac:dyDescent="0.25">
      <c r="A4" s="186" t="s">
        <v>252</v>
      </c>
      <c r="B4" s="186" t="s">
        <v>253</v>
      </c>
      <c r="C4" s="188"/>
      <c r="D4" s="188"/>
      <c r="E4" s="188"/>
      <c r="F4" s="188"/>
      <c r="G4" s="188"/>
      <c r="H4" s="188"/>
      <c r="I4" s="188"/>
      <c r="J4" s="188"/>
      <c r="K4" s="188"/>
      <c r="L4" s="188"/>
      <c r="M4" s="188"/>
      <c r="N4" s="188"/>
      <c r="O4" s="188"/>
      <c r="P4" s="188"/>
      <c r="Q4" s="188"/>
      <c r="R4" s="188"/>
      <c r="S4" s="188">
        <v>1</v>
      </c>
      <c r="T4" s="188"/>
      <c r="U4" s="188"/>
      <c r="V4" s="188"/>
      <c r="W4" s="188"/>
      <c r="X4" s="188">
        <v>1</v>
      </c>
      <c r="Y4" s="188"/>
      <c r="Z4" s="188">
        <v>1</v>
      </c>
      <c r="AA4" s="188">
        <v>1</v>
      </c>
      <c r="AB4" s="188"/>
      <c r="AC4" s="188">
        <v>1</v>
      </c>
      <c r="AD4" s="188"/>
      <c r="AE4" s="188"/>
      <c r="AF4" s="188">
        <v>1</v>
      </c>
      <c r="AG4" s="188"/>
      <c r="AH4" s="188">
        <v>1</v>
      </c>
      <c r="AI4" s="188"/>
      <c r="AJ4" s="188"/>
      <c r="AK4" s="188">
        <v>1</v>
      </c>
      <c r="AL4" s="188"/>
      <c r="AM4" s="188"/>
      <c r="AN4" s="188"/>
      <c r="AO4" s="188"/>
      <c r="AP4" s="188"/>
      <c r="AQ4" s="188">
        <v>1</v>
      </c>
      <c r="AR4" s="188"/>
      <c r="AS4" s="188">
        <v>1</v>
      </c>
      <c r="AT4" s="188">
        <v>1</v>
      </c>
      <c r="AU4" s="188"/>
      <c r="AV4" s="188"/>
      <c r="AW4" s="188"/>
      <c r="AX4" s="188">
        <v>1</v>
      </c>
      <c r="AY4" s="188">
        <v>1</v>
      </c>
      <c r="AZ4" s="188">
        <v>1</v>
      </c>
      <c r="BA4" s="188">
        <v>1</v>
      </c>
      <c r="BB4" s="188">
        <v>1</v>
      </c>
      <c r="BC4" s="188">
        <v>1</v>
      </c>
      <c r="BD4" s="188">
        <v>1</v>
      </c>
      <c r="BE4" s="188">
        <v>1</v>
      </c>
      <c r="BF4" s="188">
        <v>1</v>
      </c>
      <c r="BG4" s="188">
        <v>1</v>
      </c>
      <c r="BH4" s="188"/>
      <c r="BI4" s="188">
        <v>1</v>
      </c>
      <c r="BJ4" s="188"/>
      <c r="BK4" s="188">
        <v>1</v>
      </c>
      <c r="BL4" s="188"/>
      <c r="BM4" s="188"/>
      <c r="BN4" s="188">
        <v>1</v>
      </c>
      <c r="BO4" s="188">
        <v>1</v>
      </c>
      <c r="BP4" s="188"/>
      <c r="BQ4" t="e">
        <f ca="1">TRIM(_xlfn.TEXTJOIN(,TRUE,([1]Arkusz5!A3:BN3)))</f>
        <v>#NAME?</v>
      </c>
    </row>
    <row r="5" spans="1:69" ht="55.15" customHeight="1" x14ac:dyDescent="0.25">
      <c r="A5" s="186" t="s">
        <v>254</v>
      </c>
      <c r="B5" s="187" t="s">
        <v>255</v>
      </c>
      <c r="C5" s="188"/>
      <c r="D5" s="188"/>
      <c r="E5" s="188"/>
      <c r="F5" s="188"/>
      <c r="G5" s="188"/>
      <c r="H5" s="188"/>
      <c r="I5" s="188"/>
      <c r="J5" s="188"/>
      <c r="K5" s="188"/>
      <c r="L5" s="188">
        <v>1</v>
      </c>
      <c r="M5" s="188"/>
      <c r="N5" s="188"/>
      <c r="O5" s="188"/>
      <c r="P5" s="188">
        <v>1</v>
      </c>
      <c r="Q5" s="188"/>
      <c r="R5" s="188"/>
      <c r="S5" s="188">
        <v>1</v>
      </c>
      <c r="T5" s="188"/>
      <c r="U5" s="188"/>
      <c r="V5" s="188"/>
      <c r="W5" s="188"/>
      <c r="X5" s="188">
        <v>1</v>
      </c>
      <c r="Y5" s="188">
        <v>1</v>
      </c>
      <c r="Z5" s="188">
        <v>1</v>
      </c>
      <c r="AA5" s="188">
        <v>1</v>
      </c>
      <c r="AB5" s="188">
        <v>1</v>
      </c>
      <c r="AC5" s="188"/>
      <c r="AD5" s="188"/>
      <c r="AE5" s="188"/>
      <c r="AF5" s="188">
        <v>1</v>
      </c>
      <c r="AG5" s="188">
        <v>1</v>
      </c>
      <c r="AH5" s="188">
        <v>1</v>
      </c>
      <c r="AI5" s="188"/>
      <c r="AJ5" s="188"/>
      <c r="AK5" s="188">
        <v>1</v>
      </c>
      <c r="AL5" s="188"/>
      <c r="AM5" s="188"/>
      <c r="AN5" s="188"/>
      <c r="AO5" s="188"/>
      <c r="AP5" s="188">
        <v>1</v>
      </c>
      <c r="AQ5" s="188">
        <v>1</v>
      </c>
      <c r="AR5" s="188">
        <v>1</v>
      </c>
      <c r="AS5" s="188">
        <v>1</v>
      </c>
      <c r="AT5" s="188">
        <v>1</v>
      </c>
      <c r="AU5" s="188">
        <v>1</v>
      </c>
      <c r="AV5" s="188"/>
      <c r="AW5" s="188"/>
      <c r="AX5" s="188">
        <v>1</v>
      </c>
      <c r="AY5" s="188">
        <v>1</v>
      </c>
      <c r="AZ5" s="188">
        <v>1</v>
      </c>
      <c r="BA5" s="188">
        <v>1</v>
      </c>
      <c r="BB5" s="188"/>
      <c r="BC5" s="188">
        <v>1</v>
      </c>
      <c r="BD5" s="188">
        <v>1</v>
      </c>
      <c r="BE5" s="188">
        <v>1</v>
      </c>
      <c r="BF5" s="188">
        <v>1</v>
      </c>
      <c r="BG5" s="188">
        <v>1</v>
      </c>
      <c r="BH5" s="188">
        <v>1</v>
      </c>
      <c r="BI5" s="188"/>
      <c r="BJ5" s="188"/>
      <c r="BK5" s="188">
        <v>1</v>
      </c>
      <c r="BL5" s="188"/>
      <c r="BM5" s="188"/>
      <c r="BN5" s="188"/>
      <c r="BO5" s="188"/>
      <c r="BP5" s="188"/>
      <c r="BQ5" t="e">
        <f ca="1">TRIM(_xlfn.TEXTJOIN(,TRUE,([1]Arkusz5!A4:BN4)))</f>
        <v>#NAME?</v>
      </c>
    </row>
    <row r="6" spans="1:69" ht="57" x14ac:dyDescent="0.25">
      <c r="A6" s="186" t="s">
        <v>256</v>
      </c>
      <c r="B6" s="187" t="s">
        <v>257</v>
      </c>
      <c r="C6" s="188"/>
      <c r="D6" s="188"/>
      <c r="E6" s="188"/>
      <c r="F6" s="188"/>
      <c r="G6" s="188"/>
      <c r="H6" s="188"/>
      <c r="I6" s="188"/>
      <c r="J6" s="188">
        <v>1</v>
      </c>
      <c r="K6" s="188">
        <v>1</v>
      </c>
      <c r="L6" s="188">
        <v>1</v>
      </c>
      <c r="M6" s="188"/>
      <c r="N6" s="188"/>
      <c r="O6" s="188"/>
      <c r="P6" s="188">
        <v>1</v>
      </c>
      <c r="Q6" s="188"/>
      <c r="R6" s="188"/>
      <c r="S6" s="188"/>
      <c r="T6" s="188"/>
      <c r="U6" s="188"/>
      <c r="V6" s="188"/>
      <c r="W6" s="188"/>
      <c r="X6" s="188">
        <v>1</v>
      </c>
      <c r="Y6" s="188">
        <v>1</v>
      </c>
      <c r="Z6" s="188">
        <v>1</v>
      </c>
      <c r="AA6" s="188">
        <v>1</v>
      </c>
      <c r="AB6" s="188">
        <v>1</v>
      </c>
      <c r="AC6" s="188">
        <v>1</v>
      </c>
      <c r="AD6" s="188"/>
      <c r="AE6" s="188"/>
      <c r="AF6" s="188">
        <v>1</v>
      </c>
      <c r="AG6" s="188">
        <v>1</v>
      </c>
      <c r="AH6" s="188"/>
      <c r="AI6" s="188"/>
      <c r="AJ6" s="188"/>
      <c r="AK6" s="188"/>
      <c r="AL6" s="188"/>
      <c r="AM6" s="188"/>
      <c r="AN6" s="188"/>
      <c r="AO6" s="188">
        <v>1</v>
      </c>
      <c r="AP6" s="188"/>
      <c r="AQ6" s="188">
        <v>1</v>
      </c>
      <c r="AR6" s="188">
        <v>1</v>
      </c>
      <c r="AS6" s="188"/>
      <c r="AT6" s="188"/>
      <c r="AU6" s="188"/>
      <c r="AV6" s="188"/>
      <c r="AW6" s="188"/>
      <c r="AX6" s="188">
        <v>1</v>
      </c>
      <c r="AY6" s="188">
        <v>1</v>
      </c>
      <c r="AZ6" s="188"/>
      <c r="BA6" s="188"/>
      <c r="BB6" s="188"/>
      <c r="BC6" s="188"/>
      <c r="BD6" s="188">
        <v>1</v>
      </c>
      <c r="BE6" s="188"/>
      <c r="BF6" s="188"/>
      <c r="BG6" s="188">
        <v>1</v>
      </c>
      <c r="BH6" s="188">
        <v>1</v>
      </c>
      <c r="BI6" s="188">
        <v>1</v>
      </c>
      <c r="BJ6" s="188"/>
      <c r="BK6" s="188">
        <v>1</v>
      </c>
      <c r="BL6" s="188"/>
      <c r="BM6" s="188"/>
      <c r="BN6" s="188"/>
      <c r="BO6" s="188"/>
      <c r="BP6" s="188">
        <v>1</v>
      </c>
      <c r="BQ6" t="e">
        <f ca="1">TRIM(_xlfn.TEXTJOIN(,TRUE,([1]Arkusz5!A7:BN7)))</f>
        <v>#NAME?</v>
      </c>
    </row>
    <row r="7" spans="1:69" ht="57" x14ac:dyDescent="0.25">
      <c r="A7" s="186" t="s">
        <v>258</v>
      </c>
      <c r="B7" s="187" t="s">
        <v>259</v>
      </c>
      <c r="C7" s="188"/>
      <c r="D7" s="188"/>
      <c r="E7" s="188"/>
      <c r="F7" s="188"/>
      <c r="G7" s="188"/>
      <c r="H7" s="188"/>
      <c r="I7" s="188">
        <v>1</v>
      </c>
      <c r="J7" s="188"/>
      <c r="K7" s="188"/>
      <c r="L7" s="188"/>
      <c r="M7" s="188"/>
      <c r="N7" s="188"/>
      <c r="O7" s="188"/>
      <c r="P7" s="188"/>
      <c r="Q7" s="188"/>
      <c r="R7" s="188"/>
      <c r="S7" s="188">
        <v>1</v>
      </c>
      <c r="T7" s="188"/>
      <c r="U7" s="188"/>
      <c r="V7" s="188"/>
      <c r="W7" s="188"/>
      <c r="X7" s="188">
        <v>1</v>
      </c>
      <c r="Y7" s="188">
        <v>1</v>
      </c>
      <c r="Z7" s="188">
        <v>1</v>
      </c>
      <c r="AA7" s="188">
        <v>1</v>
      </c>
      <c r="AB7" s="188"/>
      <c r="AC7" s="188">
        <v>1</v>
      </c>
      <c r="AD7" s="188"/>
      <c r="AE7" s="188"/>
      <c r="AF7" s="188">
        <v>1</v>
      </c>
      <c r="AG7" s="188">
        <v>1</v>
      </c>
      <c r="AH7" s="188">
        <v>1</v>
      </c>
      <c r="AI7" s="188">
        <v>1</v>
      </c>
      <c r="AJ7" s="188"/>
      <c r="AK7" s="188">
        <v>1</v>
      </c>
      <c r="AL7" s="188"/>
      <c r="AM7" s="188"/>
      <c r="AN7" s="188"/>
      <c r="AO7" s="188"/>
      <c r="AP7" s="188">
        <v>1</v>
      </c>
      <c r="AQ7" s="188">
        <v>1</v>
      </c>
      <c r="AR7" s="188">
        <v>1</v>
      </c>
      <c r="AS7" s="188">
        <v>1</v>
      </c>
      <c r="AT7" s="188">
        <v>1</v>
      </c>
      <c r="AU7" s="188">
        <v>1</v>
      </c>
      <c r="AV7" s="188"/>
      <c r="AW7" s="188"/>
      <c r="AX7" s="188">
        <v>1</v>
      </c>
      <c r="AY7" s="188">
        <v>1</v>
      </c>
      <c r="AZ7" s="188"/>
      <c r="BA7" s="188">
        <v>1</v>
      </c>
      <c r="BB7" s="188"/>
      <c r="BC7" s="188">
        <v>1</v>
      </c>
      <c r="BD7" s="188"/>
      <c r="BE7" s="188">
        <v>1</v>
      </c>
      <c r="BF7" s="188">
        <v>1</v>
      </c>
      <c r="BG7" s="188"/>
      <c r="BH7" s="188">
        <v>1</v>
      </c>
      <c r="BI7" s="188"/>
      <c r="BJ7" s="188"/>
      <c r="BK7" s="188">
        <v>1</v>
      </c>
      <c r="BL7" s="188"/>
      <c r="BM7" s="188">
        <v>1</v>
      </c>
      <c r="BN7" s="188"/>
      <c r="BO7" s="188">
        <v>1</v>
      </c>
      <c r="BP7" s="188">
        <v>1</v>
      </c>
      <c r="BQ7" t="e">
        <f ca="1">TRIM(_xlfn.TEXTJOIN(,TRUE,([1]Arkusz5!A8:BN8)))</f>
        <v>#NAME?</v>
      </c>
    </row>
    <row r="8" spans="1:69" ht="68.25" x14ac:dyDescent="0.25">
      <c r="A8" s="186" t="s">
        <v>260</v>
      </c>
      <c r="B8" s="187" t="s">
        <v>261</v>
      </c>
      <c r="C8" s="188"/>
      <c r="D8" s="188"/>
      <c r="E8" s="188"/>
      <c r="F8" s="188"/>
      <c r="G8" s="188"/>
      <c r="H8" s="188"/>
      <c r="I8" s="188"/>
      <c r="J8" s="188"/>
      <c r="K8" s="188">
        <v>1</v>
      </c>
      <c r="L8" s="188"/>
      <c r="M8" s="188"/>
      <c r="N8" s="188"/>
      <c r="O8" s="188"/>
      <c r="P8" s="188"/>
      <c r="Q8" s="188">
        <v>1</v>
      </c>
      <c r="R8" s="188"/>
      <c r="S8" s="188"/>
      <c r="T8" s="188"/>
      <c r="U8" s="188"/>
      <c r="V8" s="188"/>
      <c r="W8" s="188"/>
      <c r="X8" s="188"/>
      <c r="Y8" s="188"/>
      <c r="Z8" s="188"/>
      <c r="AA8" s="188"/>
      <c r="AB8" s="188">
        <v>1</v>
      </c>
      <c r="AC8" s="188"/>
      <c r="AD8" s="188"/>
      <c r="AE8" s="188"/>
      <c r="AF8" s="188"/>
      <c r="AG8" s="188">
        <v>1</v>
      </c>
      <c r="AH8" s="188">
        <v>1</v>
      </c>
      <c r="AI8" s="188"/>
      <c r="AJ8" s="188"/>
      <c r="AK8" s="188"/>
      <c r="AL8" s="188"/>
      <c r="AM8" s="188"/>
      <c r="AN8" s="188"/>
      <c r="AO8" s="188"/>
      <c r="AP8" s="188"/>
      <c r="AQ8" s="188">
        <v>1</v>
      </c>
      <c r="AR8" s="188"/>
      <c r="AS8" s="188"/>
      <c r="AT8" s="188"/>
      <c r="AU8" s="188"/>
      <c r="AV8" s="188"/>
      <c r="AW8" s="188"/>
      <c r="AX8" s="188">
        <v>1</v>
      </c>
      <c r="AY8" s="188">
        <v>1</v>
      </c>
      <c r="AZ8" s="188"/>
      <c r="BA8" s="188"/>
      <c r="BB8" s="188"/>
      <c r="BC8" s="188"/>
      <c r="BD8" s="188"/>
      <c r="BE8" s="188"/>
      <c r="BF8" s="188"/>
      <c r="BG8" s="188"/>
      <c r="BH8" s="188"/>
      <c r="BI8" s="188"/>
      <c r="BJ8" s="188"/>
      <c r="BK8" s="188">
        <v>1</v>
      </c>
      <c r="BL8" s="188"/>
      <c r="BM8" s="188"/>
      <c r="BN8" s="188"/>
      <c r="BO8" s="188">
        <v>1</v>
      </c>
      <c r="BP8" s="188"/>
      <c r="BQ8" t="e">
        <f ca="1">TRIM(_xlfn.TEXTJOIN(,TRUE,([1]Arkusz5!A9:BN9)))</f>
        <v>#NAME?</v>
      </c>
    </row>
    <row r="9" spans="1:69" ht="45.75" x14ac:dyDescent="0.25">
      <c r="A9" s="186" t="s">
        <v>262</v>
      </c>
      <c r="B9" s="187" t="s">
        <v>263</v>
      </c>
      <c r="C9" s="188">
        <v>1</v>
      </c>
      <c r="D9" s="188">
        <v>1</v>
      </c>
      <c r="E9" s="188"/>
      <c r="F9" s="188"/>
      <c r="G9" s="188"/>
      <c r="H9" s="188"/>
      <c r="I9" s="188"/>
      <c r="J9" s="188"/>
      <c r="K9" s="188"/>
      <c r="L9" s="188"/>
      <c r="M9" s="188"/>
      <c r="N9" s="188">
        <v>1</v>
      </c>
      <c r="O9" s="188"/>
      <c r="P9" s="188"/>
      <c r="Q9" s="188"/>
      <c r="R9" s="188"/>
      <c r="S9" s="188"/>
      <c r="T9" s="188"/>
      <c r="U9" s="188"/>
      <c r="V9" s="188">
        <v>1</v>
      </c>
      <c r="W9" s="188">
        <v>1</v>
      </c>
      <c r="X9" s="188"/>
      <c r="Y9" s="188"/>
      <c r="Z9" s="188"/>
      <c r="AA9" s="188"/>
      <c r="AB9" s="188"/>
      <c r="AC9" s="188"/>
      <c r="AD9" s="188"/>
      <c r="AE9" s="188">
        <v>1</v>
      </c>
      <c r="AF9" s="188"/>
      <c r="AG9" s="188"/>
      <c r="AH9" s="188"/>
      <c r="AI9" s="188"/>
      <c r="AJ9" s="188"/>
      <c r="AK9" s="188"/>
      <c r="AL9" s="188"/>
      <c r="AM9" s="188"/>
      <c r="AN9" s="188"/>
      <c r="AO9" s="188"/>
      <c r="AP9" s="188"/>
      <c r="AQ9" s="188"/>
      <c r="AR9" s="188"/>
      <c r="AS9" s="188"/>
      <c r="AT9" s="188"/>
      <c r="AU9" s="188"/>
      <c r="AV9" s="188"/>
      <c r="AW9" s="188"/>
      <c r="AX9" s="188">
        <v>1</v>
      </c>
      <c r="AY9" s="188">
        <v>1</v>
      </c>
      <c r="AZ9" s="188"/>
      <c r="BA9" s="188"/>
      <c r="BB9" s="188">
        <v>1</v>
      </c>
      <c r="BC9" s="188"/>
      <c r="BD9" s="188"/>
      <c r="BE9" s="188"/>
      <c r="BF9" s="188"/>
      <c r="BG9" s="188"/>
      <c r="BH9" s="188"/>
      <c r="BI9" s="188"/>
      <c r="BJ9" s="188"/>
      <c r="BK9" s="188">
        <v>1</v>
      </c>
      <c r="BL9" s="188"/>
      <c r="BM9" s="188"/>
      <c r="BN9" s="188"/>
      <c r="BO9" s="188"/>
      <c r="BP9" s="188"/>
      <c r="BQ9" t="e">
        <f ca="1">TRIM(_xlfn.TEXTJOIN(,TRUE,([1]Arkusz5!A10:BN10)))</f>
        <v>#NAME?</v>
      </c>
    </row>
    <row r="10" spans="1:69" ht="57" x14ac:dyDescent="0.25">
      <c r="A10" s="186" t="s">
        <v>264</v>
      </c>
      <c r="B10" s="187" t="s">
        <v>265</v>
      </c>
      <c r="C10" s="188">
        <v>1</v>
      </c>
      <c r="D10" s="188">
        <v>1</v>
      </c>
      <c r="E10" s="188"/>
      <c r="F10" s="188"/>
      <c r="G10" s="188"/>
      <c r="H10" s="188"/>
      <c r="I10" s="188"/>
      <c r="J10" s="188"/>
      <c r="K10" s="188"/>
      <c r="L10" s="188"/>
      <c r="M10" s="188"/>
      <c r="N10" s="188">
        <v>1</v>
      </c>
      <c r="O10" s="188"/>
      <c r="P10" s="188"/>
      <c r="Q10" s="188"/>
      <c r="R10" s="188"/>
      <c r="S10" s="188"/>
      <c r="T10" s="188"/>
      <c r="U10" s="188"/>
      <c r="V10" s="188">
        <v>1</v>
      </c>
      <c r="W10" s="188">
        <v>1</v>
      </c>
      <c r="X10" s="188"/>
      <c r="Y10" s="188"/>
      <c r="Z10" s="188"/>
      <c r="AA10" s="188"/>
      <c r="AB10" s="188"/>
      <c r="AC10" s="188"/>
      <c r="AD10" s="188"/>
      <c r="AE10" s="188"/>
      <c r="AF10" s="188"/>
      <c r="AG10" s="188"/>
      <c r="AH10" s="188"/>
      <c r="AI10" s="188"/>
      <c r="AJ10" s="188"/>
      <c r="AK10" s="188"/>
      <c r="AL10" s="188"/>
      <c r="AM10" s="188"/>
      <c r="AN10" s="188"/>
      <c r="AO10" s="188">
        <v>1</v>
      </c>
      <c r="AP10" s="188"/>
      <c r="AQ10" s="188">
        <v>1</v>
      </c>
      <c r="AR10" s="188"/>
      <c r="AS10" s="188"/>
      <c r="AT10" s="188"/>
      <c r="AU10" s="188"/>
      <c r="AV10" s="188"/>
      <c r="AW10" s="188">
        <v>1</v>
      </c>
      <c r="AX10" s="188">
        <v>1</v>
      </c>
      <c r="AY10" s="188">
        <v>1</v>
      </c>
      <c r="AZ10" s="188"/>
      <c r="BA10" s="188"/>
      <c r="BB10" s="188"/>
      <c r="BC10" s="188"/>
      <c r="BD10" s="188"/>
      <c r="BE10" s="188"/>
      <c r="BF10" s="188"/>
      <c r="BG10" s="188"/>
      <c r="BH10" s="188"/>
      <c r="BI10" s="188"/>
      <c r="BJ10" s="188"/>
      <c r="BK10" s="188"/>
      <c r="BL10" s="188"/>
      <c r="BM10" s="188"/>
      <c r="BN10" s="188"/>
      <c r="BO10" s="188"/>
      <c r="BP10" s="188"/>
      <c r="BQ10" t="e">
        <f ca="1">TRIM(_xlfn.TEXTJOIN(,TRUE,([1]Arkusz5!A11:BN11)))</f>
        <v>#NAME?</v>
      </c>
    </row>
    <row r="11" spans="1:69" ht="45.75" x14ac:dyDescent="0.25">
      <c r="A11" s="186" t="s">
        <v>266</v>
      </c>
      <c r="B11" s="187" t="s">
        <v>267</v>
      </c>
      <c r="C11" s="188"/>
      <c r="D11" s="188"/>
      <c r="E11" s="188"/>
      <c r="F11" s="188"/>
      <c r="G11" s="188"/>
      <c r="H11" s="188"/>
      <c r="I11" s="188">
        <v>1</v>
      </c>
      <c r="J11" s="188">
        <v>1</v>
      </c>
      <c r="K11" s="188"/>
      <c r="L11" s="188">
        <v>1</v>
      </c>
      <c r="M11" s="188"/>
      <c r="N11" s="188"/>
      <c r="O11" s="188"/>
      <c r="P11" s="188">
        <v>1</v>
      </c>
      <c r="Q11" s="188">
        <v>1</v>
      </c>
      <c r="R11" s="188"/>
      <c r="S11" s="188"/>
      <c r="T11" s="188"/>
      <c r="U11" s="188"/>
      <c r="V11" s="188"/>
      <c r="W11" s="188"/>
      <c r="X11" s="188"/>
      <c r="Y11" s="188"/>
      <c r="Z11" s="188"/>
      <c r="AA11" s="188"/>
      <c r="AB11" s="188"/>
      <c r="AC11" s="188"/>
      <c r="AD11" s="188"/>
      <c r="AE11" s="188"/>
      <c r="AF11" s="188">
        <v>1</v>
      </c>
      <c r="AG11" s="188"/>
      <c r="AH11" s="188"/>
      <c r="AI11" s="188"/>
      <c r="AJ11" s="188">
        <v>1</v>
      </c>
      <c r="AK11" s="188"/>
      <c r="AL11" s="188">
        <v>1</v>
      </c>
      <c r="AM11" s="188"/>
      <c r="AN11" s="188"/>
      <c r="AO11" s="188">
        <v>1</v>
      </c>
      <c r="AP11" s="188"/>
      <c r="AQ11" s="188">
        <v>1</v>
      </c>
      <c r="AR11" s="188"/>
      <c r="AS11" s="188"/>
      <c r="AT11" s="188"/>
      <c r="AU11" s="188"/>
      <c r="AV11" s="188">
        <v>1</v>
      </c>
      <c r="AW11" s="188"/>
      <c r="AX11" s="188">
        <v>1</v>
      </c>
      <c r="AY11" s="188">
        <v>1</v>
      </c>
      <c r="AZ11" s="188"/>
      <c r="BA11" s="188"/>
      <c r="BB11" s="188"/>
      <c r="BC11" s="188"/>
      <c r="BD11" s="188"/>
      <c r="BE11" s="188"/>
      <c r="BF11" s="188"/>
      <c r="BG11" s="188"/>
      <c r="BH11" s="188"/>
      <c r="BI11" s="188">
        <v>1</v>
      </c>
      <c r="BJ11" s="188">
        <v>1</v>
      </c>
      <c r="BK11" s="188">
        <v>1</v>
      </c>
      <c r="BL11" s="188"/>
      <c r="BM11" s="188"/>
      <c r="BN11" s="188">
        <v>1</v>
      </c>
      <c r="BO11" s="188"/>
      <c r="BP11" s="188"/>
      <c r="BQ11" t="e">
        <f ca="1">TRIM(_xlfn.TEXTJOIN(,TRUE,([1]Arkusz5!A12:BN12)))</f>
        <v>#NAME?</v>
      </c>
    </row>
    <row r="12" spans="1:69" ht="57" x14ac:dyDescent="0.25">
      <c r="A12" s="186" t="s">
        <v>268</v>
      </c>
      <c r="B12" s="187" t="s">
        <v>269</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v>1</v>
      </c>
      <c r="BE12" s="188"/>
      <c r="BF12" s="188"/>
      <c r="BG12" s="188">
        <v>1</v>
      </c>
      <c r="BH12" s="188"/>
      <c r="BI12" s="188"/>
      <c r="BJ12" s="188"/>
      <c r="BK12" s="188"/>
      <c r="BL12" s="188"/>
      <c r="BM12" s="188"/>
      <c r="BN12" s="188"/>
      <c r="BO12" s="188"/>
      <c r="BP12" s="188"/>
    </row>
    <row r="13" spans="1:69" ht="34.5" x14ac:dyDescent="0.25">
      <c r="A13" s="186" t="s">
        <v>270</v>
      </c>
      <c r="B13" s="187" t="s">
        <v>271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v>1</v>
      </c>
      <c r="AA13" s="188"/>
      <c r="AB13" s="188"/>
      <c r="AC13" s="188"/>
      <c r="AD13" s="188"/>
      <c r="AE13" s="188"/>
      <c r="AF13" s="188">
        <v>1</v>
      </c>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v>1</v>
      </c>
      <c r="BH13" s="188"/>
      <c r="BI13" s="188"/>
      <c r="BJ13" s="188"/>
      <c r="BK13" s="188"/>
      <c r="BL13" s="188"/>
      <c r="BM13" s="188"/>
      <c r="BN13" s="188"/>
      <c r="BO13" s="188"/>
      <c r="BP13" s="188"/>
    </row>
    <row r="14" spans="1:69" x14ac:dyDescent="0.25">
      <c r="A14" s="189" t="s">
        <v>272</v>
      </c>
      <c r="B14" s="189"/>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t="e">
        <f ca="1">TRIM(_xlfn.TEXTJOIN(,TRUE,([1]Arkusz5!A13:BN13)))</f>
        <v>#NAME?</v>
      </c>
    </row>
    <row r="15" spans="1:69" ht="102" x14ac:dyDescent="0.25">
      <c r="A15" s="186" t="s">
        <v>273</v>
      </c>
      <c r="B15" s="186" t="s">
        <v>274</v>
      </c>
      <c r="C15" s="188"/>
      <c r="D15" s="188">
        <v>1</v>
      </c>
      <c r="E15" s="188">
        <v>1</v>
      </c>
      <c r="F15" s="188">
        <v>1</v>
      </c>
      <c r="G15" s="188"/>
      <c r="H15" s="188"/>
      <c r="I15" s="188">
        <v>1</v>
      </c>
      <c r="J15" s="188"/>
      <c r="K15" s="188"/>
      <c r="L15" s="188">
        <v>1</v>
      </c>
      <c r="M15" s="188">
        <v>1</v>
      </c>
      <c r="N15" s="188"/>
      <c r="O15" s="188"/>
      <c r="P15" s="188"/>
      <c r="Q15" s="188"/>
      <c r="R15" s="188"/>
      <c r="S15" s="188"/>
      <c r="T15" s="188"/>
      <c r="U15" s="188">
        <v>1</v>
      </c>
      <c r="V15" s="188"/>
      <c r="W15" s="188">
        <v>1</v>
      </c>
      <c r="X15" s="188"/>
      <c r="Y15" s="188"/>
      <c r="Z15" s="188"/>
      <c r="AA15" s="188"/>
      <c r="AB15" s="188"/>
      <c r="AC15" s="188"/>
      <c r="AD15" s="188">
        <v>1</v>
      </c>
      <c r="AE15" s="188">
        <v>1</v>
      </c>
      <c r="AF15" s="188"/>
      <c r="AG15" s="188"/>
      <c r="AH15" s="188"/>
      <c r="AI15" s="188"/>
      <c r="AJ15" s="188"/>
      <c r="AK15" s="188"/>
      <c r="AL15" s="188">
        <v>1</v>
      </c>
      <c r="AM15" s="188">
        <v>1</v>
      </c>
      <c r="AN15" s="188"/>
      <c r="AO15" s="188"/>
      <c r="AP15" s="188"/>
      <c r="AQ15" s="188">
        <v>1</v>
      </c>
      <c r="AR15" s="188">
        <v>1</v>
      </c>
      <c r="AS15" s="188"/>
      <c r="AT15" s="188"/>
      <c r="AU15" s="188"/>
      <c r="AV15" s="188"/>
      <c r="AW15" s="188"/>
      <c r="AX15" s="188">
        <v>1</v>
      </c>
      <c r="AY15" s="188">
        <v>1</v>
      </c>
      <c r="AZ15" s="188">
        <v>1</v>
      </c>
      <c r="BA15" s="188"/>
      <c r="BB15" s="188"/>
      <c r="BC15" s="188"/>
      <c r="BD15" s="188"/>
      <c r="BE15" s="188"/>
      <c r="BF15" s="188"/>
      <c r="BG15" s="188"/>
      <c r="BH15" s="188"/>
      <c r="BI15" s="188">
        <v>1</v>
      </c>
      <c r="BJ15" s="188"/>
      <c r="BK15" s="188">
        <v>1</v>
      </c>
      <c r="BL15" s="188">
        <v>1</v>
      </c>
      <c r="BM15" s="188"/>
      <c r="BN15" s="188"/>
      <c r="BO15" s="188">
        <v>1</v>
      </c>
      <c r="BP15" s="188"/>
      <c r="BQ15" t="e">
        <f ca="1">TRIM(_xlfn.TEXTJOIN(,TRUE,([1]Arkusz5!A14:BN14)))</f>
        <v>#NAME?</v>
      </c>
    </row>
    <row r="16" spans="1:69" ht="34.5" x14ac:dyDescent="0.25">
      <c r="A16" s="186" t="s">
        <v>275</v>
      </c>
      <c r="B16" s="187" t="s">
        <v>276</v>
      </c>
      <c r="C16" s="188"/>
      <c r="D16" s="188"/>
      <c r="E16" s="188"/>
      <c r="F16" s="188"/>
      <c r="G16" s="188"/>
      <c r="H16" s="188"/>
      <c r="I16" s="188">
        <v>1</v>
      </c>
      <c r="J16" s="188"/>
      <c r="K16" s="188"/>
      <c r="L16" s="188">
        <v>1</v>
      </c>
      <c r="M16" s="188"/>
      <c r="N16" s="188"/>
      <c r="O16" s="188"/>
      <c r="P16" s="188"/>
      <c r="Q16" s="188">
        <v>1</v>
      </c>
      <c r="R16" s="188"/>
      <c r="S16" s="188"/>
      <c r="T16" s="188"/>
      <c r="U16" s="188"/>
      <c r="V16" s="188"/>
      <c r="W16" s="188"/>
      <c r="X16" s="188"/>
      <c r="Y16" s="188"/>
      <c r="Z16" s="188"/>
      <c r="AA16" s="188"/>
      <c r="AB16" s="188"/>
      <c r="AC16" s="188">
        <v>1</v>
      </c>
      <c r="AD16" s="188"/>
      <c r="AE16" s="188"/>
      <c r="AF16" s="188"/>
      <c r="AG16" s="188"/>
      <c r="AH16" s="188"/>
      <c r="AI16" s="188"/>
      <c r="AJ16" s="188">
        <v>1</v>
      </c>
      <c r="AK16" s="188">
        <v>1</v>
      </c>
      <c r="AL16" s="188"/>
      <c r="AM16" s="188"/>
      <c r="AN16" s="188"/>
      <c r="AO16" s="188">
        <v>1</v>
      </c>
      <c r="AP16" s="188"/>
      <c r="AQ16" s="188">
        <v>1</v>
      </c>
      <c r="AR16" s="188"/>
      <c r="AS16" s="188"/>
      <c r="AT16" s="188"/>
      <c r="AU16" s="188"/>
      <c r="AV16" s="188">
        <v>1</v>
      </c>
      <c r="AW16" s="188">
        <v>1</v>
      </c>
      <c r="AX16" s="188">
        <v>1</v>
      </c>
      <c r="AY16" s="188"/>
      <c r="AZ16" s="188"/>
      <c r="BA16" s="188"/>
      <c r="BB16" s="188"/>
      <c r="BC16" s="188"/>
      <c r="BD16" s="188"/>
      <c r="BE16" s="188"/>
      <c r="BF16" s="188"/>
      <c r="BG16" s="188"/>
      <c r="BH16" s="188"/>
      <c r="BI16" s="188"/>
      <c r="BJ16" s="188">
        <v>1</v>
      </c>
      <c r="BK16" s="188">
        <v>1</v>
      </c>
      <c r="BL16" s="188"/>
      <c r="BM16" s="188">
        <v>1</v>
      </c>
      <c r="BN16" s="188"/>
      <c r="BO16" s="188"/>
      <c r="BP16" s="188">
        <v>1</v>
      </c>
      <c r="BQ16" t="e">
        <f ca="1">TRIM(_xlfn.TEXTJOIN(,TRUE,([1]Arkusz5!A15:BN15)))</f>
        <v>#NAME?</v>
      </c>
    </row>
    <row r="17" spans="1:69" ht="23.25" x14ac:dyDescent="0.25">
      <c r="A17" s="186" t="s">
        <v>277</v>
      </c>
      <c r="B17" s="187" t="s">
        <v>278</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v>1</v>
      </c>
      <c r="AB17" s="188"/>
      <c r="AC17" s="188"/>
      <c r="AD17" s="188"/>
      <c r="AE17" s="188">
        <v>1</v>
      </c>
      <c r="AF17" s="188"/>
      <c r="AG17" s="188"/>
      <c r="AH17" s="188"/>
      <c r="AI17" s="188"/>
      <c r="AJ17" s="188"/>
      <c r="AK17" s="188"/>
      <c r="AL17" s="188">
        <v>1</v>
      </c>
      <c r="AM17" s="188"/>
      <c r="AN17" s="188"/>
      <c r="AO17" s="188"/>
      <c r="AP17" s="188">
        <v>1</v>
      </c>
      <c r="AQ17" s="188">
        <v>1</v>
      </c>
      <c r="AR17" s="188"/>
      <c r="AS17" s="188"/>
      <c r="AT17" s="188"/>
      <c r="AU17" s="188"/>
      <c r="AV17" s="188"/>
      <c r="AW17" s="188"/>
      <c r="AX17" s="188">
        <v>1</v>
      </c>
      <c r="AY17" s="188">
        <v>1</v>
      </c>
      <c r="AZ17" s="188"/>
      <c r="BA17" s="188"/>
      <c r="BB17" s="188"/>
      <c r="BC17" s="188"/>
      <c r="BD17" s="188"/>
      <c r="BE17" s="188"/>
      <c r="BF17" s="188"/>
      <c r="BG17" s="188"/>
      <c r="BH17" s="188"/>
      <c r="BI17" s="188"/>
      <c r="BJ17" s="188"/>
      <c r="BK17" s="188">
        <v>1</v>
      </c>
      <c r="BL17" s="188"/>
      <c r="BM17" s="188"/>
      <c r="BN17" s="188"/>
      <c r="BO17" s="188"/>
      <c r="BP17" s="188"/>
      <c r="BQ17" t="e">
        <f ca="1">TRIM(_xlfn.TEXTJOIN(,TRUE,([1]Arkusz5!A16:BN16)))</f>
        <v>#NAME?</v>
      </c>
    </row>
    <row r="18" spans="1:69" ht="57" x14ac:dyDescent="0.25">
      <c r="A18" s="186" t="s">
        <v>279</v>
      </c>
      <c r="B18" s="187" t="s">
        <v>280</v>
      </c>
      <c r="C18" s="188"/>
      <c r="D18" s="188"/>
      <c r="E18" s="188"/>
      <c r="F18" s="188"/>
      <c r="G18" s="188"/>
      <c r="H18" s="188"/>
      <c r="I18" s="188"/>
      <c r="J18" s="188"/>
      <c r="K18" s="188"/>
      <c r="L18" s="188"/>
      <c r="M18" s="188"/>
      <c r="N18" s="188"/>
      <c r="O18" s="188"/>
      <c r="P18" s="188"/>
      <c r="Q18" s="188">
        <v>1</v>
      </c>
      <c r="R18" s="188"/>
      <c r="S18" s="188"/>
      <c r="T18" s="188"/>
      <c r="U18" s="188"/>
      <c r="V18" s="188"/>
      <c r="W18" s="188">
        <v>1</v>
      </c>
      <c r="X18" s="188"/>
      <c r="Y18" s="188"/>
      <c r="Z18" s="188"/>
      <c r="AA18" s="188"/>
      <c r="AB18" s="188"/>
      <c r="AC18" s="188"/>
      <c r="AD18" s="188"/>
      <c r="AE18" s="188">
        <v>1</v>
      </c>
      <c r="AF18" s="188"/>
      <c r="AG18" s="188"/>
      <c r="AH18" s="188"/>
      <c r="AI18" s="188"/>
      <c r="AJ18" s="188"/>
      <c r="AK18" s="188"/>
      <c r="AL18" s="188"/>
      <c r="AM18" s="188"/>
      <c r="AN18" s="188"/>
      <c r="AO18" s="188"/>
      <c r="AP18" s="188">
        <v>1</v>
      </c>
      <c r="AQ18" s="188">
        <v>1</v>
      </c>
      <c r="AR18" s="188"/>
      <c r="AS18" s="188"/>
      <c r="AT18" s="188"/>
      <c r="AU18" s="188"/>
      <c r="AV18" s="188"/>
      <c r="AW18" s="188"/>
      <c r="AX18" s="188">
        <v>1</v>
      </c>
      <c r="AY18" s="188">
        <v>1</v>
      </c>
      <c r="AZ18" s="188"/>
      <c r="BA18" s="188"/>
      <c r="BB18" s="188"/>
      <c r="BC18" s="188"/>
      <c r="BD18" s="188"/>
      <c r="BE18" s="188"/>
      <c r="BF18" s="188"/>
      <c r="BG18" s="188"/>
      <c r="BH18" s="188"/>
      <c r="BI18" s="188">
        <v>1</v>
      </c>
      <c r="BJ18" s="188"/>
      <c r="BK18" s="188">
        <v>1</v>
      </c>
      <c r="BL18" s="188">
        <v>1</v>
      </c>
      <c r="BM18" s="188"/>
      <c r="BN18" s="188"/>
      <c r="BO18" s="188"/>
      <c r="BP18" s="188"/>
      <c r="BQ18" t="e">
        <f ca="1">TRIM(_xlfn.TEXTJOIN(,TRUE,([1]Arkusz5!A17:BN17)))</f>
        <v>#NAME?</v>
      </c>
    </row>
    <row r="19" spans="1:69" ht="57" x14ac:dyDescent="0.25">
      <c r="A19" s="186" t="s">
        <v>281</v>
      </c>
      <c r="B19" s="190" t="s">
        <v>282</v>
      </c>
      <c r="C19" s="188"/>
      <c r="D19" s="188"/>
      <c r="E19" s="188"/>
      <c r="F19" s="188"/>
      <c r="G19" s="188"/>
      <c r="H19" s="188"/>
      <c r="I19" s="188"/>
      <c r="J19" s="188"/>
      <c r="K19" s="188"/>
      <c r="L19" s="188">
        <v>1</v>
      </c>
      <c r="M19" s="188"/>
      <c r="N19" s="188"/>
      <c r="O19" s="188"/>
      <c r="P19" s="188"/>
      <c r="Q19" s="188"/>
      <c r="R19" s="188"/>
      <c r="S19" s="188">
        <v>1</v>
      </c>
      <c r="T19" s="188"/>
      <c r="U19" s="188"/>
      <c r="V19" s="188"/>
      <c r="W19" s="188"/>
      <c r="X19" s="188">
        <v>1</v>
      </c>
      <c r="Y19" s="188"/>
      <c r="Z19" s="188">
        <v>1</v>
      </c>
      <c r="AA19" s="188">
        <v>1</v>
      </c>
      <c r="AB19" s="188"/>
      <c r="AC19" s="188"/>
      <c r="AD19" s="188"/>
      <c r="AE19" s="188"/>
      <c r="AF19" s="188">
        <v>1</v>
      </c>
      <c r="AG19" s="188"/>
      <c r="AH19" s="188">
        <v>1</v>
      </c>
      <c r="AI19" s="188"/>
      <c r="AJ19" s="188"/>
      <c r="AK19" s="188"/>
      <c r="AL19" s="188"/>
      <c r="AM19" s="188"/>
      <c r="AN19" s="188"/>
      <c r="AO19" s="188"/>
      <c r="AP19" s="188"/>
      <c r="AQ19" s="188">
        <v>1</v>
      </c>
      <c r="AR19" s="188"/>
      <c r="AS19" s="188">
        <v>1</v>
      </c>
      <c r="AT19" s="188">
        <v>1</v>
      </c>
      <c r="AU19" s="188">
        <v>1</v>
      </c>
      <c r="AV19" s="188"/>
      <c r="AW19" s="188"/>
      <c r="AX19" s="188"/>
      <c r="AY19" s="188">
        <v>1</v>
      </c>
      <c r="AZ19" s="188">
        <v>1</v>
      </c>
      <c r="BA19" s="188"/>
      <c r="BB19" s="188"/>
      <c r="BC19" s="188">
        <v>1</v>
      </c>
      <c r="BD19" s="188"/>
      <c r="BE19" s="188"/>
      <c r="BF19" s="188">
        <v>1</v>
      </c>
      <c r="BG19" s="188"/>
      <c r="BH19" s="188"/>
      <c r="BI19" s="188"/>
      <c r="BJ19" s="188"/>
      <c r="BK19" s="188">
        <v>1</v>
      </c>
      <c r="BL19" s="188"/>
      <c r="BM19" s="188"/>
      <c r="BN19" s="188">
        <v>1</v>
      </c>
      <c r="BO19" s="188">
        <v>1</v>
      </c>
      <c r="BP19" s="188"/>
      <c r="BQ19" t="e">
        <f ca="1">TRIM(_xlfn.TEXTJOIN(,TRUE,([1]Arkusz5!A18:BN18)))</f>
        <v>#NAME?</v>
      </c>
    </row>
    <row r="20" spans="1:69" ht="34.5" x14ac:dyDescent="0.25">
      <c r="A20" s="186" t="s">
        <v>283</v>
      </c>
      <c r="B20" s="190" t="s">
        <v>284</v>
      </c>
      <c r="C20" s="188"/>
      <c r="D20" s="188"/>
      <c r="E20" s="188"/>
      <c r="F20" s="188"/>
      <c r="G20" s="188"/>
      <c r="H20" s="188"/>
      <c r="I20" s="188"/>
      <c r="J20" s="188"/>
      <c r="K20" s="188"/>
      <c r="L20" s="188"/>
      <c r="M20" s="188"/>
      <c r="N20" s="188"/>
      <c r="O20" s="188"/>
      <c r="P20" s="188"/>
      <c r="Q20" s="188"/>
      <c r="R20" s="188"/>
      <c r="S20" s="188"/>
      <c r="T20" s="188"/>
      <c r="U20" s="188"/>
      <c r="V20" s="188"/>
      <c r="W20" s="188"/>
      <c r="X20" s="188">
        <v>1</v>
      </c>
      <c r="Y20" s="188"/>
      <c r="Z20" s="188">
        <v>1</v>
      </c>
      <c r="AA20" s="188">
        <v>1</v>
      </c>
      <c r="AB20" s="188">
        <v>1</v>
      </c>
      <c r="AC20" s="188"/>
      <c r="AD20" s="188"/>
      <c r="AE20" s="188"/>
      <c r="AF20" s="188">
        <v>1</v>
      </c>
      <c r="AG20" s="188">
        <v>1</v>
      </c>
      <c r="AH20" s="188">
        <v>1</v>
      </c>
      <c r="AI20" s="188"/>
      <c r="AJ20" s="188"/>
      <c r="AK20" s="188"/>
      <c r="AL20" s="188"/>
      <c r="AM20" s="188"/>
      <c r="AN20" s="188"/>
      <c r="AO20" s="188"/>
      <c r="AP20" s="188"/>
      <c r="AQ20" s="188">
        <v>1</v>
      </c>
      <c r="AR20" s="188"/>
      <c r="AS20" s="188"/>
      <c r="AT20" s="188"/>
      <c r="AU20" s="188"/>
      <c r="AV20" s="188"/>
      <c r="AW20" s="188"/>
      <c r="AX20" s="188"/>
      <c r="AY20" s="188">
        <v>1</v>
      </c>
      <c r="AZ20" s="188"/>
      <c r="BA20" s="188"/>
      <c r="BB20" s="188"/>
      <c r="BC20" s="188">
        <v>1</v>
      </c>
      <c r="BD20" s="188">
        <v>1</v>
      </c>
      <c r="BE20" s="188"/>
      <c r="BF20" s="188">
        <v>1</v>
      </c>
      <c r="BG20" s="188"/>
      <c r="BH20" s="188">
        <v>1</v>
      </c>
      <c r="BI20" s="188"/>
      <c r="BJ20" s="188"/>
      <c r="BK20" s="188">
        <v>1</v>
      </c>
      <c r="BL20" s="188">
        <v>1</v>
      </c>
      <c r="BM20" s="188"/>
      <c r="BN20" s="188"/>
      <c r="BO20" s="188"/>
      <c r="BP20" s="188"/>
      <c r="BQ20" t="e">
        <f ca="1">TRIM(_xlfn.TEXTJOIN(,TRUE,([1]Arkusz5!A19:BN19)))</f>
        <v>#NAME?</v>
      </c>
    </row>
    <row r="21" spans="1:69" ht="57" x14ac:dyDescent="0.25">
      <c r="A21" s="186" t="s">
        <v>285</v>
      </c>
      <c r="B21" s="190" t="s">
        <v>286</v>
      </c>
      <c r="C21" s="188"/>
      <c r="D21" s="188"/>
      <c r="E21" s="188"/>
      <c r="F21" s="188"/>
      <c r="G21" s="188"/>
      <c r="H21" s="188"/>
      <c r="I21" s="188"/>
      <c r="J21" s="188">
        <v>1</v>
      </c>
      <c r="K21" s="188">
        <v>1</v>
      </c>
      <c r="L21" s="188"/>
      <c r="M21" s="188"/>
      <c r="N21" s="188"/>
      <c r="O21" s="188"/>
      <c r="P21" s="188">
        <v>1</v>
      </c>
      <c r="Q21" s="188"/>
      <c r="R21" s="188"/>
      <c r="S21" s="188"/>
      <c r="T21" s="188"/>
      <c r="U21" s="188"/>
      <c r="V21" s="188"/>
      <c r="W21" s="188"/>
      <c r="X21" s="188">
        <v>1</v>
      </c>
      <c r="Y21" s="188"/>
      <c r="Z21" s="188">
        <v>1</v>
      </c>
      <c r="AA21" s="188"/>
      <c r="AB21" s="188">
        <v>1</v>
      </c>
      <c r="AC21" s="188"/>
      <c r="AD21" s="188"/>
      <c r="AE21" s="188"/>
      <c r="AF21" s="188"/>
      <c r="AG21" s="188"/>
      <c r="AH21" s="188"/>
      <c r="AI21" s="188"/>
      <c r="AJ21" s="188"/>
      <c r="AK21" s="188"/>
      <c r="AL21" s="188"/>
      <c r="AM21" s="188"/>
      <c r="AN21" s="188">
        <v>1</v>
      </c>
      <c r="AO21" s="188"/>
      <c r="AP21" s="188"/>
      <c r="AQ21" s="188"/>
      <c r="AR21" s="188"/>
      <c r="AS21" s="188"/>
      <c r="AT21" s="188"/>
      <c r="AU21" s="188">
        <v>1</v>
      </c>
      <c r="AV21" s="188"/>
      <c r="AW21" s="188"/>
      <c r="AX21" s="188"/>
      <c r="AY21" s="188"/>
      <c r="AZ21" s="188"/>
      <c r="BA21" s="188"/>
      <c r="BB21" s="188"/>
      <c r="BC21" s="188"/>
      <c r="BD21" s="188"/>
      <c r="BE21" s="188"/>
      <c r="BF21" s="188"/>
      <c r="BG21" s="188"/>
      <c r="BH21" s="188"/>
      <c r="BI21" s="188"/>
      <c r="BJ21" s="188"/>
      <c r="BK21" s="188"/>
      <c r="BL21" s="188">
        <v>1</v>
      </c>
      <c r="BM21" s="188"/>
      <c r="BN21" s="188">
        <v>1</v>
      </c>
      <c r="BO21" s="188"/>
      <c r="BP21" s="188"/>
      <c r="BQ21" t="e">
        <f ca="1">TRIM(_xlfn.TEXTJOIN(,TRUE,([1]Arkusz5!A20:BN20)))</f>
        <v>#NAME?</v>
      </c>
    </row>
    <row r="22" spans="1:69" ht="68.25" x14ac:dyDescent="0.25">
      <c r="A22" s="186" t="s">
        <v>287</v>
      </c>
      <c r="B22" s="190" t="s">
        <v>288</v>
      </c>
      <c r="C22" s="188"/>
      <c r="D22" s="188"/>
      <c r="E22" s="188"/>
      <c r="F22" s="188"/>
      <c r="G22" s="188"/>
      <c r="H22" s="188"/>
      <c r="I22" s="188"/>
      <c r="J22" s="188"/>
      <c r="K22" s="188"/>
      <c r="L22" s="188"/>
      <c r="M22" s="188"/>
      <c r="N22" s="188"/>
      <c r="O22" s="188"/>
      <c r="P22" s="188">
        <v>1</v>
      </c>
      <c r="Q22" s="188"/>
      <c r="R22" s="188"/>
      <c r="S22" s="188"/>
      <c r="T22" s="188"/>
      <c r="U22" s="188"/>
      <c r="V22" s="188"/>
      <c r="W22" s="188"/>
      <c r="X22" s="188"/>
      <c r="Y22" s="188"/>
      <c r="Z22" s="188"/>
      <c r="AA22" s="188"/>
      <c r="AB22" s="188">
        <v>1</v>
      </c>
      <c r="AC22" s="188">
        <v>1</v>
      </c>
      <c r="AD22" s="188"/>
      <c r="AE22" s="188"/>
      <c r="AF22" s="188"/>
      <c r="AG22" s="188">
        <v>1</v>
      </c>
      <c r="AH22" s="188"/>
      <c r="AI22" s="188"/>
      <c r="AJ22" s="188"/>
      <c r="AK22" s="188"/>
      <c r="AL22" s="188"/>
      <c r="AM22" s="188"/>
      <c r="AN22" s="188">
        <v>1</v>
      </c>
      <c r="AO22" s="188"/>
      <c r="AP22" s="188"/>
      <c r="AQ22" s="188"/>
      <c r="AR22" s="188"/>
      <c r="AS22" s="188"/>
      <c r="AT22" s="188"/>
      <c r="AU22" s="188">
        <v>1</v>
      </c>
      <c r="AV22" s="188"/>
      <c r="AW22" s="188"/>
      <c r="AX22" s="188"/>
      <c r="AY22" s="188"/>
      <c r="AZ22" s="188"/>
      <c r="BA22" s="188"/>
      <c r="BB22" s="188"/>
      <c r="BC22" s="188">
        <v>1</v>
      </c>
      <c r="BD22" s="188">
        <v>1</v>
      </c>
      <c r="BE22" s="188"/>
      <c r="BF22" s="188">
        <v>1</v>
      </c>
      <c r="BG22" s="188">
        <v>1</v>
      </c>
      <c r="BH22" s="188">
        <v>1</v>
      </c>
      <c r="BI22" s="188"/>
      <c r="BJ22" s="188"/>
      <c r="BK22" s="188"/>
      <c r="BL22" s="188">
        <v>1</v>
      </c>
      <c r="BM22" s="188">
        <v>1</v>
      </c>
      <c r="BN22" s="188"/>
      <c r="BO22" s="188">
        <v>1</v>
      </c>
      <c r="BP22" s="188"/>
      <c r="BQ22" t="e">
        <f ca="1">TRIM(_xlfn.TEXTJOIN(,TRUE,([1]Arkusz5!A22:BN22)))</f>
        <v>#NAME?</v>
      </c>
    </row>
    <row r="23" spans="1:69" ht="68.25" x14ac:dyDescent="0.25">
      <c r="A23" s="186" t="s">
        <v>289</v>
      </c>
      <c r="B23" s="190" t="s">
        <v>290</v>
      </c>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v>1</v>
      </c>
      <c r="AH23" s="188"/>
      <c r="AI23" s="188"/>
      <c r="AJ23" s="188"/>
      <c r="AK23" s="188">
        <v>1</v>
      </c>
      <c r="AL23" s="188"/>
      <c r="AM23" s="188"/>
      <c r="AN23" s="188"/>
      <c r="AO23" s="188"/>
      <c r="AP23" s="188"/>
      <c r="AQ23" s="188">
        <v>1</v>
      </c>
      <c r="AR23" s="188"/>
      <c r="AS23" s="188"/>
      <c r="AT23" s="188">
        <v>1</v>
      </c>
      <c r="AU23" s="188"/>
      <c r="AV23" s="188"/>
      <c r="AW23" s="188"/>
      <c r="AX23" s="188"/>
      <c r="AY23" s="188"/>
      <c r="AZ23" s="188">
        <v>1</v>
      </c>
      <c r="BA23" s="188">
        <v>1</v>
      </c>
      <c r="BB23" s="188"/>
      <c r="BC23" s="188"/>
      <c r="BD23" s="188"/>
      <c r="BE23" s="188"/>
      <c r="BF23" s="188"/>
      <c r="BG23" s="188"/>
      <c r="BH23" s="188"/>
      <c r="BI23" s="188"/>
      <c r="BJ23" s="188"/>
      <c r="BK23" s="188"/>
      <c r="BL23" s="188"/>
      <c r="BM23" s="188"/>
      <c r="BN23" s="188"/>
      <c r="BO23" s="188">
        <v>1</v>
      </c>
      <c r="BP23" s="188">
        <v>1</v>
      </c>
      <c r="BQ23" t="e">
        <f ca="1">TRIM(_xlfn.TEXTJOIN(,TRUE,([1]Arkusz5!A23:BN23)))</f>
        <v>#NAME?</v>
      </c>
    </row>
    <row r="24" spans="1:69" ht="23.25" x14ac:dyDescent="0.25">
      <c r="A24" s="186" t="s">
        <v>291</v>
      </c>
      <c r="B24" s="187" t="s">
        <v>292</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v>1</v>
      </c>
      <c r="BH24" s="188"/>
      <c r="BI24" s="188"/>
      <c r="BJ24" s="188"/>
      <c r="BK24" s="188"/>
      <c r="BL24" s="188"/>
      <c r="BM24" s="188"/>
      <c r="BN24" s="188"/>
      <c r="BO24" s="188"/>
      <c r="BP24" s="188"/>
      <c r="BQ24" t="e">
        <f ca="1">TRIM(_xlfn.TEXTJOIN(,TRUE,([1]Arkusz5!A24:BN24)))</f>
        <v>#NAME?</v>
      </c>
    </row>
    <row r="25" spans="1:69" ht="45.75" x14ac:dyDescent="0.25">
      <c r="A25" s="186" t="s">
        <v>293</v>
      </c>
      <c r="B25" s="187" t="s">
        <v>294</v>
      </c>
      <c r="C25" s="188"/>
      <c r="D25" s="188"/>
      <c r="E25" s="188"/>
      <c r="F25" s="188"/>
      <c r="G25" s="188"/>
      <c r="H25" s="188"/>
      <c r="I25" s="188"/>
      <c r="J25" s="188"/>
      <c r="K25" s="188"/>
      <c r="L25" s="188"/>
      <c r="M25" s="188"/>
      <c r="N25" s="188"/>
      <c r="O25" s="188"/>
      <c r="P25" s="188"/>
      <c r="Q25" s="188">
        <v>1</v>
      </c>
      <c r="R25" s="188"/>
      <c r="S25" s="188"/>
      <c r="T25" s="188"/>
      <c r="U25" s="188"/>
      <c r="V25" s="188"/>
      <c r="W25" s="188"/>
      <c r="X25" s="188"/>
      <c r="Y25" s="188"/>
      <c r="Z25" s="188"/>
      <c r="AA25" s="188">
        <v>1</v>
      </c>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t="e">
        <f ca="1">TRIM(_xlfn.TEXTJOIN(,TRUE,([1]Arkusz5!A25:BN25)))</f>
        <v>#NAME?</v>
      </c>
    </row>
    <row r="26" spans="1:69" ht="34.5" x14ac:dyDescent="0.25">
      <c r="A26" s="186" t="s">
        <v>295</v>
      </c>
      <c r="B26" s="187" t="s">
        <v>296</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v>1</v>
      </c>
      <c r="AT26" s="188">
        <v>1</v>
      </c>
      <c r="AU26" s="188"/>
      <c r="AV26" s="188"/>
      <c r="AW26" s="188"/>
      <c r="AX26" s="188"/>
      <c r="AY26" s="188"/>
      <c r="AZ26" s="188">
        <v>1</v>
      </c>
      <c r="BA26" s="188">
        <v>1</v>
      </c>
      <c r="BB26" s="188">
        <v>1</v>
      </c>
      <c r="BC26" s="188"/>
      <c r="BD26" s="188"/>
      <c r="BE26" s="188"/>
      <c r="BF26" s="188"/>
      <c r="BG26" s="188"/>
      <c r="BH26" s="188"/>
      <c r="BI26" s="188"/>
      <c r="BJ26" s="188"/>
      <c r="BK26" s="188"/>
      <c r="BL26" s="188"/>
      <c r="BM26" s="188"/>
      <c r="BN26" s="188"/>
      <c r="BO26" s="188">
        <v>1</v>
      </c>
      <c r="BP26" s="188"/>
      <c r="BQ26" t="e">
        <f ca="1">TRIM(_xlfn.TEXTJOIN(,TRUE,([1]Arkusz5!A26:BN26)))</f>
        <v>#NAME?</v>
      </c>
    </row>
    <row r="27" spans="1:69" ht="57" x14ac:dyDescent="0.25">
      <c r="A27" s="186" t="s">
        <v>297</v>
      </c>
      <c r="B27" s="190" t="s">
        <v>298</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v>1</v>
      </c>
      <c r="AJ27" s="188">
        <v>1</v>
      </c>
      <c r="AK27" s="188">
        <v>1</v>
      </c>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v>1</v>
      </c>
      <c r="BK27" s="188"/>
      <c r="BL27" s="188"/>
      <c r="BM27" s="188"/>
      <c r="BN27" s="188"/>
      <c r="BO27" s="188"/>
      <c r="BP27" s="188"/>
      <c r="BQ27" t="e">
        <f ca="1">TRIM(_xlfn.TEXTJOIN(,TRUE,([1]Arkusz5!A21:BN21)))</f>
        <v>#NAME?</v>
      </c>
    </row>
    <row r="28" spans="1:69" ht="34.5" x14ac:dyDescent="0.25">
      <c r="A28" s="186" t="s">
        <v>299</v>
      </c>
      <c r="B28" s="187" t="s">
        <v>300</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v>1</v>
      </c>
      <c r="AG28" s="188"/>
      <c r="AH28" s="188"/>
      <c r="AI28" s="188"/>
      <c r="AJ28" s="188"/>
      <c r="AK28" s="188"/>
      <c r="AL28" s="188"/>
      <c r="AM28" s="188"/>
      <c r="AN28" s="188"/>
      <c r="AO28" s="188"/>
      <c r="AP28" s="188"/>
      <c r="AQ28" s="188">
        <v>1</v>
      </c>
      <c r="AR28" s="188"/>
      <c r="AS28" s="188"/>
      <c r="AT28" s="188"/>
      <c r="AU28" s="188"/>
      <c r="AV28" s="188"/>
      <c r="AW28" s="188"/>
      <c r="AX28" s="188"/>
      <c r="AY28" s="188"/>
      <c r="AZ28" s="188"/>
      <c r="BA28" s="188"/>
      <c r="BB28" s="188"/>
      <c r="BC28" s="188"/>
      <c r="BD28" s="188"/>
      <c r="BE28" s="188"/>
      <c r="BF28" s="188"/>
      <c r="BG28" s="188"/>
      <c r="BH28" s="188"/>
      <c r="BI28" s="188"/>
      <c r="BJ28" s="188"/>
      <c r="BK28" s="188"/>
      <c r="BL28" s="188">
        <v>1</v>
      </c>
      <c r="BM28" s="188"/>
      <c r="BN28" s="188"/>
      <c r="BO28" s="188"/>
      <c r="BP28" s="188"/>
    </row>
    <row r="29" spans="1:69" ht="45.75" x14ac:dyDescent="0.25">
      <c r="A29" s="186" t="s">
        <v>301</v>
      </c>
      <c r="B29" s="187" t="s">
        <v>302</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v>1</v>
      </c>
      <c r="AG29" s="188"/>
      <c r="AH29" s="188"/>
      <c r="AI29" s="188"/>
      <c r="AJ29" s="188"/>
      <c r="AK29" s="188"/>
      <c r="AL29" s="188"/>
      <c r="AM29" s="188"/>
      <c r="AN29" s="188"/>
      <c r="AO29" s="188"/>
      <c r="AP29" s="188"/>
      <c r="AQ29" s="188">
        <v>1</v>
      </c>
      <c r="AR29" s="188"/>
      <c r="AS29" s="188"/>
      <c r="AT29" s="188"/>
      <c r="AU29" s="188"/>
      <c r="AV29" s="188"/>
      <c r="AW29" s="188"/>
      <c r="AX29" s="188"/>
      <c r="AY29" s="188">
        <v>1</v>
      </c>
      <c r="AZ29" s="188"/>
      <c r="BA29" s="188"/>
      <c r="BB29" s="188"/>
      <c r="BC29" s="188"/>
      <c r="BD29" s="188"/>
      <c r="BE29" s="188"/>
      <c r="BF29" s="188"/>
      <c r="BG29" s="188"/>
      <c r="BH29" s="188"/>
      <c r="BI29" s="188"/>
      <c r="BJ29" s="188"/>
      <c r="BK29" s="188"/>
      <c r="BL29" s="188">
        <v>1</v>
      </c>
      <c r="BM29" s="188"/>
      <c r="BN29" s="188"/>
      <c r="BO29" s="188"/>
      <c r="BP29" s="188"/>
    </row>
    <row r="30" spans="1:69" ht="22.5" x14ac:dyDescent="0.25">
      <c r="A30" s="189" t="s">
        <v>303</v>
      </c>
      <c r="B30" s="189"/>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v>1</v>
      </c>
      <c r="AZ30" s="188"/>
      <c r="BA30" s="188"/>
      <c r="BB30" s="188"/>
      <c r="BC30" s="188"/>
      <c r="BD30" s="188"/>
      <c r="BE30" s="188"/>
      <c r="BF30" s="188"/>
      <c r="BG30" s="188"/>
      <c r="BH30" s="188"/>
      <c r="BI30" s="188"/>
      <c r="BJ30" s="188"/>
      <c r="BK30" s="188"/>
      <c r="BL30" s="188"/>
      <c r="BM30" s="188"/>
      <c r="BN30" s="188"/>
      <c r="BO30" s="188"/>
      <c r="BP30" s="188"/>
      <c r="BQ30" t="e">
        <f ca="1">TRIM(_xlfn.TEXTJOIN(,TRUE,([1]Arkusz5!A27:BN27)))</f>
        <v>#NAME?</v>
      </c>
    </row>
    <row r="31" spans="1:69" ht="23.25" x14ac:dyDescent="0.25">
      <c r="A31" s="186" t="s">
        <v>304</v>
      </c>
      <c r="B31" s="186" t="s">
        <v>305</v>
      </c>
      <c r="C31" s="188"/>
      <c r="D31" s="188"/>
      <c r="E31" s="188"/>
      <c r="F31" s="188"/>
      <c r="G31" s="188"/>
      <c r="H31" s="188"/>
      <c r="I31" s="188"/>
      <c r="J31" s="188"/>
      <c r="K31" s="188"/>
      <c r="L31" s="188">
        <v>1</v>
      </c>
      <c r="M31" s="188"/>
      <c r="N31" s="188"/>
      <c r="O31" s="188"/>
      <c r="P31" s="188"/>
      <c r="Q31" s="188"/>
      <c r="R31" s="188"/>
      <c r="S31" s="188"/>
      <c r="T31" s="188"/>
      <c r="U31" s="188"/>
      <c r="V31" s="188"/>
      <c r="W31" s="188"/>
      <c r="X31" s="188"/>
      <c r="Y31" s="188"/>
      <c r="Z31" s="188"/>
      <c r="AA31" s="188"/>
      <c r="AB31" s="188"/>
      <c r="AC31" s="188">
        <v>1</v>
      </c>
      <c r="AD31" s="188"/>
      <c r="AE31" s="188"/>
      <c r="AF31" s="188"/>
      <c r="AG31" s="188"/>
      <c r="AH31" s="188"/>
      <c r="AI31" s="188"/>
      <c r="AJ31" s="188"/>
      <c r="AK31" s="188">
        <v>1</v>
      </c>
      <c r="AL31" s="188"/>
      <c r="AM31" s="188"/>
      <c r="AN31" s="188"/>
      <c r="AO31" s="188"/>
      <c r="AP31" s="188"/>
      <c r="AQ31" s="188">
        <v>1</v>
      </c>
      <c r="AR31" s="188"/>
      <c r="AS31" s="188"/>
      <c r="AT31" s="188"/>
      <c r="AU31" s="188"/>
      <c r="AV31" s="188"/>
      <c r="AW31" s="188"/>
      <c r="AX31" s="188">
        <v>1</v>
      </c>
      <c r="AY31" s="188">
        <v>1</v>
      </c>
      <c r="AZ31" s="188"/>
      <c r="BA31" s="188"/>
      <c r="BB31" s="188"/>
      <c r="BC31" s="188"/>
      <c r="BD31" s="188"/>
      <c r="BE31" s="188"/>
      <c r="BF31" s="188"/>
      <c r="BG31" s="188"/>
      <c r="BH31" s="188">
        <v>1</v>
      </c>
      <c r="BI31" s="188"/>
      <c r="BJ31" s="188"/>
      <c r="BK31" s="188">
        <v>1</v>
      </c>
      <c r="BL31" s="188"/>
      <c r="BM31" s="188">
        <v>1</v>
      </c>
      <c r="BN31" s="188"/>
      <c r="BO31" s="188">
        <v>1</v>
      </c>
      <c r="BP31" s="188"/>
      <c r="BQ31" t="e">
        <f ca="1">TRIM(_xlfn.TEXTJOIN(,TRUE,([1]Arkusz5!A28:BN28)))</f>
        <v>#NAME?</v>
      </c>
    </row>
    <row r="32" spans="1:69" ht="45.75" x14ac:dyDescent="0.25">
      <c r="A32" s="186" t="s">
        <v>306</v>
      </c>
      <c r="B32" s="190" t="s">
        <v>307</v>
      </c>
      <c r="C32" s="188">
        <v>1</v>
      </c>
      <c r="D32" s="188">
        <v>1</v>
      </c>
      <c r="E32" s="188">
        <v>1</v>
      </c>
      <c r="F32" s="188"/>
      <c r="G32" s="188"/>
      <c r="H32" s="188"/>
      <c r="I32" s="188"/>
      <c r="J32" s="188"/>
      <c r="K32" s="188"/>
      <c r="L32" s="188"/>
      <c r="M32" s="188"/>
      <c r="N32" s="188"/>
      <c r="O32" s="188"/>
      <c r="P32" s="188"/>
      <c r="Q32" s="188"/>
      <c r="R32" s="188"/>
      <c r="S32" s="188"/>
      <c r="T32" s="188"/>
      <c r="U32" s="188"/>
      <c r="V32" s="188">
        <v>1</v>
      </c>
      <c r="W32" s="188">
        <v>1</v>
      </c>
      <c r="X32" s="188"/>
      <c r="Y32" s="188"/>
      <c r="Z32" s="188"/>
      <c r="AA32" s="188"/>
      <c r="AB32" s="188"/>
      <c r="AC32" s="188"/>
      <c r="AD32" s="188"/>
      <c r="AE32" s="188">
        <v>1</v>
      </c>
      <c r="AF32" s="188"/>
      <c r="AG32" s="188"/>
      <c r="AH32" s="188"/>
      <c r="AI32" s="188"/>
      <c r="AJ32" s="188"/>
      <c r="AK32" s="188">
        <v>1</v>
      </c>
      <c r="AL32" s="188"/>
      <c r="AM32" s="188"/>
      <c r="AN32" s="188"/>
      <c r="AO32" s="188"/>
      <c r="AP32" s="188"/>
      <c r="AQ32" s="188">
        <v>1</v>
      </c>
      <c r="AR32" s="188"/>
      <c r="AS32" s="188">
        <v>1</v>
      </c>
      <c r="AT32" s="188"/>
      <c r="AU32" s="188"/>
      <c r="AV32" s="188"/>
      <c r="AW32" s="188"/>
      <c r="AX32" s="188">
        <v>1</v>
      </c>
      <c r="AY32" s="188">
        <v>1</v>
      </c>
      <c r="AZ32" s="188">
        <v>1</v>
      </c>
      <c r="BA32" s="188"/>
      <c r="BB32" s="188"/>
      <c r="BC32" s="188"/>
      <c r="BD32" s="188">
        <v>1</v>
      </c>
      <c r="BE32" s="188"/>
      <c r="BF32" s="188"/>
      <c r="BG32" s="188"/>
      <c r="BH32" s="188"/>
      <c r="BI32" s="188"/>
      <c r="BJ32" s="188"/>
      <c r="BK32" s="188">
        <v>1</v>
      </c>
      <c r="BL32" s="188"/>
      <c r="BM32" s="188"/>
      <c r="BN32" s="188"/>
      <c r="BO32" s="188">
        <v>1</v>
      </c>
      <c r="BP32" s="188"/>
      <c r="BQ32" t="e">
        <f ca="1">TRIM(_xlfn.TEXTJOIN(,TRUE,([1]Arkusz5!A29:BN29)))</f>
        <v>#NAME?</v>
      </c>
    </row>
    <row r="33" spans="1:69" ht="23.25" x14ac:dyDescent="0.25">
      <c r="A33" s="186" t="s">
        <v>308</v>
      </c>
      <c r="B33" s="190" t="s">
        <v>309</v>
      </c>
      <c r="C33" s="188"/>
      <c r="D33" s="188">
        <v>1</v>
      </c>
      <c r="E33" s="188"/>
      <c r="F33" s="188"/>
      <c r="G33" s="188"/>
      <c r="H33" s="188"/>
      <c r="I33" s="188">
        <v>1</v>
      </c>
      <c r="J33" s="188"/>
      <c r="K33" s="188"/>
      <c r="L33" s="188">
        <v>1</v>
      </c>
      <c r="M33" s="188"/>
      <c r="N33" s="188"/>
      <c r="O33" s="188"/>
      <c r="P33" s="188"/>
      <c r="Q33" s="188"/>
      <c r="R33" s="188"/>
      <c r="S33" s="188"/>
      <c r="T33" s="188"/>
      <c r="U33" s="188"/>
      <c r="V33" s="188"/>
      <c r="W33" s="188">
        <v>1</v>
      </c>
      <c r="X33" s="188"/>
      <c r="Y33" s="188"/>
      <c r="Z33" s="188"/>
      <c r="AA33" s="188">
        <v>1</v>
      </c>
      <c r="AB33" s="188"/>
      <c r="AC33" s="188">
        <v>1</v>
      </c>
      <c r="AD33" s="188"/>
      <c r="AE33" s="188"/>
      <c r="AF33" s="188"/>
      <c r="AG33" s="188"/>
      <c r="AH33" s="188"/>
      <c r="AI33" s="188"/>
      <c r="AJ33" s="188"/>
      <c r="AK33" s="188"/>
      <c r="AL33" s="188"/>
      <c r="AM33" s="188"/>
      <c r="AN33" s="188"/>
      <c r="AO33" s="188"/>
      <c r="AP33" s="188"/>
      <c r="AQ33" s="188">
        <v>1</v>
      </c>
      <c r="AR33" s="188"/>
      <c r="AS33" s="188"/>
      <c r="AT33" s="188"/>
      <c r="AU33" s="188"/>
      <c r="AV33" s="188"/>
      <c r="AW33" s="188"/>
      <c r="AX33" s="188">
        <v>1</v>
      </c>
      <c r="AY33" s="188">
        <v>1</v>
      </c>
      <c r="AZ33" s="188"/>
      <c r="BA33" s="188">
        <v>1</v>
      </c>
      <c r="BB33" s="188"/>
      <c r="BC33" s="188">
        <v>1</v>
      </c>
      <c r="BD33" s="188">
        <v>1</v>
      </c>
      <c r="BE33" s="188"/>
      <c r="BF33" s="188">
        <v>1</v>
      </c>
      <c r="BG33" s="188"/>
      <c r="BH33" s="188">
        <v>1</v>
      </c>
      <c r="BI33" s="188">
        <v>1</v>
      </c>
      <c r="BJ33" s="188"/>
      <c r="BK33" s="188">
        <v>1</v>
      </c>
      <c r="BL33" s="188"/>
      <c r="BM33" s="188">
        <v>1</v>
      </c>
      <c r="BN33" s="188"/>
      <c r="BO33" s="188"/>
      <c r="BP33" s="188">
        <v>1</v>
      </c>
      <c r="BQ33" t="e">
        <f ca="1">TRIM(_xlfn.TEXTJOIN(,TRUE,([1]Arkusz5!A30:BN30)))</f>
        <v>#NAME?</v>
      </c>
    </row>
    <row r="34" spans="1:69" ht="23.25" x14ac:dyDescent="0.25">
      <c r="A34" s="186" t="s">
        <v>188</v>
      </c>
      <c r="B34" s="190" t="s">
        <v>310</v>
      </c>
      <c r="C34" s="188"/>
      <c r="D34" s="188"/>
      <c r="E34" s="188"/>
      <c r="F34" s="188"/>
      <c r="G34" s="188">
        <v>1</v>
      </c>
      <c r="H34" s="188"/>
      <c r="I34" s="188"/>
      <c r="J34" s="188"/>
      <c r="K34" s="188"/>
      <c r="L34" s="188">
        <v>1</v>
      </c>
      <c r="M34" s="188"/>
      <c r="N34" s="188"/>
      <c r="O34" s="188">
        <v>1</v>
      </c>
      <c r="P34" s="188"/>
      <c r="Q34" s="188"/>
      <c r="R34" s="188"/>
      <c r="S34" s="188"/>
      <c r="T34" s="188"/>
      <c r="U34" s="188"/>
      <c r="V34" s="188"/>
      <c r="W34" s="188"/>
      <c r="X34" s="188"/>
      <c r="Y34" s="188"/>
      <c r="Z34" s="188"/>
      <c r="AA34" s="188">
        <v>1</v>
      </c>
      <c r="AB34" s="188"/>
      <c r="AC34" s="188"/>
      <c r="AD34" s="188"/>
      <c r="AE34" s="188"/>
      <c r="AF34" s="188"/>
      <c r="AG34" s="188">
        <v>1</v>
      </c>
      <c r="AH34" s="188"/>
      <c r="AI34" s="188"/>
      <c r="AJ34" s="188"/>
      <c r="AK34" s="188"/>
      <c r="AL34" s="188"/>
      <c r="AM34" s="188"/>
      <c r="AN34" s="188"/>
      <c r="AO34" s="188"/>
      <c r="AP34" s="188">
        <v>1</v>
      </c>
      <c r="AQ34" s="188">
        <v>1</v>
      </c>
      <c r="AR34" s="188"/>
      <c r="AS34" s="188">
        <v>1</v>
      </c>
      <c r="AT34" s="188"/>
      <c r="AU34" s="188">
        <v>1</v>
      </c>
      <c r="AV34" s="188"/>
      <c r="AW34" s="188"/>
      <c r="AX34" s="188"/>
      <c r="AY34" s="188">
        <v>1</v>
      </c>
      <c r="AZ34" s="188"/>
      <c r="BA34" s="188"/>
      <c r="BB34" s="188"/>
      <c r="BC34" s="188">
        <v>1</v>
      </c>
      <c r="BD34" s="188">
        <v>1</v>
      </c>
      <c r="BE34" s="188"/>
      <c r="BF34" s="188"/>
      <c r="BG34" s="188"/>
      <c r="BH34" s="188"/>
      <c r="BI34" s="188"/>
      <c r="BJ34" s="188"/>
      <c r="BK34" s="188"/>
      <c r="BL34" s="188"/>
      <c r="BM34" s="188"/>
      <c r="BN34" s="188"/>
      <c r="BO34" s="188"/>
      <c r="BP34" s="188"/>
      <c r="BQ34" t="e">
        <f ca="1">TRIM(_xlfn.TEXTJOIN(,TRUE,([1]Arkusz5!A31:BN31)))</f>
        <v>#NAME?</v>
      </c>
    </row>
    <row r="35" spans="1:69" ht="34.5" x14ac:dyDescent="0.25">
      <c r="A35" s="186" t="s">
        <v>311</v>
      </c>
      <c r="B35" s="190" t="s">
        <v>312</v>
      </c>
      <c r="C35" s="188"/>
      <c r="D35" s="188"/>
      <c r="E35" s="188"/>
      <c r="F35" s="188"/>
      <c r="G35" s="188"/>
      <c r="H35" s="188"/>
      <c r="I35" s="188"/>
      <c r="J35" s="188"/>
      <c r="K35" s="188"/>
      <c r="L35" s="188"/>
      <c r="M35" s="188"/>
      <c r="N35" s="188"/>
      <c r="O35" s="188"/>
      <c r="P35" s="188"/>
      <c r="Q35" s="188"/>
      <c r="R35" s="188"/>
      <c r="S35" s="188"/>
      <c r="T35" s="188"/>
      <c r="U35" s="188"/>
      <c r="V35" s="188"/>
      <c r="W35" s="188">
        <v>1</v>
      </c>
      <c r="X35" s="188"/>
      <c r="Y35" s="188"/>
      <c r="Z35" s="188"/>
      <c r="AA35" s="188">
        <v>1</v>
      </c>
      <c r="AB35" s="188"/>
      <c r="AC35" s="188"/>
      <c r="AD35" s="188"/>
      <c r="AE35" s="188"/>
      <c r="AF35" s="188"/>
      <c r="AG35" s="188"/>
      <c r="AH35" s="188"/>
      <c r="AI35" s="188"/>
      <c r="AJ35" s="188"/>
      <c r="AK35" s="188">
        <v>1</v>
      </c>
      <c r="AL35" s="188"/>
      <c r="AM35" s="188"/>
      <c r="AN35" s="188"/>
      <c r="AO35" s="188"/>
      <c r="AP35" s="188">
        <v>1</v>
      </c>
      <c r="AQ35" s="188">
        <v>1</v>
      </c>
      <c r="AR35" s="188"/>
      <c r="AS35" s="188"/>
      <c r="AT35" s="188"/>
      <c r="AU35" s="188">
        <v>1</v>
      </c>
      <c r="AV35" s="188"/>
      <c r="AW35" s="188"/>
      <c r="AX35" s="188">
        <v>1</v>
      </c>
      <c r="AY35" s="188">
        <v>1</v>
      </c>
      <c r="AZ35" s="188"/>
      <c r="BA35" s="188"/>
      <c r="BB35" s="188"/>
      <c r="BC35" s="188"/>
      <c r="BD35" s="188"/>
      <c r="BE35" s="188"/>
      <c r="BF35" s="188"/>
      <c r="BG35" s="188"/>
      <c r="BH35" s="188"/>
      <c r="BI35" s="188">
        <v>1</v>
      </c>
      <c r="BJ35" s="188"/>
      <c r="BK35" s="188">
        <v>1</v>
      </c>
      <c r="BL35" s="188"/>
      <c r="BM35" s="188"/>
      <c r="BN35" s="188"/>
      <c r="BO35" s="188"/>
      <c r="BP35" s="188"/>
      <c r="BQ35" t="e">
        <f ca="1">TRIM(_xlfn.TEXTJOIN(,TRUE,([1]Arkusz5!A32:BN32)))</f>
        <v>#NAME?</v>
      </c>
    </row>
    <row r="36" spans="1:69" ht="23.25" x14ac:dyDescent="0.25">
      <c r="A36" s="186" t="s">
        <v>313</v>
      </c>
      <c r="B36" s="190" t="s">
        <v>314</v>
      </c>
      <c r="C36" s="188"/>
      <c r="D36" s="188"/>
      <c r="E36" s="188"/>
      <c r="F36" s="188"/>
      <c r="G36" s="188"/>
      <c r="H36" s="188"/>
      <c r="I36" s="188"/>
      <c r="J36" s="188"/>
      <c r="K36" s="188"/>
      <c r="L36" s="188"/>
      <c r="M36" s="188"/>
      <c r="N36" s="188"/>
      <c r="O36" s="188"/>
      <c r="P36" s="188"/>
      <c r="Q36" s="188"/>
      <c r="R36" s="188"/>
      <c r="S36" s="188"/>
      <c r="T36" s="188"/>
      <c r="U36" s="188"/>
      <c r="V36" s="188"/>
      <c r="W36" s="188">
        <v>1</v>
      </c>
      <c r="X36" s="188"/>
      <c r="Y36" s="188"/>
      <c r="Z36" s="188"/>
      <c r="AA36" s="188"/>
      <c r="AB36" s="188"/>
      <c r="AC36" s="188"/>
      <c r="AD36" s="188"/>
      <c r="AE36" s="188">
        <v>1</v>
      </c>
      <c r="AF36" s="188"/>
      <c r="AG36" s="188"/>
      <c r="AH36" s="188"/>
      <c r="AI36" s="188"/>
      <c r="AJ36" s="188"/>
      <c r="AK36" s="188"/>
      <c r="AL36" s="188"/>
      <c r="AM36" s="188"/>
      <c r="AN36" s="188"/>
      <c r="AO36" s="188"/>
      <c r="AP36" s="188">
        <v>1</v>
      </c>
      <c r="AQ36" s="188">
        <v>1</v>
      </c>
      <c r="AR36" s="188"/>
      <c r="AS36" s="188"/>
      <c r="AT36" s="188"/>
      <c r="AU36" s="188"/>
      <c r="AV36" s="188"/>
      <c r="AW36" s="188"/>
      <c r="AX36" s="188">
        <v>1</v>
      </c>
      <c r="AY36" s="188">
        <v>1</v>
      </c>
      <c r="AZ36" s="188">
        <v>1</v>
      </c>
      <c r="BA36" s="188"/>
      <c r="BB36" s="188"/>
      <c r="BC36" s="188"/>
      <c r="BD36" s="188"/>
      <c r="BE36" s="188"/>
      <c r="BF36" s="188"/>
      <c r="BG36" s="188"/>
      <c r="BH36" s="188"/>
      <c r="BI36" s="188"/>
      <c r="BJ36" s="188"/>
      <c r="BK36" s="188">
        <v>1</v>
      </c>
      <c r="BL36" s="188"/>
      <c r="BM36" s="188"/>
      <c r="BN36" s="188"/>
      <c r="BO36" s="188"/>
      <c r="BP36" s="188"/>
      <c r="BQ36" t="e">
        <f ca="1">TRIM(_xlfn.TEXTJOIN(,TRUE,([1]Arkusz5!A33:BN33)))</f>
        <v>#NAME?</v>
      </c>
    </row>
    <row r="37" spans="1:69" ht="102" x14ac:dyDescent="0.25">
      <c r="A37" s="186" t="s">
        <v>315</v>
      </c>
      <c r="B37" s="190" t="s">
        <v>316</v>
      </c>
      <c r="C37" s="188">
        <v>1</v>
      </c>
      <c r="D37" s="188">
        <v>1</v>
      </c>
      <c r="E37" s="188"/>
      <c r="F37" s="188"/>
      <c r="G37" s="188"/>
      <c r="H37" s="188"/>
      <c r="I37" s="188"/>
      <c r="J37" s="188"/>
      <c r="K37" s="188"/>
      <c r="L37" s="188"/>
      <c r="M37" s="188"/>
      <c r="N37" s="188"/>
      <c r="O37" s="188"/>
      <c r="P37" s="188"/>
      <c r="Q37" s="188"/>
      <c r="R37" s="188"/>
      <c r="S37" s="188"/>
      <c r="T37" s="188"/>
      <c r="U37" s="188"/>
      <c r="V37" s="188"/>
      <c r="W37" s="188">
        <v>1</v>
      </c>
      <c r="X37" s="188"/>
      <c r="Y37" s="188"/>
      <c r="Z37" s="188"/>
      <c r="AA37" s="188"/>
      <c r="AB37" s="188"/>
      <c r="AC37" s="188"/>
      <c r="AD37" s="188"/>
      <c r="AE37" s="188">
        <v>1</v>
      </c>
      <c r="AF37" s="188"/>
      <c r="AG37" s="188">
        <v>1</v>
      </c>
      <c r="AH37" s="188"/>
      <c r="AI37" s="188"/>
      <c r="AJ37" s="188"/>
      <c r="AK37" s="188"/>
      <c r="AL37" s="188"/>
      <c r="AM37" s="188"/>
      <c r="AN37" s="188"/>
      <c r="AO37" s="188"/>
      <c r="AP37" s="188">
        <v>1</v>
      </c>
      <c r="AQ37" s="188">
        <v>1</v>
      </c>
      <c r="AR37" s="188"/>
      <c r="AS37" s="188"/>
      <c r="AT37" s="188"/>
      <c r="AU37" s="188"/>
      <c r="AV37" s="188"/>
      <c r="AW37" s="188"/>
      <c r="AX37" s="188">
        <v>1</v>
      </c>
      <c r="AY37" s="188">
        <v>1</v>
      </c>
      <c r="AZ37" s="188">
        <v>1</v>
      </c>
      <c r="BA37" s="188"/>
      <c r="BB37" s="188"/>
      <c r="BC37" s="188"/>
      <c r="BD37" s="188"/>
      <c r="BE37" s="188"/>
      <c r="BF37" s="188"/>
      <c r="BG37" s="188"/>
      <c r="BH37" s="188"/>
      <c r="BI37" s="188"/>
      <c r="BJ37" s="188"/>
      <c r="BK37" s="188">
        <v>1</v>
      </c>
      <c r="BL37" s="188">
        <v>1</v>
      </c>
      <c r="BM37" s="188"/>
      <c r="BN37" s="188"/>
      <c r="BO37" s="188"/>
      <c r="BP37" s="188">
        <v>1</v>
      </c>
      <c r="BQ37" t="e">
        <f ca="1">TRIM(_xlfn.TEXTJOIN(,TRUE,([1]Arkusz5!A34:BN34)))</f>
        <v>#NAME?</v>
      </c>
    </row>
    <row r="38" spans="1:69" ht="315" hidden="1" x14ac:dyDescent="0.25">
      <c r="C38" s="179" t="e">
        <f ca="1">TRIM(_xlfn.TEXTJOIN(,TRUE,([1]Arkusz5!A1:A34)))</f>
        <v>#NAME?</v>
      </c>
      <c r="D38" s="179" t="e">
        <f ca="1">TRIM(_xlfn.TEXTJOIN(,TRUE,([1]Arkusz5!B1:B34)))</f>
        <v>#NAME?</v>
      </c>
      <c r="E38" s="179" t="e">
        <f ca="1">TRIM(_xlfn.TEXTJOIN(,TRUE,([1]Arkusz5!C1:C34)))</f>
        <v>#NAME?</v>
      </c>
      <c r="F38" s="179" t="e">
        <f ca="1">TRIM(_xlfn.TEXTJOIN(,TRUE,([1]Arkusz5!D1:D34)))</f>
        <v>#NAME?</v>
      </c>
      <c r="G38" s="179" t="e">
        <f ca="1">TRIM(_xlfn.TEXTJOIN(,TRUE,([1]Arkusz5!E1:E34)))</f>
        <v>#NAME?</v>
      </c>
      <c r="H38" s="179" t="e">
        <f ca="1">TRIM(_xlfn.TEXTJOIN(,TRUE,([1]Arkusz5!F1:F34)))</f>
        <v>#NAME?</v>
      </c>
      <c r="I38" s="179" t="e">
        <f ca="1">TRIM(_xlfn.TEXTJOIN(,TRUE,([1]Arkusz5!G1:G34)))</f>
        <v>#NAME?</v>
      </c>
      <c r="J38" s="179" t="e">
        <f ca="1">TRIM(_xlfn.TEXTJOIN(,TRUE,([1]Arkusz5!H1:H34)))</f>
        <v>#NAME?</v>
      </c>
      <c r="K38" s="179" t="e">
        <f ca="1">TRIM(_xlfn.TEXTJOIN(,TRUE,([1]Arkusz5!I1:I34)))</f>
        <v>#NAME?</v>
      </c>
      <c r="L38" s="179" t="e">
        <f ca="1">TRIM(_xlfn.TEXTJOIN(,TRUE,([1]Arkusz5!J1:J34)))</f>
        <v>#NAME?</v>
      </c>
      <c r="M38" s="179" t="e">
        <f ca="1">TRIM(_xlfn.TEXTJOIN(,TRUE,([1]Arkusz5!K1:K34)))</f>
        <v>#NAME?</v>
      </c>
      <c r="N38" s="179" t="e">
        <f ca="1">TRIM(_xlfn.TEXTJOIN(,TRUE,([1]Arkusz5!L1:L34)))</f>
        <v>#NAME?</v>
      </c>
      <c r="O38" s="179" t="e">
        <f ca="1">TRIM(_xlfn.TEXTJOIN(,TRUE,([1]Arkusz5!M1:M34)))</f>
        <v>#NAME?</v>
      </c>
      <c r="P38" s="179" t="e">
        <f ca="1">TRIM(_xlfn.TEXTJOIN(,TRUE,([1]Arkusz5!N1:N34)))</f>
        <v>#NAME?</v>
      </c>
      <c r="Q38" s="179" t="e">
        <f ca="1">TRIM(_xlfn.TEXTJOIN(,TRUE,([1]Arkusz5!O1:O34)))</f>
        <v>#NAME?</v>
      </c>
      <c r="R38" s="179" t="e">
        <f ca="1">TRIM(_xlfn.TEXTJOIN(,TRUE,([1]Arkusz5!P1:P34)))</f>
        <v>#NAME?</v>
      </c>
      <c r="S38" s="179" t="e">
        <f ca="1">TRIM(_xlfn.TEXTJOIN(,TRUE,([1]Arkusz5!Q1:Q34)))</f>
        <v>#NAME?</v>
      </c>
      <c r="T38" s="179" t="e">
        <f ca="1">TRIM(_xlfn.TEXTJOIN(,TRUE,([1]Arkusz5!R1:R34)))</f>
        <v>#NAME?</v>
      </c>
      <c r="U38" s="179" t="e">
        <f ca="1">TRIM(_xlfn.TEXTJOIN(,TRUE,([1]Arkusz5!S1:S34)))</f>
        <v>#NAME?</v>
      </c>
      <c r="V38" s="179" t="e">
        <f ca="1">TRIM(_xlfn.TEXTJOIN(,TRUE,([1]Arkusz5!T1:T34)))</f>
        <v>#NAME?</v>
      </c>
      <c r="W38" s="179" t="e">
        <f ca="1">TRIM(_xlfn.TEXTJOIN(,TRUE,([1]Arkusz5!U1:U34)))</f>
        <v>#NAME?</v>
      </c>
      <c r="X38" s="179" t="e">
        <f ca="1">TRIM(_xlfn.TEXTJOIN(,TRUE,([1]Arkusz5!V1:V34)))</f>
        <v>#NAME?</v>
      </c>
      <c r="Y38" s="179" t="e">
        <f ca="1">TRIM(_xlfn.TEXTJOIN(,TRUE,([1]Arkusz5!W1:W34)))</f>
        <v>#NAME?</v>
      </c>
      <c r="Z38" s="179" t="e">
        <f ca="1">TRIM(_xlfn.TEXTJOIN(,TRUE,([1]Arkusz5!X1:X34)))</f>
        <v>#NAME?</v>
      </c>
      <c r="AA38" s="179" t="e">
        <f ca="1">TRIM(_xlfn.TEXTJOIN(,TRUE,([1]Arkusz5!Y1:Y34)))</f>
        <v>#NAME?</v>
      </c>
      <c r="AB38" s="179" t="e">
        <f ca="1">TRIM(_xlfn.TEXTJOIN(,TRUE,([1]Arkusz5!Z1:Z34)))</f>
        <v>#NAME?</v>
      </c>
      <c r="AC38" s="179" t="e">
        <f ca="1">TRIM(_xlfn.TEXTJOIN(,TRUE,([1]Arkusz5!AA1:AA34)))</f>
        <v>#NAME?</v>
      </c>
      <c r="AD38" s="179" t="e">
        <f ca="1">TRIM(_xlfn.TEXTJOIN(,TRUE,([1]Arkusz5!AB1:AB34)))</f>
        <v>#NAME?</v>
      </c>
      <c r="AE38" s="179" t="e">
        <f ca="1">TRIM(_xlfn.TEXTJOIN(,TRUE,([1]Arkusz5!AC1:AC34)))</f>
        <v>#NAME?</v>
      </c>
      <c r="AF38" s="179" t="e">
        <f ca="1">TRIM(_xlfn.TEXTJOIN(,TRUE,([1]Arkusz5!AD1:AD34)))</f>
        <v>#NAME?</v>
      </c>
      <c r="AG38" s="179" t="e">
        <f ca="1">TRIM(_xlfn.TEXTJOIN(,TRUE,([1]Arkusz5!AE1:AE34)))</f>
        <v>#NAME?</v>
      </c>
      <c r="AH38" s="179" t="e">
        <f ca="1">TRIM(_xlfn.TEXTJOIN(,TRUE,([1]Arkusz5!AF1:AF34)))</f>
        <v>#NAME?</v>
      </c>
      <c r="AI38" s="179" t="e">
        <f ca="1">TRIM(_xlfn.TEXTJOIN(,TRUE,([1]Arkusz5!AG1:AG34)))</f>
        <v>#NAME?</v>
      </c>
      <c r="AJ38" s="179" t="e">
        <f ca="1">TRIM(_xlfn.TEXTJOIN(,TRUE,([1]Arkusz5!AH1:AH34)))</f>
        <v>#NAME?</v>
      </c>
      <c r="AK38" s="179" t="e">
        <f ca="1">TRIM(_xlfn.TEXTJOIN(,TRUE,([1]Arkusz5!AI1:AI34)))</f>
        <v>#NAME?</v>
      </c>
      <c r="AL38" s="179" t="e">
        <f ca="1">TRIM(_xlfn.TEXTJOIN(,TRUE,([1]Arkusz5!AJ1:AJ34)))</f>
        <v>#NAME?</v>
      </c>
      <c r="AM38" s="179" t="e">
        <f ca="1">TRIM(_xlfn.TEXTJOIN(,TRUE,([1]Arkusz5!AK1:AK34)))</f>
        <v>#NAME?</v>
      </c>
      <c r="AN38" s="179" t="e">
        <f ca="1">TRIM(_xlfn.TEXTJOIN(,TRUE,([1]Arkusz5!AL1:AL34)))</f>
        <v>#NAME?</v>
      </c>
      <c r="AO38" s="179" t="e">
        <f ca="1">TRIM(_xlfn.TEXTJOIN(,TRUE,([1]Arkusz5!AM1:AM34)))</f>
        <v>#NAME?</v>
      </c>
      <c r="AP38" s="179" t="e">
        <f ca="1">TRIM(_xlfn.TEXTJOIN(,TRUE,([1]Arkusz5!AN1:AN34)))</f>
        <v>#NAME?</v>
      </c>
      <c r="AQ38" s="179" t="e">
        <f ca="1">TRIM(_xlfn.TEXTJOIN(,TRUE,([1]Arkusz5!AO1:AO34)))</f>
        <v>#NAME?</v>
      </c>
      <c r="AR38" s="179" t="e">
        <f ca="1">TRIM(_xlfn.TEXTJOIN(,TRUE,([1]Arkusz5!AP1:AP34)))</f>
        <v>#NAME?</v>
      </c>
      <c r="AS38" s="179" t="e">
        <f ca="1">TRIM(_xlfn.TEXTJOIN(,TRUE,([1]Arkusz5!AQ1:AQ34)))</f>
        <v>#NAME?</v>
      </c>
      <c r="AT38" s="179" t="e">
        <f ca="1">TRIM(_xlfn.TEXTJOIN(,TRUE,([1]Arkusz5!AR1:AR34)))</f>
        <v>#NAME?</v>
      </c>
      <c r="AU38" s="179" t="e">
        <f ca="1">TRIM(_xlfn.TEXTJOIN(,TRUE,([1]Arkusz5!AS1:AS34)))</f>
        <v>#NAME?</v>
      </c>
      <c r="AV38" s="179" t="e">
        <f ca="1">TRIM(_xlfn.TEXTJOIN(,TRUE,([1]Arkusz5!AT1:AT34)))</f>
        <v>#NAME?</v>
      </c>
      <c r="AW38" s="179" t="e">
        <f ca="1">TRIM(_xlfn.TEXTJOIN(,TRUE,([1]Arkusz5!AU1:AU34)))</f>
        <v>#NAME?</v>
      </c>
      <c r="AX38" s="179" t="e">
        <f ca="1">TRIM(_xlfn.TEXTJOIN(,TRUE,([1]Arkusz5!AV1:AV34)))</f>
        <v>#NAME?</v>
      </c>
      <c r="AY38" s="179" t="e">
        <f ca="1">TRIM(_xlfn.TEXTJOIN(,TRUE,([1]Arkusz5!AW1:AW34)))</f>
        <v>#NAME?</v>
      </c>
      <c r="AZ38" s="179" t="e">
        <f ca="1">TRIM(_xlfn.TEXTJOIN(,TRUE,([1]Arkusz5!AX1:AX34)))</f>
        <v>#NAME?</v>
      </c>
      <c r="BA38" s="179" t="e">
        <f ca="1">TRIM(_xlfn.TEXTJOIN(,TRUE,([1]Arkusz5!AY1:AY34)))</f>
        <v>#NAME?</v>
      </c>
      <c r="BB38" s="179" t="e">
        <f ca="1">TRIM(_xlfn.TEXTJOIN(,TRUE,([1]Arkusz5!AZ1:AZ34)))</f>
        <v>#NAME?</v>
      </c>
      <c r="BC38" s="179" t="e">
        <f ca="1">TRIM(_xlfn.TEXTJOIN(,TRUE,([1]Arkusz5!BA1:BA34)))</f>
        <v>#NAME?</v>
      </c>
      <c r="BD38" s="179" t="e">
        <f ca="1">TRIM(_xlfn.TEXTJOIN(,TRUE,([1]Arkusz5!BB1:BB34)))</f>
        <v>#NAME?</v>
      </c>
      <c r="BE38" s="179" t="e">
        <f ca="1">TRIM(_xlfn.TEXTJOIN(,TRUE,([1]Arkusz5!BC1:BC34)))</f>
        <v>#NAME?</v>
      </c>
      <c r="BF38" s="179" t="e">
        <f ca="1">TRIM(_xlfn.TEXTJOIN(,TRUE,([1]Arkusz5!BD1:BD34)))</f>
        <v>#NAME?</v>
      </c>
      <c r="BG38" s="179" t="e">
        <f ca="1">TRIM(_xlfn.TEXTJOIN(,TRUE,([1]Arkusz5!BE1:BE34)))</f>
        <v>#NAME?</v>
      </c>
      <c r="BH38" s="179" t="e">
        <f ca="1">TRIM(_xlfn.TEXTJOIN(,TRUE,([1]Arkusz5!BF1:BF34)))</f>
        <v>#NAME?</v>
      </c>
      <c r="BI38" s="179" t="e">
        <f ca="1">TRIM(_xlfn.TEXTJOIN(,TRUE,([1]Arkusz5!BG1:BG34)))</f>
        <v>#NAME?</v>
      </c>
      <c r="BJ38" s="179" t="e">
        <f ca="1">TRIM(_xlfn.TEXTJOIN(,TRUE,([1]Arkusz5!BH1:BH34)))</f>
        <v>#NAME?</v>
      </c>
      <c r="BK38" s="179" t="e">
        <f ca="1">TRIM(_xlfn.TEXTJOIN(,TRUE,([1]Arkusz5!BI1:BI34)))</f>
        <v>#NAME?</v>
      </c>
      <c r="BL38" s="179" t="e">
        <f ca="1">TRIM(_xlfn.TEXTJOIN(,TRUE,([1]Arkusz5!BJ1:BJ34)))</f>
        <v>#NAME?</v>
      </c>
      <c r="BM38" s="179" t="e">
        <f ca="1">TRIM(_xlfn.TEXTJOIN(,TRUE,([1]Arkusz5!BK1:BK34)))</f>
        <v>#NAME?</v>
      </c>
      <c r="BN38" s="179" t="e">
        <f ca="1">TRIM(_xlfn.TEXTJOIN(,TRUE,([1]Arkusz5!BL1:BL34)))</f>
        <v>#NAME?</v>
      </c>
      <c r="BO38" s="179" t="e">
        <f ca="1">TRIM(_xlfn.TEXTJOIN(,TRUE,([1]Arkusz5!BM1:BM34)))</f>
        <v>#NAME?</v>
      </c>
      <c r="BP38" s="179" t="e">
        <f ca="1">TRIM(_xlfn.TEXTJOIN(,TRUE,([1]Arkusz5!BN1:BN34)))</f>
        <v>#NAME?</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topLeftCell="C22" workbookViewId="0">
      <selection activeCell="H31" sqref="H31"/>
    </sheetView>
  </sheetViews>
  <sheetFormatPr defaultRowHeight="15" x14ac:dyDescent="0.25"/>
  <sheetData>
    <row r="1" spans="1:69" x14ac:dyDescent="0.25">
      <c r="A1" t="str">
        <f>IF(Arkusz4!C2=1,(Arkusz4!$A2)&amp;","," ")</f>
        <v xml:space="preserve"> </v>
      </c>
      <c r="B1" t="str">
        <f>IF(Arkusz4!D2=1,(Arkusz4!$A2)&amp;","," ")</f>
        <v xml:space="preserve"> </v>
      </c>
      <c r="C1" t="str">
        <f>IF(Arkusz4!E2=1,(Arkusz4!$A2)&amp;","," ")</f>
        <v xml:space="preserve"> </v>
      </c>
      <c r="D1" t="str">
        <f>IF(Arkusz4!F2=1,(Arkusz4!$A2)&amp;","," ")</f>
        <v xml:space="preserve"> </v>
      </c>
      <c r="E1" t="str">
        <f>IF(Arkusz4!G2=1,(Arkusz4!$A2)&amp;","," ")</f>
        <v xml:space="preserve"> </v>
      </c>
      <c r="F1" t="str">
        <f>IF(Arkusz4!H2=1,(Arkusz4!$A2)&amp;","," ")</f>
        <v>INF_W01,</v>
      </c>
      <c r="G1" t="str">
        <f>IF(Arkusz4!I2=1,(Arkusz4!$A2)&amp;","," ")</f>
        <v>INF_W01,</v>
      </c>
      <c r="H1" t="str">
        <f>IF(Arkusz4!J2=1,(Arkusz4!$A2)&amp;","," ")</f>
        <v>INF_W01,</v>
      </c>
      <c r="I1" t="str">
        <f>IF(Arkusz4!K2=1,(Arkusz4!$A2)&amp;","," ")</f>
        <v xml:space="preserve"> </v>
      </c>
      <c r="J1" t="str">
        <f>IF(Arkusz4!L2=1,(Arkusz4!$A2)&amp;","," ")</f>
        <v xml:space="preserve"> </v>
      </c>
      <c r="K1" t="str">
        <f>IF(Arkusz4!M2=1,(Arkusz4!$A2)&amp;","," ")</f>
        <v xml:space="preserve"> </v>
      </c>
      <c r="L1" t="str">
        <f>IF(Arkusz4!N2=1,(Arkusz4!$A2)&amp;","," ")</f>
        <v xml:space="preserve"> </v>
      </c>
      <c r="M1" t="str">
        <f>IF(Arkusz4!O2=1,(Arkusz4!$A2)&amp;","," ")</f>
        <v xml:space="preserve"> </v>
      </c>
      <c r="N1" t="str">
        <f>IF(Arkusz4!P2=1,(Arkusz4!$A2)&amp;","," ")</f>
        <v>INF_W01,</v>
      </c>
      <c r="O1" t="str">
        <f>IF(Arkusz4!Q2=1,(Arkusz4!$A2)&amp;","," ")</f>
        <v xml:space="preserve"> </v>
      </c>
      <c r="P1" t="str">
        <f>IF(Arkusz4!R2=1,(Arkusz4!$A2)&amp;","," ")</f>
        <v>INF_W01,</v>
      </c>
      <c r="Q1" t="str">
        <f>IF(Arkusz4!S2=1,(Arkusz4!$A2)&amp;","," ")</f>
        <v xml:space="preserve"> </v>
      </c>
      <c r="R1" t="str">
        <f>IF(Arkusz4!T2=1,(Arkusz4!$A2)&amp;","," ")</f>
        <v>INF_W01,</v>
      </c>
      <c r="S1" t="str">
        <f>IF(Arkusz4!U2=1,(Arkusz4!$A2)&amp;","," ")</f>
        <v xml:space="preserve"> </v>
      </c>
      <c r="T1" t="str">
        <f>IF(Arkusz4!V2=1,(Arkusz4!$A2)&amp;","," ")</f>
        <v xml:space="preserve"> </v>
      </c>
      <c r="U1" t="str">
        <f>IF(Arkusz4!W2=1,(Arkusz4!$A2)&amp;","," ")</f>
        <v xml:space="preserve"> </v>
      </c>
      <c r="V1" t="str">
        <f>IF(Arkusz4!X2=1,(Arkusz4!$A2)&amp;","," ")</f>
        <v xml:space="preserve"> </v>
      </c>
      <c r="W1" t="str">
        <f>IF(Arkusz4!Y2=1,(Arkusz4!$A2)&amp;","," ")</f>
        <v xml:space="preserve"> </v>
      </c>
      <c r="X1" t="str">
        <f>IF(Arkusz4!Z2=1,(Arkusz4!$A2)&amp;","," ")</f>
        <v xml:space="preserve"> </v>
      </c>
      <c r="Y1" t="str">
        <f>IF(Arkusz4!AA2=1,(Arkusz4!$A2)&amp;","," ")</f>
        <v xml:space="preserve"> </v>
      </c>
      <c r="Z1" t="str">
        <f>IF(Arkusz4!AB2=1,(Arkusz4!$A2)&amp;","," ")</f>
        <v xml:space="preserve"> </v>
      </c>
      <c r="AA1" t="str">
        <f>IF(Arkusz4!AC2=1,(Arkusz4!$A2)&amp;","," ")</f>
        <v xml:space="preserve"> </v>
      </c>
      <c r="AB1" t="str">
        <f>IF(Arkusz4!AD2=1,(Arkusz4!$A2)&amp;","," ")</f>
        <v xml:space="preserve"> </v>
      </c>
      <c r="AC1" t="str">
        <f>IF(Arkusz4!AE2=1,(Arkusz4!$A2)&amp;","," ")</f>
        <v xml:space="preserve"> </v>
      </c>
      <c r="AD1" t="str">
        <f>IF(Arkusz4!AF2=1,(Arkusz4!$A2)&amp;","," ")</f>
        <v xml:space="preserve"> </v>
      </c>
      <c r="AE1" t="str">
        <f>IF(Arkusz4!AG2=1,(Arkusz4!$A2)&amp;","," ")</f>
        <v xml:space="preserve"> </v>
      </c>
      <c r="AF1" t="str">
        <f>IF(Arkusz4!AH2=1,(Arkusz4!$A2)&amp;","," ")</f>
        <v xml:space="preserve"> </v>
      </c>
      <c r="AG1" t="str">
        <f>IF(Arkusz4!AI2=1,(Arkusz4!$A2)&amp;","," ")</f>
        <v xml:space="preserve"> </v>
      </c>
      <c r="AH1" t="str">
        <f>IF(Arkusz4!AJ2=1,(Arkusz4!$A2)&amp;","," ")</f>
        <v>INF_W01,</v>
      </c>
      <c r="AI1" t="str">
        <f>IF(Arkusz4!AK2=1,(Arkusz4!$A2)&amp;","," ")</f>
        <v xml:space="preserve"> </v>
      </c>
      <c r="AJ1" t="str">
        <f>IF(Arkusz4!AL2=1,(Arkusz4!$A2)&amp;","," ")</f>
        <v>INF_W01,</v>
      </c>
      <c r="AK1" t="str">
        <f>IF(Arkusz4!AM2=1,(Arkusz4!$A2)&amp;","," ")</f>
        <v xml:space="preserve"> </v>
      </c>
      <c r="AL1" t="str">
        <f>IF(Arkusz4!AN2=1,(Arkusz4!$A2)&amp;","," ")</f>
        <v>INF_W01,</v>
      </c>
      <c r="AM1" t="str">
        <f>IF(Arkusz4!AO2=1,(Arkusz4!$A2)&amp;","," ")</f>
        <v xml:space="preserve"> </v>
      </c>
      <c r="AN1" t="str">
        <f>IF(Arkusz4!AP2=1,(Arkusz4!$A2)&amp;","," ")</f>
        <v xml:space="preserve"> </v>
      </c>
      <c r="AO1" t="str">
        <f>IF(Arkusz4!AQ2=1,(Arkusz4!$A2)&amp;","," ")</f>
        <v xml:space="preserve"> </v>
      </c>
      <c r="AP1" t="str">
        <f>IF(Arkusz4!AR2=1,(Arkusz4!$A2)&amp;","," ")</f>
        <v xml:space="preserve"> </v>
      </c>
      <c r="AQ1" t="str">
        <f>IF(Arkusz4!AS2=1,(Arkusz4!$A2)&amp;","," ")</f>
        <v xml:space="preserve"> </v>
      </c>
      <c r="AR1" t="str">
        <f>IF(Arkusz4!AT2=1,(Arkusz4!$A2)&amp;","," ")</f>
        <v xml:space="preserve"> </v>
      </c>
      <c r="AS1" t="str">
        <f>IF(Arkusz4!AU2=1,(Arkusz4!$A2)&amp;","," ")</f>
        <v xml:space="preserve"> </v>
      </c>
      <c r="AT1" t="str">
        <f>IF(Arkusz4!AV2=1,(Arkusz4!$A2)&amp;","," ")</f>
        <v>INF_W01,</v>
      </c>
      <c r="AU1" t="str">
        <f>IF(Arkusz4!AW2=1,(Arkusz4!$A2)&amp;","," ")</f>
        <v>INF_W01,</v>
      </c>
      <c r="AV1" t="str">
        <f>IF(Arkusz4!AX2=1,(Arkusz4!$A2)&amp;","," ")</f>
        <v xml:space="preserve"> </v>
      </c>
      <c r="AW1" t="str">
        <f>IF(Arkusz4!AY2=1,(Arkusz4!$A2)&amp;","," ")</f>
        <v xml:space="preserve"> </v>
      </c>
      <c r="AX1" t="str">
        <f>IF(Arkusz4!AZ2=1,(Arkusz4!$A2)&amp;","," ")</f>
        <v>INF_W01,</v>
      </c>
      <c r="AY1" t="str">
        <f>IF(Arkusz4!BA2=1,(Arkusz4!$A2)&amp;","," ")</f>
        <v xml:space="preserve"> </v>
      </c>
      <c r="AZ1" t="str">
        <f>IF(Arkusz4!BB2=1,(Arkusz4!$A2)&amp;","," ")</f>
        <v xml:space="preserve"> </v>
      </c>
      <c r="BA1" t="str">
        <f>IF(Arkusz4!BC2=1,(Arkusz4!$A2)&amp;","," ")</f>
        <v xml:space="preserve"> </v>
      </c>
      <c r="BB1" t="str">
        <f>IF(Arkusz4!BD2=1,(Arkusz4!$A2)&amp;","," ")</f>
        <v xml:space="preserve"> </v>
      </c>
      <c r="BC1" t="str">
        <f>IF(Arkusz4!BE2=1,(Arkusz4!$A2)&amp;","," ")</f>
        <v xml:space="preserve"> </v>
      </c>
      <c r="BD1" t="str">
        <f>IF(Arkusz4!BF2=1,(Arkusz4!$A2)&amp;","," ")</f>
        <v xml:space="preserve"> </v>
      </c>
      <c r="BE1" t="str">
        <f>IF(Arkusz4!BG2=1,(Arkusz4!$A2)&amp;","," ")</f>
        <v xml:space="preserve"> </v>
      </c>
      <c r="BF1" t="str">
        <f>IF(Arkusz4!BH2=1,(Arkusz4!$A2)&amp;","," ")</f>
        <v xml:space="preserve"> </v>
      </c>
      <c r="BG1" t="str">
        <f>IF(Arkusz4!BI2=1,(Arkusz4!$A2)&amp;","," ")</f>
        <v xml:space="preserve"> </v>
      </c>
      <c r="BH1" t="str">
        <f>IF(Arkusz4!BJ2=1,(Arkusz4!$A2)&amp;","," ")</f>
        <v>INF_W01,</v>
      </c>
      <c r="BI1" t="str">
        <f>IF(Arkusz4!BK2=1,(Arkusz4!$A2)&amp;","," ")</f>
        <v xml:space="preserve"> </v>
      </c>
      <c r="BJ1" t="str">
        <f>IF(Arkusz4!BL2=1,(Arkusz4!$A2)&amp;","," ")</f>
        <v xml:space="preserve"> </v>
      </c>
      <c r="BK1" t="str">
        <f>IF(Arkusz4!BM2=1,(Arkusz4!$A2)&amp;","," ")</f>
        <v xml:space="preserve"> </v>
      </c>
      <c r="BL1" t="str">
        <f>IF(Arkusz4!BN2=1,(Arkusz4!$A2)&amp;","," ")</f>
        <v xml:space="preserve"> </v>
      </c>
      <c r="BM1" t="str">
        <f>IF(Arkusz4!BO2=1,(Arkusz4!$A2)&amp;","," ")</f>
        <v>INF_W01,</v>
      </c>
      <c r="BN1" t="str">
        <f>IF(Arkusz4!BP2=1,(Arkusz4!$A2)&amp;","," ")</f>
        <v>INF_W01,</v>
      </c>
      <c r="BO1" t="str">
        <f>IF([1]Arkusz4!BQ2=1,[1]Arkusz4!$A2," ")</f>
        <v xml:space="preserve"> </v>
      </c>
      <c r="BP1" t="str">
        <f>IF([1]Arkusz4!BR2=1,[1]Arkusz4!$A2," ")</f>
        <v xml:space="preserve"> </v>
      </c>
      <c r="BQ1" t="str">
        <f>IF([1]Arkusz4!BS2=1,[1]Arkusz4!$A2," ")</f>
        <v xml:space="preserve"> </v>
      </c>
    </row>
    <row r="2" spans="1:69" x14ac:dyDescent="0.25">
      <c r="A2" t="str">
        <f>IF(Arkusz4!C3=1,(Arkusz4!$A3)&amp;","," ")</f>
        <v xml:space="preserve"> </v>
      </c>
      <c r="B2" t="str">
        <f>IF(Arkusz4!D3=1,(Arkusz4!$A3)&amp;","," ")</f>
        <v xml:space="preserve"> </v>
      </c>
      <c r="C2" t="str">
        <f>IF(Arkusz4!E3=1,(Arkusz4!$A3)&amp;","," ")</f>
        <v xml:space="preserve"> </v>
      </c>
      <c r="D2" t="str">
        <f>IF(Arkusz4!F3=1,(Arkusz4!$A3)&amp;","," ")</f>
        <v xml:space="preserve"> </v>
      </c>
      <c r="E2" t="str">
        <f>IF(Arkusz4!G3=1,(Arkusz4!$A3)&amp;","," ")</f>
        <v xml:space="preserve"> </v>
      </c>
      <c r="F2" t="str">
        <f>IF(Arkusz4!H3=1,(Arkusz4!$A3)&amp;","," ")</f>
        <v>INF_W02,</v>
      </c>
      <c r="G2" t="str">
        <f>IF(Arkusz4!I3=1,(Arkusz4!$A3)&amp;","," ")</f>
        <v>INF_W02,</v>
      </c>
      <c r="H2" t="str">
        <f>IF(Arkusz4!J3=1,(Arkusz4!$A3)&amp;","," ")</f>
        <v>INF_W02,</v>
      </c>
      <c r="I2" t="str">
        <f>IF(Arkusz4!K3=1,(Arkusz4!$A3)&amp;","," ")</f>
        <v>INF_W02,</v>
      </c>
      <c r="J2" t="str">
        <f>IF(Arkusz4!L3=1,(Arkusz4!$A3)&amp;","," ")</f>
        <v xml:space="preserve"> </v>
      </c>
      <c r="K2" t="str">
        <f>IF(Arkusz4!M3=1,(Arkusz4!$A3)&amp;","," ")</f>
        <v xml:space="preserve"> </v>
      </c>
      <c r="L2" t="str">
        <f>IF(Arkusz4!N3=1,(Arkusz4!$A3)&amp;","," ")</f>
        <v xml:space="preserve"> </v>
      </c>
      <c r="M2" t="str">
        <f>IF(Arkusz4!O3=1,(Arkusz4!$A3)&amp;","," ")</f>
        <v xml:space="preserve"> </v>
      </c>
      <c r="N2" t="str">
        <f>IF(Arkusz4!P3=1,(Arkusz4!$A3)&amp;","," ")</f>
        <v>INF_W02,</v>
      </c>
      <c r="O2" t="str">
        <f>IF(Arkusz4!Q3=1,(Arkusz4!$A3)&amp;","," ")</f>
        <v xml:space="preserve"> </v>
      </c>
      <c r="P2" t="str">
        <f>IF(Arkusz4!R3=1,(Arkusz4!$A3)&amp;","," ")</f>
        <v>INF_W02,</v>
      </c>
      <c r="Q2" t="str">
        <f>IF(Arkusz4!S3=1,(Arkusz4!$A3)&amp;","," ")</f>
        <v xml:space="preserve"> </v>
      </c>
      <c r="R2" t="str">
        <f>IF(Arkusz4!T3=1,(Arkusz4!$A3)&amp;","," ")</f>
        <v>INF_W02,</v>
      </c>
      <c r="S2" t="str">
        <f>IF(Arkusz4!U3=1,(Arkusz4!$A3)&amp;","," ")</f>
        <v xml:space="preserve"> </v>
      </c>
      <c r="T2" t="str">
        <f>IF(Arkusz4!V3=1,(Arkusz4!$A3)&amp;","," ")</f>
        <v xml:space="preserve"> </v>
      </c>
      <c r="U2" t="str">
        <f>IF(Arkusz4!W3=1,(Arkusz4!$A3)&amp;","," ")</f>
        <v xml:space="preserve"> </v>
      </c>
      <c r="V2" t="str">
        <f>IF(Arkusz4!X3=1,(Arkusz4!$A3)&amp;","," ")</f>
        <v xml:space="preserve"> </v>
      </c>
      <c r="W2" t="str">
        <f>IF(Arkusz4!Y3=1,(Arkusz4!$A3)&amp;","," ")</f>
        <v xml:space="preserve"> </v>
      </c>
      <c r="X2" t="str">
        <f>IF(Arkusz4!Z3=1,(Arkusz4!$A3)&amp;","," ")</f>
        <v xml:space="preserve"> </v>
      </c>
      <c r="Y2" t="str">
        <f>IF(Arkusz4!AA3=1,(Arkusz4!$A3)&amp;","," ")</f>
        <v xml:space="preserve"> </v>
      </c>
      <c r="Z2" t="str">
        <f>IF(Arkusz4!AB3=1,(Arkusz4!$A3)&amp;","," ")</f>
        <v xml:space="preserve"> </v>
      </c>
      <c r="AA2" t="str">
        <f>IF(Arkusz4!AC3=1,(Arkusz4!$A3)&amp;","," ")</f>
        <v xml:space="preserve"> </v>
      </c>
      <c r="AB2" t="str">
        <f>IF(Arkusz4!AD3=1,(Arkusz4!$A3)&amp;","," ")</f>
        <v xml:space="preserve"> </v>
      </c>
      <c r="AC2" t="str">
        <f>IF(Arkusz4!AE3=1,(Arkusz4!$A3)&amp;","," ")</f>
        <v xml:space="preserve"> </v>
      </c>
      <c r="AD2" t="str">
        <f>IF(Arkusz4!AF3=1,(Arkusz4!$A3)&amp;","," ")</f>
        <v xml:space="preserve"> </v>
      </c>
      <c r="AE2" t="str">
        <f>IF(Arkusz4!AG3=1,(Arkusz4!$A3)&amp;","," ")</f>
        <v xml:space="preserve"> </v>
      </c>
      <c r="AF2" t="str">
        <f>IF(Arkusz4!AH3=1,(Arkusz4!$A3)&amp;","," ")</f>
        <v xml:space="preserve"> </v>
      </c>
      <c r="AG2" t="str">
        <f>IF(Arkusz4!AI3=1,(Arkusz4!$A3)&amp;","," ")</f>
        <v xml:space="preserve"> </v>
      </c>
      <c r="AH2" t="str">
        <f>IF(Arkusz4!AJ3=1,(Arkusz4!$A3)&amp;","," ")</f>
        <v>INF_W02,</v>
      </c>
      <c r="AI2" t="str">
        <f>IF(Arkusz4!AK3=1,(Arkusz4!$A3)&amp;","," ")</f>
        <v>INF_W02,</v>
      </c>
      <c r="AJ2" t="str">
        <f>IF(Arkusz4!AL3=1,(Arkusz4!$A3)&amp;","," ")</f>
        <v>INF_W02,</v>
      </c>
      <c r="AK2" t="str">
        <f>IF(Arkusz4!AM3=1,(Arkusz4!$A3)&amp;","," ")</f>
        <v xml:space="preserve"> </v>
      </c>
      <c r="AL2" t="str">
        <f>IF(Arkusz4!AN3=1,(Arkusz4!$A3)&amp;","," ")</f>
        <v>INF_W02,</v>
      </c>
      <c r="AM2" t="str">
        <f>IF(Arkusz4!AO3=1,(Arkusz4!$A3)&amp;","," ")</f>
        <v xml:space="preserve"> </v>
      </c>
      <c r="AN2" t="str">
        <f>IF(Arkusz4!AP3=1,(Arkusz4!$A3)&amp;","," ")</f>
        <v xml:space="preserve"> </v>
      </c>
      <c r="AO2" t="str">
        <f>IF(Arkusz4!AQ3=1,(Arkusz4!$A3)&amp;","," ")</f>
        <v xml:space="preserve"> </v>
      </c>
      <c r="AP2" t="str">
        <f>IF(Arkusz4!AR3=1,(Arkusz4!$A3)&amp;","," ")</f>
        <v xml:space="preserve"> </v>
      </c>
      <c r="AQ2" t="str">
        <f>IF(Arkusz4!AS3=1,(Arkusz4!$A3)&amp;","," ")</f>
        <v xml:space="preserve"> </v>
      </c>
      <c r="AR2" t="str">
        <f>IF(Arkusz4!AT3=1,(Arkusz4!$A3)&amp;","," ")</f>
        <v>INF_W02,</v>
      </c>
      <c r="AS2" t="str">
        <f>IF(Arkusz4!AU3=1,(Arkusz4!$A3)&amp;","," ")</f>
        <v xml:space="preserve"> </v>
      </c>
      <c r="AT2" t="str">
        <f>IF(Arkusz4!AV3=1,(Arkusz4!$A3)&amp;","," ")</f>
        <v xml:space="preserve"> </v>
      </c>
      <c r="AU2" t="str">
        <f>IF(Arkusz4!AW3=1,(Arkusz4!$A3)&amp;","," ")</f>
        <v xml:space="preserve"> </v>
      </c>
      <c r="AV2" t="str">
        <f>IF(Arkusz4!AX3=1,(Arkusz4!$A3)&amp;","," ")</f>
        <v xml:space="preserve"> </v>
      </c>
      <c r="AW2" t="str">
        <f>IF(Arkusz4!AY3=1,(Arkusz4!$A3)&amp;","," ")</f>
        <v xml:space="preserve"> </v>
      </c>
      <c r="AX2" t="str">
        <f>IF(Arkusz4!AZ3=1,(Arkusz4!$A3)&amp;","," ")</f>
        <v xml:space="preserve"> </v>
      </c>
      <c r="AY2" t="str">
        <f>IF(Arkusz4!BA3=1,(Arkusz4!$A3)&amp;","," ")</f>
        <v xml:space="preserve"> </v>
      </c>
      <c r="AZ2" t="str">
        <f>IF(Arkusz4!BB3=1,(Arkusz4!$A3)&amp;","," ")</f>
        <v xml:space="preserve"> </v>
      </c>
      <c r="BA2" t="str">
        <f>IF(Arkusz4!BC3=1,(Arkusz4!$A3)&amp;","," ")</f>
        <v xml:space="preserve"> </v>
      </c>
      <c r="BB2" t="str">
        <f>IF(Arkusz4!BD3=1,(Arkusz4!$A3)&amp;","," ")</f>
        <v xml:space="preserve"> </v>
      </c>
      <c r="BC2" t="str">
        <f>IF(Arkusz4!BE3=1,(Arkusz4!$A3)&amp;","," ")</f>
        <v xml:space="preserve"> </v>
      </c>
      <c r="BD2" t="str">
        <f>IF(Arkusz4!BF3=1,(Arkusz4!$A3)&amp;","," ")</f>
        <v xml:space="preserve"> </v>
      </c>
      <c r="BE2" t="str">
        <f>IF(Arkusz4!BG3=1,(Arkusz4!$A3)&amp;","," ")</f>
        <v xml:space="preserve"> </v>
      </c>
      <c r="BF2" t="str">
        <f>IF(Arkusz4!BH3=1,(Arkusz4!$A3)&amp;","," ")</f>
        <v xml:space="preserve"> </v>
      </c>
      <c r="BG2" t="str">
        <f>IF(Arkusz4!BI3=1,(Arkusz4!$A3)&amp;","," ")</f>
        <v xml:space="preserve"> </v>
      </c>
      <c r="BH2" t="str">
        <f>IF(Arkusz4!BJ3=1,(Arkusz4!$A3)&amp;","," ")</f>
        <v>INF_W02,</v>
      </c>
      <c r="BI2" t="str">
        <f>IF(Arkusz4!BK3=1,(Arkusz4!$A3)&amp;","," ")</f>
        <v xml:space="preserve"> </v>
      </c>
      <c r="BJ2" t="str">
        <f>IF(Arkusz4!BL3=1,(Arkusz4!$A3)&amp;","," ")</f>
        <v xml:space="preserve"> </v>
      </c>
      <c r="BK2" t="str">
        <f>IF(Arkusz4!BM3=1,(Arkusz4!$A3)&amp;","," ")</f>
        <v>INF_W02,</v>
      </c>
      <c r="BL2" t="str">
        <f>IF(Arkusz4!BN3=1,(Arkusz4!$A3)&amp;","," ")</f>
        <v xml:space="preserve"> </v>
      </c>
      <c r="BM2" t="str">
        <f>IF(Arkusz4!BO3=1,(Arkusz4!$A3)&amp;","," ")</f>
        <v xml:space="preserve"> </v>
      </c>
      <c r="BN2" t="str">
        <f>IF(Arkusz4!BP3=1,(Arkusz4!$A3)&amp;","," ")</f>
        <v xml:space="preserve"> </v>
      </c>
      <c r="BO2" t="str">
        <f>IF([1]Arkusz4!BQ3=1,[1]Arkusz4!$A3," ")</f>
        <v xml:space="preserve"> </v>
      </c>
      <c r="BP2" t="str">
        <f>IF([1]Arkusz4!BR3=1,[1]Arkusz4!$A3," ")</f>
        <v xml:space="preserve"> </v>
      </c>
      <c r="BQ2" t="str">
        <f>IF([1]Arkusz4!BS3=1,[1]Arkusz4!$A3," ")</f>
        <v xml:space="preserve"> </v>
      </c>
    </row>
    <row r="3" spans="1:69" x14ac:dyDescent="0.25">
      <c r="A3" t="str">
        <f>IF(Arkusz4!C4=1,(Arkusz4!$A4)&amp;","," ")</f>
        <v xml:space="preserve"> </v>
      </c>
      <c r="B3" t="str">
        <f>IF(Arkusz4!D4=1,(Arkusz4!$A4)&amp;","," ")</f>
        <v xml:space="preserve"> </v>
      </c>
      <c r="C3" t="str">
        <f>IF(Arkusz4!E4=1,(Arkusz4!$A4)&amp;","," ")</f>
        <v xml:space="preserve"> </v>
      </c>
      <c r="D3" t="str">
        <f>IF(Arkusz4!F4=1,(Arkusz4!$A4)&amp;","," ")</f>
        <v xml:space="preserve"> </v>
      </c>
      <c r="E3" t="str">
        <f>IF(Arkusz4!G4=1,(Arkusz4!$A4)&amp;","," ")</f>
        <v xml:space="preserve"> </v>
      </c>
      <c r="F3" t="str">
        <f>IF(Arkusz4!H4=1,(Arkusz4!$A4)&amp;","," ")</f>
        <v xml:space="preserve"> </v>
      </c>
      <c r="G3" t="str">
        <f>IF(Arkusz4!I4=1,(Arkusz4!$A4)&amp;","," ")</f>
        <v xml:space="preserve"> </v>
      </c>
      <c r="H3" t="str">
        <f>IF(Arkusz4!J4=1,(Arkusz4!$A4)&amp;","," ")</f>
        <v xml:space="preserve"> </v>
      </c>
      <c r="I3" t="str">
        <f>IF(Arkusz4!K4=1,(Arkusz4!$A4)&amp;","," ")</f>
        <v xml:space="preserve"> </v>
      </c>
      <c r="J3" t="str">
        <f>IF(Arkusz4!L4=1,(Arkusz4!$A4)&amp;","," ")</f>
        <v xml:space="preserve"> </v>
      </c>
      <c r="K3" t="str">
        <f>IF(Arkusz4!M4=1,(Arkusz4!$A4)&amp;","," ")</f>
        <v xml:space="preserve"> </v>
      </c>
      <c r="L3" t="str">
        <f>IF(Arkusz4!N4=1,(Arkusz4!$A4)&amp;","," ")</f>
        <v xml:space="preserve"> </v>
      </c>
      <c r="M3" t="str">
        <f>IF(Arkusz4!O4=1,(Arkusz4!$A4)&amp;","," ")</f>
        <v xml:space="preserve"> </v>
      </c>
      <c r="N3" t="str">
        <f>IF(Arkusz4!P4=1,(Arkusz4!$A4)&amp;","," ")</f>
        <v xml:space="preserve"> </v>
      </c>
      <c r="O3" t="str">
        <f>IF(Arkusz4!Q4=1,(Arkusz4!$A4)&amp;","," ")</f>
        <v xml:space="preserve"> </v>
      </c>
      <c r="P3" t="str">
        <f>IF(Arkusz4!R4=1,(Arkusz4!$A4)&amp;","," ")</f>
        <v xml:space="preserve"> </v>
      </c>
      <c r="Q3" t="str">
        <f>IF(Arkusz4!S4=1,(Arkusz4!$A4)&amp;","," ")</f>
        <v>INF_W03,</v>
      </c>
      <c r="R3" t="str">
        <f>IF(Arkusz4!T4=1,(Arkusz4!$A4)&amp;","," ")</f>
        <v xml:space="preserve"> </v>
      </c>
      <c r="S3" t="str">
        <f>IF(Arkusz4!U4=1,(Arkusz4!$A4)&amp;","," ")</f>
        <v xml:space="preserve"> </v>
      </c>
      <c r="T3" t="str">
        <f>IF(Arkusz4!V4=1,(Arkusz4!$A4)&amp;","," ")</f>
        <v xml:space="preserve"> </v>
      </c>
      <c r="U3" t="str">
        <f>IF(Arkusz4!W4=1,(Arkusz4!$A4)&amp;","," ")</f>
        <v xml:space="preserve"> </v>
      </c>
      <c r="V3" t="str">
        <f>IF(Arkusz4!X4=1,(Arkusz4!$A4)&amp;","," ")</f>
        <v>INF_W03,</v>
      </c>
      <c r="W3" t="str">
        <f>IF(Arkusz4!Y4=1,(Arkusz4!$A4)&amp;","," ")</f>
        <v xml:space="preserve"> </v>
      </c>
      <c r="X3" t="str">
        <f>IF(Arkusz4!Z4=1,(Arkusz4!$A4)&amp;","," ")</f>
        <v>INF_W03,</v>
      </c>
      <c r="Y3" t="str">
        <f>IF(Arkusz4!AA4=1,(Arkusz4!$A4)&amp;","," ")</f>
        <v>INF_W03,</v>
      </c>
      <c r="Z3" t="str">
        <f>IF(Arkusz4!AB4=1,(Arkusz4!$A4)&amp;","," ")</f>
        <v xml:space="preserve"> </v>
      </c>
      <c r="AA3" t="str">
        <f>IF(Arkusz4!AC4=1,(Arkusz4!$A4)&amp;","," ")</f>
        <v>INF_W03,</v>
      </c>
      <c r="AB3" t="str">
        <f>IF(Arkusz4!AD4=1,(Arkusz4!$A4)&amp;","," ")</f>
        <v xml:space="preserve"> </v>
      </c>
      <c r="AC3" t="str">
        <f>IF(Arkusz4!AE4=1,(Arkusz4!$A4)&amp;","," ")</f>
        <v xml:space="preserve"> </v>
      </c>
      <c r="AD3" t="str">
        <f>IF(Arkusz4!AF4=1,(Arkusz4!$A4)&amp;","," ")</f>
        <v>INF_W03,</v>
      </c>
      <c r="AE3" t="str">
        <f>IF(Arkusz4!AG4=1,(Arkusz4!$A4)&amp;","," ")</f>
        <v xml:space="preserve"> </v>
      </c>
      <c r="AF3" t="str">
        <f>IF(Arkusz4!AH4=1,(Arkusz4!$A4)&amp;","," ")</f>
        <v>INF_W03,</v>
      </c>
      <c r="AG3" t="str">
        <f>IF(Arkusz4!AI4=1,(Arkusz4!$A4)&amp;","," ")</f>
        <v xml:space="preserve"> </v>
      </c>
      <c r="AH3" t="str">
        <f>IF(Arkusz4!AJ4=1,(Arkusz4!$A4)&amp;","," ")</f>
        <v xml:space="preserve"> </v>
      </c>
      <c r="AI3" t="str">
        <f>IF(Arkusz4!AK4=1,(Arkusz4!$A4)&amp;","," ")</f>
        <v>INF_W03,</v>
      </c>
      <c r="AJ3" t="str">
        <f>IF(Arkusz4!AL4=1,(Arkusz4!$A4)&amp;","," ")</f>
        <v xml:space="preserve"> </v>
      </c>
      <c r="AK3" t="str">
        <f>IF(Arkusz4!AM4=1,(Arkusz4!$A4)&amp;","," ")</f>
        <v xml:space="preserve"> </v>
      </c>
      <c r="AL3" t="str">
        <f>IF(Arkusz4!AN4=1,(Arkusz4!$A4)&amp;","," ")</f>
        <v xml:space="preserve"> </v>
      </c>
      <c r="AM3" t="str">
        <f>IF(Arkusz4!AO4=1,(Arkusz4!$A4)&amp;","," ")</f>
        <v xml:space="preserve"> </v>
      </c>
      <c r="AN3" t="str">
        <f>IF(Arkusz4!AP4=1,(Arkusz4!$A4)&amp;","," ")</f>
        <v xml:space="preserve"> </v>
      </c>
      <c r="AO3" t="str">
        <f>IF(Arkusz4!AQ4=1,(Arkusz4!$A4)&amp;","," ")</f>
        <v>INF_W03,</v>
      </c>
      <c r="AP3" t="str">
        <f>IF(Arkusz4!AR4=1,(Arkusz4!$A4)&amp;","," ")</f>
        <v xml:space="preserve"> </v>
      </c>
      <c r="AQ3" t="str">
        <f>IF(Arkusz4!AS4=1,(Arkusz4!$A4)&amp;","," ")</f>
        <v>INF_W03,</v>
      </c>
      <c r="AR3" t="str">
        <f>IF(Arkusz4!AT4=1,(Arkusz4!$A4)&amp;","," ")</f>
        <v>INF_W03,</v>
      </c>
      <c r="AS3" t="str">
        <f>IF(Arkusz4!AU4=1,(Arkusz4!$A4)&amp;","," ")</f>
        <v xml:space="preserve"> </v>
      </c>
      <c r="AT3" t="str">
        <f>IF(Arkusz4!AV4=1,(Arkusz4!$A4)&amp;","," ")</f>
        <v xml:space="preserve"> </v>
      </c>
      <c r="AU3" t="str">
        <f>IF(Arkusz4!AW4=1,(Arkusz4!$A4)&amp;","," ")</f>
        <v xml:space="preserve"> </v>
      </c>
      <c r="AV3" t="str">
        <f>IF(Arkusz4!AX4=1,(Arkusz4!$A4)&amp;","," ")</f>
        <v>INF_W03,</v>
      </c>
      <c r="AW3" t="str">
        <f>IF(Arkusz4!AY4=1,(Arkusz4!$A4)&amp;","," ")</f>
        <v>INF_W03,</v>
      </c>
      <c r="AX3" t="str">
        <f>IF(Arkusz4!AZ4=1,(Arkusz4!$A4)&amp;","," ")</f>
        <v>INF_W03,</v>
      </c>
      <c r="AY3" t="str">
        <f>IF(Arkusz4!BA4=1,(Arkusz4!$A4)&amp;","," ")</f>
        <v>INF_W03,</v>
      </c>
      <c r="AZ3" t="str">
        <f>IF(Arkusz4!BB4=1,(Arkusz4!$A4)&amp;","," ")</f>
        <v>INF_W03,</v>
      </c>
      <c r="BA3" t="str">
        <f>IF(Arkusz4!BC4=1,(Arkusz4!$A4)&amp;","," ")</f>
        <v>INF_W03,</v>
      </c>
      <c r="BB3" t="str">
        <f>IF(Arkusz4!BD4=1,(Arkusz4!$A4)&amp;","," ")</f>
        <v>INF_W03,</v>
      </c>
      <c r="BC3" t="str">
        <f>IF(Arkusz4!BE4=1,(Arkusz4!$A4)&amp;","," ")</f>
        <v>INF_W03,</v>
      </c>
      <c r="BD3" t="str">
        <f>IF(Arkusz4!BF4=1,(Arkusz4!$A4)&amp;","," ")</f>
        <v>INF_W03,</v>
      </c>
      <c r="BE3" t="str">
        <f>IF(Arkusz4!BG4=1,(Arkusz4!$A4)&amp;","," ")</f>
        <v>INF_W03,</v>
      </c>
      <c r="BF3" t="str">
        <f>IF(Arkusz4!BH4=1,(Arkusz4!$A4)&amp;","," ")</f>
        <v xml:space="preserve"> </v>
      </c>
      <c r="BG3" t="str">
        <f>IF(Arkusz4!BI4=1,(Arkusz4!$A4)&amp;","," ")</f>
        <v>INF_W03,</v>
      </c>
      <c r="BH3" t="str">
        <f>IF(Arkusz4!BJ4=1,(Arkusz4!$A4)&amp;","," ")</f>
        <v xml:space="preserve"> </v>
      </c>
      <c r="BI3" t="str">
        <f>IF(Arkusz4!BK4=1,(Arkusz4!$A4)&amp;","," ")</f>
        <v>INF_W03,</v>
      </c>
      <c r="BJ3" t="str">
        <f>IF(Arkusz4!BL4=1,(Arkusz4!$A4)&amp;","," ")</f>
        <v xml:space="preserve"> </v>
      </c>
      <c r="BK3" t="str">
        <f>IF(Arkusz4!BM4=1,(Arkusz4!$A4)&amp;","," ")</f>
        <v xml:space="preserve"> </v>
      </c>
      <c r="BL3" t="str">
        <f>IF(Arkusz4!BN4=1,(Arkusz4!$A4)&amp;","," ")</f>
        <v>INF_W03,</v>
      </c>
      <c r="BM3" t="str">
        <f>IF(Arkusz4!BO4=1,(Arkusz4!$A4)&amp;","," ")</f>
        <v>INF_W03,</v>
      </c>
      <c r="BN3" t="str">
        <f>IF(Arkusz4!BP4=1,(Arkusz4!$A4)&amp;","," ")</f>
        <v xml:space="preserve"> </v>
      </c>
      <c r="BO3" t="str">
        <f>IF([1]Arkusz4!BQ4=1,[1]Arkusz4!$A4," ")</f>
        <v xml:space="preserve"> </v>
      </c>
      <c r="BP3" t="str">
        <f>IF([1]Arkusz4!BR4=1,[1]Arkusz4!$A4," ")</f>
        <v xml:space="preserve"> </v>
      </c>
      <c r="BQ3" t="str">
        <f>IF([1]Arkusz4!BS4=1,[1]Arkusz4!$A4," ")</f>
        <v xml:space="preserve"> </v>
      </c>
    </row>
    <row r="4" spans="1:69" x14ac:dyDescent="0.25">
      <c r="A4" t="str">
        <f>IF(Arkusz4!C5=1,(Arkusz4!$A5)&amp;","," ")</f>
        <v xml:space="preserve"> </v>
      </c>
      <c r="B4" t="str">
        <f>IF(Arkusz4!D5=1,(Arkusz4!$A5)&amp;","," ")</f>
        <v xml:space="preserve"> </v>
      </c>
      <c r="C4" t="str">
        <f>IF(Arkusz4!E5=1,(Arkusz4!$A5)&amp;","," ")</f>
        <v xml:space="preserve"> </v>
      </c>
      <c r="D4" t="str">
        <f>IF(Arkusz4!F5=1,(Arkusz4!$A5)&amp;","," ")</f>
        <v xml:space="preserve"> </v>
      </c>
      <c r="E4" t="str">
        <f>IF(Arkusz4!G5=1,(Arkusz4!$A5)&amp;","," ")</f>
        <v xml:space="preserve"> </v>
      </c>
      <c r="F4" t="str">
        <f>IF(Arkusz4!H5=1,(Arkusz4!$A5)&amp;","," ")</f>
        <v xml:space="preserve"> </v>
      </c>
      <c r="G4" t="str">
        <f>IF(Arkusz4!I5=1,(Arkusz4!$A5)&amp;","," ")</f>
        <v xml:space="preserve"> </v>
      </c>
      <c r="H4" t="str">
        <f>IF(Arkusz4!J5=1,(Arkusz4!$A5)&amp;","," ")</f>
        <v xml:space="preserve"> </v>
      </c>
      <c r="I4" t="str">
        <f>IF(Arkusz4!K5=1,(Arkusz4!$A5)&amp;","," ")</f>
        <v xml:space="preserve"> </v>
      </c>
      <c r="J4" t="str">
        <f>IF(Arkusz4!L5=1,(Arkusz4!$A5)&amp;","," ")</f>
        <v>INF_W04,</v>
      </c>
      <c r="K4" t="str">
        <f>IF(Arkusz4!M5=1,(Arkusz4!$A5)&amp;","," ")</f>
        <v xml:space="preserve"> </v>
      </c>
      <c r="L4" t="str">
        <f>IF(Arkusz4!N5=1,(Arkusz4!$A5)&amp;","," ")</f>
        <v xml:space="preserve"> </v>
      </c>
      <c r="M4" t="str">
        <f>IF(Arkusz4!O5=1,(Arkusz4!$A5)&amp;","," ")</f>
        <v xml:space="preserve"> </v>
      </c>
      <c r="N4" t="str">
        <f>IF(Arkusz4!P5=1,(Arkusz4!$A5)&amp;","," ")</f>
        <v>INF_W04,</v>
      </c>
      <c r="O4" t="str">
        <f>IF(Arkusz4!Q5=1,(Arkusz4!$A5)&amp;","," ")</f>
        <v xml:space="preserve"> </v>
      </c>
      <c r="P4" t="str">
        <f>IF(Arkusz4!R5=1,(Arkusz4!$A5)&amp;","," ")</f>
        <v xml:space="preserve"> </v>
      </c>
      <c r="Q4" t="str">
        <f>IF(Arkusz4!S5=1,(Arkusz4!$A5)&amp;","," ")</f>
        <v>INF_W04,</v>
      </c>
      <c r="R4" t="str">
        <f>IF(Arkusz4!T5=1,(Arkusz4!$A5)&amp;","," ")</f>
        <v xml:space="preserve"> </v>
      </c>
      <c r="S4" t="str">
        <f>IF(Arkusz4!U5=1,(Arkusz4!$A5)&amp;","," ")</f>
        <v xml:space="preserve"> </v>
      </c>
      <c r="T4" t="str">
        <f>IF(Arkusz4!V5=1,(Arkusz4!$A5)&amp;","," ")</f>
        <v xml:space="preserve"> </v>
      </c>
      <c r="U4" t="str">
        <f>IF(Arkusz4!W5=1,(Arkusz4!$A5)&amp;","," ")</f>
        <v xml:space="preserve"> </v>
      </c>
      <c r="V4" t="str">
        <f>IF(Arkusz4!X5=1,(Arkusz4!$A5)&amp;","," ")</f>
        <v>INF_W04,</v>
      </c>
      <c r="W4" t="str">
        <f>IF(Arkusz4!Y5=1,(Arkusz4!$A5)&amp;","," ")</f>
        <v>INF_W04,</v>
      </c>
      <c r="X4" t="str">
        <f>IF(Arkusz4!Z5=1,(Arkusz4!$A5)&amp;","," ")</f>
        <v>INF_W04,</v>
      </c>
      <c r="Y4" t="str">
        <f>IF(Arkusz4!AA5=1,(Arkusz4!$A5)&amp;","," ")</f>
        <v>INF_W04,</v>
      </c>
      <c r="Z4" t="str">
        <f>IF(Arkusz4!AB5=1,(Arkusz4!$A5)&amp;","," ")</f>
        <v>INF_W04,</v>
      </c>
      <c r="AA4" t="str">
        <f>IF(Arkusz4!AC5=1,(Arkusz4!$A5)&amp;","," ")</f>
        <v xml:space="preserve"> </v>
      </c>
      <c r="AB4" t="str">
        <f>IF(Arkusz4!AD5=1,(Arkusz4!$A5)&amp;","," ")</f>
        <v xml:space="preserve"> </v>
      </c>
      <c r="AC4" t="str">
        <f>IF(Arkusz4!AE5=1,(Arkusz4!$A5)&amp;","," ")</f>
        <v xml:space="preserve"> </v>
      </c>
      <c r="AD4" t="str">
        <f>IF(Arkusz4!AF5=1,(Arkusz4!$A5)&amp;","," ")</f>
        <v>INF_W04,</v>
      </c>
      <c r="AE4" t="str">
        <f>IF(Arkusz4!AG5=1,(Arkusz4!$A5)&amp;","," ")</f>
        <v>INF_W04,</v>
      </c>
      <c r="AF4" t="str">
        <f>IF(Arkusz4!AH5=1,(Arkusz4!$A5)&amp;","," ")</f>
        <v>INF_W04,</v>
      </c>
      <c r="AG4" t="str">
        <f>IF(Arkusz4!AI5=1,(Arkusz4!$A5)&amp;","," ")</f>
        <v xml:space="preserve"> </v>
      </c>
      <c r="AH4" t="str">
        <f>IF(Arkusz4!AJ5=1,(Arkusz4!$A5)&amp;","," ")</f>
        <v xml:space="preserve"> </v>
      </c>
      <c r="AI4" t="str">
        <f>IF(Arkusz4!AK5=1,(Arkusz4!$A5)&amp;","," ")</f>
        <v>INF_W04,</v>
      </c>
      <c r="AJ4" t="str">
        <f>IF(Arkusz4!AL5=1,(Arkusz4!$A5)&amp;","," ")</f>
        <v xml:space="preserve"> </v>
      </c>
      <c r="AK4" t="str">
        <f>IF(Arkusz4!AM5=1,(Arkusz4!$A5)&amp;","," ")</f>
        <v xml:space="preserve"> </v>
      </c>
      <c r="AL4" t="str">
        <f>IF(Arkusz4!AN5=1,(Arkusz4!$A5)&amp;","," ")</f>
        <v xml:space="preserve"> </v>
      </c>
      <c r="AM4" t="str">
        <f>IF(Arkusz4!AO5=1,(Arkusz4!$A5)&amp;","," ")</f>
        <v xml:space="preserve"> </v>
      </c>
      <c r="AN4" t="str">
        <f>IF(Arkusz4!AP5=1,(Arkusz4!$A5)&amp;","," ")</f>
        <v>INF_W04,</v>
      </c>
      <c r="AO4" t="str">
        <f>IF(Arkusz4!AQ5=1,(Arkusz4!$A5)&amp;","," ")</f>
        <v>INF_W04,</v>
      </c>
      <c r="AP4" t="str">
        <f>IF(Arkusz4!AR5=1,(Arkusz4!$A5)&amp;","," ")</f>
        <v>INF_W04,</v>
      </c>
      <c r="AQ4" t="str">
        <f>IF(Arkusz4!AS5=1,(Arkusz4!$A5)&amp;","," ")</f>
        <v>INF_W04,</v>
      </c>
      <c r="AR4" t="str">
        <f>IF(Arkusz4!AT5=1,(Arkusz4!$A5)&amp;","," ")</f>
        <v>INF_W04,</v>
      </c>
      <c r="AS4" t="str">
        <f>IF(Arkusz4!AU5=1,(Arkusz4!$A5)&amp;","," ")</f>
        <v>INF_W04,</v>
      </c>
      <c r="AT4" t="str">
        <f>IF(Arkusz4!AV5=1,(Arkusz4!$A5)&amp;","," ")</f>
        <v xml:space="preserve"> </v>
      </c>
      <c r="AU4" t="str">
        <f>IF(Arkusz4!AW5=1,(Arkusz4!$A5)&amp;","," ")</f>
        <v xml:space="preserve"> </v>
      </c>
      <c r="AV4" t="str">
        <f>IF(Arkusz4!AX5=1,(Arkusz4!$A5)&amp;","," ")</f>
        <v>INF_W04,</v>
      </c>
      <c r="AW4" t="str">
        <f>IF(Arkusz4!AY5=1,(Arkusz4!$A5)&amp;","," ")</f>
        <v>INF_W04,</v>
      </c>
      <c r="AX4" t="str">
        <f>IF(Arkusz4!AZ5=1,(Arkusz4!$A5)&amp;","," ")</f>
        <v>INF_W04,</v>
      </c>
      <c r="AY4" t="str">
        <f>IF(Arkusz4!BA5=1,(Arkusz4!$A5)&amp;","," ")</f>
        <v>INF_W04,</v>
      </c>
      <c r="AZ4" t="str">
        <f>IF(Arkusz4!BB5=1,(Arkusz4!$A5)&amp;","," ")</f>
        <v xml:space="preserve"> </v>
      </c>
      <c r="BA4" t="str">
        <f>IF(Arkusz4!BC5=1,(Arkusz4!$A5)&amp;","," ")</f>
        <v>INF_W04,</v>
      </c>
      <c r="BB4" t="str">
        <f>IF(Arkusz4!BD5=1,(Arkusz4!$A5)&amp;","," ")</f>
        <v>INF_W04,</v>
      </c>
      <c r="BC4" t="str">
        <f>IF(Arkusz4!BE5=1,(Arkusz4!$A5)&amp;","," ")</f>
        <v>INF_W04,</v>
      </c>
      <c r="BD4" t="str">
        <f>IF(Arkusz4!BF5=1,(Arkusz4!$A5)&amp;","," ")</f>
        <v>INF_W04,</v>
      </c>
      <c r="BE4" t="str">
        <f>IF(Arkusz4!BG5=1,(Arkusz4!$A5)&amp;","," ")</f>
        <v>INF_W04,</v>
      </c>
      <c r="BF4" t="str">
        <f>IF(Arkusz4!BH5=1,(Arkusz4!$A5)&amp;","," ")</f>
        <v>INF_W04,</v>
      </c>
      <c r="BG4" t="str">
        <f>IF(Arkusz4!BI5=1,(Arkusz4!$A5)&amp;","," ")</f>
        <v xml:space="preserve"> </v>
      </c>
      <c r="BH4" t="str">
        <f>IF(Arkusz4!BJ5=1,(Arkusz4!$A5)&amp;","," ")</f>
        <v xml:space="preserve"> </v>
      </c>
      <c r="BI4" t="str">
        <f>IF(Arkusz4!BK5=1,(Arkusz4!$A5)&amp;","," ")</f>
        <v>INF_W04,</v>
      </c>
      <c r="BJ4" t="str">
        <f>IF(Arkusz4!BL5=1,(Arkusz4!$A5)&amp;","," ")</f>
        <v xml:space="preserve"> </v>
      </c>
      <c r="BK4" t="str">
        <f>IF(Arkusz4!BM5=1,(Arkusz4!$A5)&amp;","," ")</f>
        <v xml:space="preserve"> </v>
      </c>
      <c r="BL4" t="str">
        <f>IF(Arkusz4!BN5=1,(Arkusz4!$A5)&amp;","," ")</f>
        <v xml:space="preserve"> </v>
      </c>
      <c r="BM4" t="str">
        <f>IF(Arkusz4!BO5=1,(Arkusz4!$A5)&amp;","," ")</f>
        <v xml:space="preserve"> </v>
      </c>
      <c r="BN4" t="str">
        <f>IF(Arkusz4!BP5=1,(Arkusz4!$A5)&amp;","," ")</f>
        <v xml:space="preserve"> </v>
      </c>
      <c r="BO4" t="str">
        <f>IF([1]Arkusz4!BQ5=1,[1]Arkusz4!$A5," ")</f>
        <v xml:space="preserve"> </v>
      </c>
      <c r="BP4" t="str">
        <f>IF([1]Arkusz4!BR5=1,[1]Arkusz4!$A5," ")</f>
        <v xml:space="preserve"> </v>
      </c>
      <c r="BQ4" t="str">
        <f>IF([1]Arkusz4!BS5=1,[1]Arkusz4!$A5," ")</f>
        <v xml:space="preserve"> </v>
      </c>
    </row>
    <row r="5" spans="1:69" x14ac:dyDescent="0.25">
      <c r="A5" t="str">
        <f>IF(Arkusz4!C6=1,(Arkusz4!$A6)&amp;","," ")</f>
        <v xml:space="preserve"> </v>
      </c>
      <c r="B5" t="str">
        <f>IF(Arkusz4!D6=1,(Arkusz4!$A6)&amp;","," ")</f>
        <v xml:space="preserve"> </v>
      </c>
      <c r="C5" t="str">
        <f>IF(Arkusz4!E6=1,(Arkusz4!$A6)&amp;","," ")</f>
        <v xml:space="preserve"> </v>
      </c>
      <c r="D5" t="str">
        <f>IF(Arkusz4!F6=1,(Arkusz4!$A6)&amp;","," ")</f>
        <v xml:space="preserve"> </v>
      </c>
      <c r="E5" t="str">
        <f>IF(Arkusz4!G6=1,(Arkusz4!$A6)&amp;","," ")</f>
        <v xml:space="preserve"> </v>
      </c>
      <c r="F5" t="str">
        <f>IF(Arkusz4!H6=1,(Arkusz4!$A6)&amp;","," ")</f>
        <v xml:space="preserve"> </v>
      </c>
      <c r="G5" t="str">
        <f>IF(Arkusz4!I6=1,(Arkusz4!$A6)&amp;","," ")</f>
        <v xml:space="preserve"> </v>
      </c>
      <c r="H5" t="str">
        <f>IF(Arkusz4!J6=1,(Arkusz4!$A6)&amp;","," ")</f>
        <v>INF_W05,</v>
      </c>
      <c r="I5" t="str">
        <f>IF(Arkusz4!K6=1,(Arkusz4!$A6)&amp;","," ")</f>
        <v>INF_W05,</v>
      </c>
      <c r="J5" t="str">
        <f>IF(Arkusz4!L6=1,(Arkusz4!$A6)&amp;","," ")</f>
        <v>INF_W05,</v>
      </c>
      <c r="K5" t="str">
        <f>IF(Arkusz4!M6=1,(Arkusz4!$A6)&amp;","," ")</f>
        <v xml:space="preserve"> </v>
      </c>
      <c r="L5" t="str">
        <f>IF(Arkusz4!N6=1,(Arkusz4!$A6)&amp;","," ")</f>
        <v xml:space="preserve"> </v>
      </c>
      <c r="M5" t="str">
        <f>IF(Arkusz4!O6=1,(Arkusz4!$A6)&amp;","," ")</f>
        <v xml:space="preserve"> </v>
      </c>
      <c r="N5" t="str">
        <f>IF(Arkusz4!P6=1,(Arkusz4!$A6)&amp;","," ")</f>
        <v>INF_W05,</v>
      </c>
      <c r="O5" t="str">
        <f>IF(Arkusz4!Q6=1,(Arkusz4!$A6)&amp;","," ")</f>
        <v xml:space="preserve"> </v>
      </c>
      <c r="P5" t="str">
        <f>IF(Arkusz4!R6=1,(Arkusz4!$A6)&amp;","," ")</f>
        <v xml:space="preserve"> </v>
      </c>
      <c r="Q5" t="str">
        <f>IF(Arkusz4!S6=1,(Arkusz4!$A6)&amp;","," ")</f>
        <v xml:space="preserve"> </v>
      </c>
      <c r="R5" t="str">
        <f>IF(Arkusz4!T6=1,(Arkusz4!$A6)&amp;","," ")</f>
        <v xml:space="preserve"> </v>
      </c>
      <c r="S5" t="str">
        <f>IF(Arkusz4!U6=1,(Arkusz4!$A6)&amp;","," ")</f>
        <v xml:space="preserve"> </v>
      </c>
      <c r="T5" t="str">
        <f>IF(Arkusz4!V6=1,(Arkusz4!$A6)&amp;","," ")</f>
        <v xml:space="preserve"> </v>
      </c>
      <c r="U5" t="str">
        <f>IF(Arkusz4!W6=1,(Arkusz4!$A6)&amp;","," ")</f>
        <v xml:space="preserve"> </v>
      </c>
      <c r="V5" t="str">
        <f>IF(Arkusz4!X6=1,(Arkusz4!$A6)&amp;","," ")</f>
        <v>INF_W05,</v>
      </c>
      <c r="W5" t="str">
        <f>IF(Arkusz4!Y6=1,(Arkusz4!$A6)&amp;","," ")</f>
        <v>INF_W05,</v>
      </c>
      <c r="X5" t="str">
        <f>IF(Arkusz4!Z6=1,(Arkusz4!$A6)&amp;","," ")</f>
        <v>INF_W05,</v>
      </c>
      <c r="Y5" t="str">
        <f>IF(Arkusz4!AA6=1,(Arkusz4!$A6)&amp;","," ")</f>
        <v>INF_W05,</v>
      </c>
      <c r="Z5" t="str">
        <f>IF(Arkusz4!AB6=1,(Arkusz4!$A6)&amp;","," ")</f>
        <v>INF_W05,</v>
      </c>
      <c r="AA5" t="str">
        <f>IF(Arkusz4!AC6=1,(Arkusz4!$A6)&amp;","," ")</f>
        <v>INF_W05,</v>
      </c>
      <c r="AB5" t="str">
        <f>IF(Arkusz4!AD6=1,(Arkusz4!$A6)&amp;","," ")</f>
        <v xml:space="preserve"> </v>
      </c>
      <c r="AC5" t="str">
        <f>IF(Arkusz4!AE6=1,(Arkusz4!$A6)&amp;","," ")</f>
        <v xml:space="preserve"> </v>
      </c>
      <c r="AD5" t="str">
        <f>IF(Arkusz4!AF6=1,(Arkusz4!$A6)&amp;","," ")</f>
        <v>INF_W05,</v>
      </c>
      <c r="AE5" t="str">
        <f>IF(Arkusz4!AG6=1,(Arkusz4!$A6)&amp;","," ")</f>
        <v>INF_W05,</v>
      </c>
      <c r="AF5" t="str">
        <f>IF(Arkusz4!AH6=1,(Arkusz4!$A6)&amp;","," ")</f>
        <v xml:space="preserve"> </v>
      </c>
      <c r="AG5" t="str">
        <f>IF(Arkusz4!AI6=1,(Arkusz4!$A6)&amp;","," ")</f>
        <v xml:space="preserve"> </v>
      </c>
      <c r="AH5" t="str">
        <f>IF(Arkusz4!AJ6=1,(Arkusz4!$A6)&amp;","," ")</f>
        <v xml:space="preserve"> </v>
      </c>
      <c r="AI5" t="str">
        <f>IF(Arkusz4!AK6=1,(Arkusz4!$A6)&amp;","," ")</f>
        <v xml:space="preserve"> </v>
      </c>
      <c r="AJ5" t="str">
        <f>IF(Arkusz4!AL6=1,(Arkusz4!$A6)&amp;","," ")</f>
        <v xml:space="preserve"> </v>
      </c>
      <c r="AK5" t="str">
        <f>IF(Arkusz4!AM6=1,(Arkusz4!$A6)&amp;","," ")</f>
        <v xml:space="preserve"> </v>
      </c>
      <c r="AL5" t="str">
        <f>IF(Arkusz4!AN6=1,(Arkusz4!$A6)&amp;","," ")</f>
        <v xml:space="preserve"> </v>
      </c>
      <c r="AM5" t="str">
        <f>IF(Arkusz4!AO6=1,(Arkusz4!$A6)&amp;","," ")</f>
        <v>INF_W05,</v>
      </c>
      <c r="AN5" t="str">
        <f>IF(Arkusz4!AP6=1,(Arkusz4!$A6)&amp;","," ")</f>
        <v xml:space="preserve"> </v>
      </c>
      <c r="AO5" t="str">
        <f>IF(Arkusz4!AQ6=1,(Arkusz4!$A6)&amp;","," ")</f>
        <v>INF_W05,</v>
      </c>
      <c r="AP5" t="str">
        <f>IF(Arkusz4!AR6=1,(Arkusz4!$A6)&amp;","," ")</f>
        <v>INF_W05,</v>
      </c>
      <c r="AQ5" t="str">
        <f>IF(Arkusz4!AS6=1,(Arkusz4!$A6)&amp;","," ")</f>
        <v xml:space="preserve"> </v>
      </c>
      <c r="AR5" t="str">
        <f>IF(Arkusz4!AT6=1,(Arkusz4!$A6)&amp;","," ")</f>
        <v xml:space="preserve"> </v>
      </c>
      <c r="AS5" t="str">
        <f>IF(Arkusz4!AU6=1,(Arkusz4!$A6)&amp;","," ")</f>
        <v xml:space="preserve"> </v>
      </c>
      <c r="AT5" t="str">
        <f>IF(Arkusz4!AV6=1,(Arkusz4!$A6)&amp;","," ")</f>
        <v xml:space="preserve"> </v>
      </c>
      <c r="AU5" t="str">
        <f>IF(Arkusz4!AW6=1,(Arkusz4!$A6)&amp;","," ")</f>
        <v xml:space="preserve"> </v>
      </c>
      <c r="AV5" t="str">
        <f>IF(Arkusz4!AX6=1,(Arkusz4!$A6)&amp;","," ")</f>
        <v>INF_W05,</v>
      </c>
      <c r="AW5" t="str">
        <f>IF(Arkusz4!AY6=1,(Arkusz4!$A6)&amp;","," ")</f>
        <v>INF_W05,</v>
      </c>
      <c r="AX5" t="str">
        <f>IF(Arkusz4!AZ6=1,(Arkusz4!$A6)&amp;","," ")</f>
        <v xml:space="preserve"> </v>
      </c>
      <c r="AY5" t="str">
        <f>IF(Arkusz4!BA6=1,(Arkusz4!$A6)&amp;","," ")</f>
        <v xml:space="preserve"> </v>
      </c>
      <c r="AZ5" t="str">
        <f>IF(Arkusz4!BB6=1,(Arkusz4!$A6)&amp;","," ")</f>
        <v xml:space="preserve"> </v>
      </c>
      <c r="BA5" t="str">
        <f>IF(Arkusz4!BC6=1,(Arkusz4!$A6)&amp;","," ")</f>
        <v xml:space="preserve"> </v>
      </c>
      <c r="BB5" t="str">
        <f>IF(Arkusz4!BD6=1,(Arkusz4!$A6)&amp;","," ")</f>
        <v>INF_W05,</v>
      </c>
      <c r="BC5" t="str">
        <f>IF(Arkusz4!BE6=1,(Arkusz4!$A6)&amp;","," ")</f>
        <v xml:space="preserve"> </v>
      </c>
      <c r="BD5" t="str">
        <f>IF(Arkusz4!BF6=1,(Arkusz4!$A6)&amp;","," ")</f>
        <v xml:space="preserve"> </v>
      </c>
      <c r="BE5" t="str">
        <f>IF(Arkusz4!BG6=1,(Arkusz4!$A6)&amp;","," ")</f>
        <v>INF_W05,</v>
      </c>
      <c r="BF5" t="str">
        <f>IF(Arkusz4!BH6=1,(Arkusz4!$A6)&amp;","," ")</f>
        <v>INF_W05,</v>
      </c>
      <c r="BG5" t="str">
        <f>IF(Arkusz4!BI6=1,(Arkusz4!$A6)&amp;","," ")</f>
        <v>INF_W05,</v>
      </c>
      <c r="BH5" t="str">
        <f>IF(Arkusz4!BJ6=1,(Arkusz4!$A6)&amp;","," ")</f>
        <v xml:space="preserve"> </v>
      </c>
      <c r="BI5" t="str">
        <f>IF(Arkusz4!BK6=1,(Arkusz4!$A6)&amp;","," ")</f>
        <v>INF_W05,</v>
      </c>
      <c r="BJ5" t="str">
        <f>IF(Arkusz4!BL6=1,(Arkusz4!$A6)&amp;","," ")</f>
        <v xml:space="preserve"> </v>
      </c>
      <c r="BK5" t="str">
        <f>IF(Arkusz4!BM6=1,(Arkusz4!$A6)&amp;","," ")</f>
        <v xml:space="preserve"> </v>
      </c>
      <c r="BL5" t="str">
        <f>IF(Arkusz4!BN6=1,(Arkusz4!$A6)&amp;","," ")</f>
        <v xml:space="preserve"> </v>
      </c>
      <c r="BM5" t="str">
        <f>IF(Arkusz4!BO6=1,(Arkusz4!$A6)&amp;","," ")</f>
        <v xml:space="preserve"> </v>
      </c>
      <c r="BN5" t="str">
        <f>IF(Arkusz4!BP6=1,(Arkusz4!$A6)&amp;","," ")</f>
        <v>INF_W05,</v>
      </c>
      <c r="BO5" t="str">
        <f>IF([1]Arkusz4!BQ6=1,[1]Arkusz4!$A6," ")</f>
        <v xml:space="preserve"> </v>
      </c>
      <c r="BP5" t="str">
        <f>IF([1]Arkusz4!BR6=1,[1]Arkusz4!$A6," ")</f>
        <v xml:space="preserve"> </v>
      </c>
      <c r="BQ5" t="str">
        <f>IF([1]Arkusz4!BS6=1,[1]Arkusz4!$A6," ")</f>
        <v xml:space="preserve"> </v>
      </c>
    </row>
    <row r="6" spans="1:69" x14ac:dyDescent="0.25">
      <c r="A6" t="str">
        <f>IF(Arkusz4!C7=1,(Arkusz4!$A7)&amp;","," ")</f>
        <v xml:space="preserve"> </v>
      </c>
      <c r="B6" t="str">
        <f>IF(Arkusz4!D7=1,(Arkusz4!$A7)&amp;","," ")</f>
        <v xml:space="preserve"> </v>
      </c>
      <c r="C6" t="str">
        <f>IF(Arkusz4!E7=1,(Arkusz4!$A7)&amp;","," ")</f>
        <v xml:space="preserve"> </v>
      </c>
      <c r="D6" t="str">
        <f>IF(Arkusz4!F7=1,(Arkusz4!$A7)&amp;","," ")</f>
        <v xml:space="preserve"> </v>
      </c>
      <c r="E6" t="str">
        <f>IF(Arkusz4!G7=1,(Arkusz4!$A7)&amp;","," ")</f>
        <v xml:space="preserve"> </v>
      </c>
      <c r="F6" t="str">
        <f>IF(Arkusz4!H7=1,(Arkusz4!$A7)&amp;","," ")</f>
        <v xml:space="preserve"> </v>
      </c>
      <c r="G6" t="str">
        <f>IF(Arkusz4!I7=1,(Arkusz4!$A7)&amp;","," ")</f>
        <v>INF_W06,</v>
      </c>
      <c r="H6" t="str">
        <f>IF(Arkusz4!J7=1,(Arkusz4!$A7)&amp;","," ")</f>
        <v xml:space="preserve"> </v>
      </c>
      <c r="I6" t="str">
        <f>IF(Arkusz4!K7=1,(Arkusz4!$A7)&amp;","," ")</f>
        <v xml:space="preserve"> </v>
      </c>
      <c r="J6" t="str">
        <f>IF(Arkusz4!L7=1,(Arkusz4!$A7)&amp;","," ")</f>
        <v xml:space="preserve"> </v>
      </c>
      <c r="K6" t="str">
        <f>IF(Arkusz4!M7=1,(Arkusz4!$A7)&amp;","," ")</f>
        <v xml:space="preserve"> </v>
      </c>
      <c r="L6" t="str">
        <f>IF(Arkusz4!N7=1,(Arkusz4!$A7)&amp;","," ")</f>
        <v xml:space="preserve"> </v>
      </c>
      <c r="M6" t="str">
        <f>IF(Arkusz4!O7=1,(Arkusz4!$A7)&amp;","," ")</f>
        <v xml:space="preserve"> </v>
      </c>
      <c r="N6" t="str">
        <f>IF(Arkusz4!P7=1,(Arkusz4!$A7)&amp;","," ")</f>
        <v xml:space="preserve"> </v>
      </c>
      <c r="O6" t="str">
        <f>IF(Arkusz4!Q7=1,(Arkusz4!$A7)&amp;","," ")</f>
        <v xml:space="preserve"> </v>
      </c>
      <c r="P6" t="str">
        <f>IF(Arkusz4!R7=1,(Arkusz4!$A7)&amp;","," ")</f>
        <v xml:space="preserve"> </v>
      </c>
      <c r="Q6" t="str">
        <f>IF(Arkusz4!S7=1,(Arkusz4!$A7)&amp;","," ")</f>
        <v>INF_W06,</v>
      </c>
      <c r="R6" t="str">
        <f>IF(Arkusz4!T7=1,(Arkusz4!$A7)&amp;","," ")</f>
        <v xml:space="preserve"> </v>
      </c>
      <c r="S6" t="str">
        <f>IF(Arkusz4!U7=1,(Arkusz4!$A7)&amp;","," ")</f>
        <v xml:space="preserve"> </v>
      </c>
      <c r="T6" t="str">
        <f>IF(Arkusz4!V7=1,(Arkusz4!$A7)&amp;","," ")</f>
        <v xml:space="preserve"> </v>
      </c>
      <c r="U6" t="str">
        <f>IF(Arkusz4!W7=1,(Arkusz4!$A7)&amp;","," ")</f>
        <v xml:space="preserve"> </v>
      </c>
      <c r="V6" t="str">
        <f>IF(Arkusz4!X7=1,(Arkusz4!$A7)&amp;","," ")</f>
        <v>INF_W06,</v>
      </c>
      <c r="W6" t="str">
        <f>IF(Arkusz4!Y7=1,(Arkusz4!$A7)&amp;","," ")</f>
        <v>INF_W06,</v>
      </c>
      <c r="X6" t="str">
        <f>IF(Arkusz4!Z7=1,(Arkusz4!$A7)&amp;","," ")</f>
        <v>INF_W06,</v>
      </c>
      <c r="Y6" t="str">
        <f>IF(Arkusz4!AA7=1,(Arkusz4!$A7)&amp;","," ")</f>
        <v>INF_W06,</v>
      </c>
      <c r="Z6" t="str">
        <f>IF(Arkusz4!AB7=1,(Arkusz4!$A7)&amp;","," ")</f>
        <v xml:space="preserve"> </v>
      </c>
      <c r="AA6" t="str">
        <f>IF(Arkusz4!AC7=1,(Arkusz4!$A7)&amp;","," ")</f>
        <v>INF_W06,</v>
      </c>
      <c r="AB6" t="str">
        <f>IF(Arkusz4!AD7=1,(Arkusz4!$A7)&amp;","," ")</f>
        <v xml:space="preserve"> </v>
      </c>
      <c r="AC6" t="str">
        <f>IF(Arkusz4!AE7=1,(Arkusz4!$A7)&amp;","," ")</f>
        <v xml:space="preserve"> </v>
      </c>
      <c r="AD6" t="str">
        <f>IF(Arkusz4!AF7=1,(Arkusz4!$A7)&amp;","," ")</f>
        <v>INF_W06,</v>
      </c>
      <c r="AE6" t="str">
        <f>IF(Arkusz4!AG7=1,(Arkusz4!$A7)&amp;","," ")</f>
        <v>INF_W06,</v>
      </c>
      <c r="AF6" t="str">
        <f>IF(Arkusz4!AH7=1,(Arkusz4!$A7)&amp;","," ")</f>
        <v>INF_W06,</v>
      </c>
      <c r="AG6" t="str">
        <f>IF(Arkusz4!AI7=1,(Arkusz4!$A7)&amp;","," ")</f>
        <v>INF_W06,</v>
      </c>
      <c r="AH6" t="str">
        <f>IF(Arkusz4!AJ7=1,(Arkusz4!$A7)&amp;","," ")</f>
        <v xml:space="preserve"> </v>
      </c>
      <c r="AI6" t="str">
        <f>IF(Arkusz4!AK7=1,(Arkusz4!$A7)&amp;","," ")</f>
        <v>INF_W06,</v>
      </c>
      <c r="AJ6" t="str">
        <f>IF(Arkusz4!AL7=1,(Arkusz4!$A7)&amp;","," ")</f>
        <v xml:space="preserve"> </v>
      </c>
      <c r="AK6" t="str">
        <f>IF(Arkusz4!AM7=1,(Arkusz4!$A7)&amp;","," ")</f>
        <v xml:space="preserve"> </v>
      </c>
      <c r="AL6" t="str">
        <f>IF(Arkusz4!AN7=1,(Arkusz4!$A7)&amp;","," ")</f>
        <v xml:space="preserve"> </v>
      </c>
      <c r="AM6" t="str">
        <f>IF(Arkusz4!AO7=1,(Arkusz4!$A7)&amp;","," ")</f>
        <v xml:space="preserve"> </v>
      </c>
      <c r="AN6" t="str">
        <f>IF(Arkusz4!AP7=1,(Arkusz4!$A7)&amp;","," ")</f>
        <v>INF_W06,</v>
      </c>
      <c r="AO6" t="str">
        <f>IF(Arkusz4!AQ7=1,(Arkusz4!$A7)&amp;","," ")</f>
        <v>INF_W06,</v>
      </c>
      <c r="AP6" t="str">
        <f>IF(Arkusz4!AR7=1,(Arkusz4!$A7)&amp;","," ")</f>
        <v>INF_W06,</v>
      </c>
      <c r="AQ6" t="str">
        <f>IF(Arkusz4!AS7=1,(Arkusz4!$A7)&amp;","," ")</f>
        <v>INF_W06,</v>
      </c>
      <c r="AR6" t="str">
        <f>IF(Arkusz4!AT7=1,(Arkusz4!$A7)&amp;","," ")</f>
        <v>INF_W06,</v>
      </c>
      <c r="AS6" t="str">
        <f>IF(Arkusz4!AU7=1,(Arkusz4!$A7)&amp;","," ")</f>
        <v>INF_W06,</v>
      </c>
      <c r="AT6" t="str">
        <f>IF(Arkusz4!AV7=1,(Arkusz4!$A7)&amp;","," ")</f>
        <v xml:space="preserve"> </v>
      </c>
      <c r="AU6" t="str">
        <f>IF(Arkusz4!AW7=1,(Arkusz4!$A7)&amp;","," ")</f>
        <v xml:space="preserve"> </v>
      </c>
      <c r="AV6" t="str">
        <f>IF(Arkusz4!AX7=1,(Arkusz4!$A7)&amp;","," ")</f>
        <v>INF_W06,</v>
      </c>
      <c r="AW6" t="str">
        <f>IF(Arkusz4!AY7=1,(Arkusz4!$A7)&amp;","," ")</f>
        <v>INF_W06,</v>
      </c>
      <c r="AX6" t="str">
        <f>IF(Arkusz4!AZ7=1,(Arkusz4!$A7)&amp;","," ")</f>
        <v xml:space="preserve"> </v>
      </c>
      <c r="AY6" t="str">
        <f>IF(Arkusz4!BA7=1,(Arkusz4!$A7)&amp;","," ")</f>
        <v>INF_W06,</v>
      </c>
      <c r="AZ6" t="str">
        <f>IF(Arkusz4!BB7=1,(Arkusz4!$A7)&amp;","," ")</f>
        <v xml:space="preserve"> </v>
      </c>
      <c r="BA6" t="str">
        <f>IF(Arkusz4!BC7=1,(Arkusz4!$A7)&amp;","," ")</f>
        <v>INF_W06,</v>
      </c>
      <c r="BB6" t="str">
        <f>IF(Arkusz4!BD7=1,(Arkusz4!$A7)&amp;","," ")</f>
        <v xml:space="preserve"> </v>
      </c>
      <c r="BC6" t="str">
        <f>IF(Arkusz4!BE7=1,(Arkusz4!$A7)&amp;","," ")</f>
        <v>INF_W06,</v>
      </c>
      <c r="BD6" t="str">
        <f>IF(Arkusz4!BF7=1,(Arkusz4!$A7)&amp;","," ")</f>
        <v>INF_W06,</v>
      </c>
      <c r="BE6" t="str">
        <f>IF(Arkusz4!BG7=1,(Arkusz4!$A7)&amp;","," ")</f>
        <v xml:space="preserve"> </v>
      </c>
      <c r="BF6" t="str">
        <f>IF(Arkusz4!BH7=1,(Arkusz4!$A7)&amp;","," ")</f>
        <v>INF_W06,</v>
      </c>
      <c r="BG6" t="str">
        <f>IF(Arkusz4!BI7=1,(Arkusz4!$A7)&amp;","," ")</f>
        <v xml:space="preserve"> </v>
      </c>
      <c r="BH6" t="str">
        <f>IF(Arkusz4!BJ7=1,(Arkusz4!$A7)&amp;","," ")</f>
        <v xml:space="preserve"> </v>
      </c>
      <c r="BI6" t="str">
        <f>IF(Arkusz4!BK7=1,(Arkusz4!$A7)&amp;","," ")</f>
        <v>INF_W06,</v>
      </c>
      <c r="BJ6" t="str">
        <f>IF(Arkusz4!BL7=1,(Arkusz4!$A7)&amp;","," ")</f>
        <v xml:space="preserve"> </v>
      </c>
      <c r="BK6" t="str">
        <f>IF(Arkusz4!BM7=1,(Arkusz4!$A7)&amp;","," ")</f>
        <v>INF_W06,</v>
      </c>
      <c r="BL6" t="str">
        <f>IF(Arkusz4!BN7=1,(Arkusz4!$A7)&amp;","," ")</f>
        <v xml:space="preserve"> </v>
      </c>
      <c r="BM6" t="str">
        <f>IF(Arkusz4!BO7=1,(Arkusz4!$A7)&amp;","," ")</f>
        <v>INF_W06,</v>
      </c>
      <c r="BN6" t="str">
        <f>IF(Arkusz4!BP7=1,(Arkusz4!$A7)&amp;","," ")</f>
        <v>INF_W06,</v>
      </c>
      <c r="BO6" t="str">
        <f>IF([1]Arkusz4!BQ7=1,[1]Arkusz4!$A7," ")</f>
        <v xml:space="preserve"> </v>
      </c>
      <c r="BP6" t="str">
        <f>IF([1]Arkusz4!BR7=1,[1]Arkusz4!$A7," ")</f>
        <v xml:space="preserve"> </v>
      </c>
      <c r="BQ6" t="str">
        <f>IF([1]Arkusz4!BS7=1,[1]Arkusz4!$A7," ")</f>
        <v xml:space="preserve"> </v>
      </c>
    </row>
    <row r="7" spans="1:69" x14ac:dyDescent="0.25">
      <c r="A7" t="str">
        <f>IF(Arkusz4!C8=1,(Arkusz4!$A8)&amp;","," ")</f>
        <v xml:space="preserve"> </v>
      </c>
      <c r="B7" t="str">
        <f>IF(Arkusz4!D8=1,(Arkusz4!$A8)&amp;","," ")</f>
        <v xml:space="preserve"> </v>
      </c>
      <c r="C7" t="str">
        <f>IF(Arkusz4!E8=1,(Arkusz4!$A8)&amp;","," ")</f>
        <v xml:space="preserve"> </v>
      </c>
      <c r="D7" t="str">
        <f>IF(Arkusz4!F8=1,(Arkusz4!$A8)&amp;","," ")</f>
        <v xml:space="preserve"> </v>
      </c>
      <c r="E7" t="str">
        <f>IF(Arkusz4!G8=1,(Arkusz4!$A8)&amp;","," ")</f>
        <v xml:space="preserve"> </v>
      </c>
      <c r="F7" t="str">
        <f>IF(Arkusz4!H8=1,(Arkusz4!$A8)&amp;","," ")</f>
        <v xml:space="preserve"> </v>
      </c>
      <c r="G7" t="str">
        <f>IF(Arkusz4!I8=1,(Arkusz4!$A8)&amp;","," ")</f>
        <v xml:space="preserve"> </v>
      </c>
      <c r="H7" t="str">
        <f>IF(Arkusz4!J8=1,(Arkusz4!$A8)&amp;","," ")</f>
        <v xml:space="preserve"> </v>
      </c>
      <c r="I7" t="str">
        <f>IF(Arkusz4!K8=1,(Arkusz4!$A8)&amp;","," ")</f>
        <v>INF_W07,</v>
      </c>
      <c r="J7" t="str">
        <f>IF(Arkusz4!L8=1,(Arkusz4!$A8)&amp;","," ")</f>
        <v xml:space="preserve"> </v>
      </c>
      <c r="K7" t="str">
        <f>IF(Arkusz4!M8=1,(Arkusz4!$A8)&amp;","," ")</f>
        <v xml:space="preserve"> </v>
      </c>
      <c r="L7" t="str">
        <f>IF(Arkusz4!N8=1,(Arkusz4!$A8)&amp;","," ")</f>
        <v xml:space="preserve"> </v>
      </c>
      <c r="M7" t="str">
        <f>IF(Arkusz4!O8=1,(Arkusz4!$A8)&amp;","," ")</f>
        <v xml:space="preserve"> </v>
      </c>
      <c r="N7" t="str">
        <f>IF(Arkusz4!P8=1,(Arkusz4!$A8)&amp;","," ")</f>
        <v xml:space="preserve"> </v>
      </c>
      <c r="O7" t="str">
        <f>IF(Arkusz4!Q8=1,(Arkusz4!$A8)&amp;","," ")</f>
        <v>INF_W07,</v>
      </c>
      <c r="P7" t="str">
        <f>IF(Arkusz4!R8=1,(Arkusz4!$A8)&amp;","," ")</f>
        <v xml:space="preserve"> </v>
      </c>
      <c r="Q7" t="str">
        <f>IF(Arkusz4!S8=1,(Arkusz4!$A8)&amp;","," ")</f>
        <v xml:space="preserve"> </v>
      </c>
      <c r="R7" t="str">
        <f>IF(Arkusz4!T8=1,(Arkusz4!$A8)&amp;","," ")</f>
        <v xml:space="preserve"> </v>
      </c>
      <c r="S7" t="str">
        <f>IF(Arkusz4!U8=1,(Arkusz4!$A8)&amp;","," ")</f>
        <v xml:space="preserve"> </v>
      </c>
      <c r="T7" t="str">
        <f>IF(Arkusz4!V8=1,(Arkusz4!$A8)&amp;","," ")</f>
        <v xml:space="preserve"> </v>
      </c>
      <c r="U7" t="str">
        <f>IF(Arkusz4!W8=1,(Arkusz4!$A8)&amp;","," ")</f>
        <v xml:space="preserve"> </v>
      </c>
      <c r="V7" t="str">
        <f>IF(Arkusz4!X8=1,(Arkusz4!$A8)&amp;","," ")</f>
        <v xml:space="preserve"> </v>
      </c>
      <c r="W7" t="str">
        <f>IF(Arkusz4!Y8=1,(Arkusz4!$A8)&amp;","," ")</f>
        <v xml:space="preserve"> </v>
      </c>
      <c r="X7" t="str">
        <f>IF(Arkusz4!Z8=1,(Arkusz4!$A8)&amp;","," ")</f>
        <v xml:space="preserve"> </v>
      </c>
      <c r="Y7" t="str">
        <f>IF(Arkusz4!AA8=1,(Arkusz4!$A8)&amp;","," ")</f>
        <v xml:space="preserve"> </v>
      </c>
      <c r="Z7" t="str">
        <f>IF(Arkusz4!AB8=1,(Arkusz4!$A8)&amp;","," ")</f>
        <v>INF_W07,</v>
      </c>
      <c r="AA7" t="str">
        <f>IF(Arkusz4!AC8=1,(Arkusz4!$A8)&amp;","," ")</f>
        <v xml:space="preserve"> </v>
      </c>
      <c r="AB7" t="str">
        <f>IF(Arkusz4!AD8=1,(Arkusz4!$A8)&amp;","," ")</f>
        <v xml:space="preserve"> </v>
      </c>
      <c r="AC7" t="str">
        <f>IF(Arkusz4!AE8=1,(Arkusz4!$A8)&amp;","," ")</f>
        <v xml:space="preserve"> </v>
      </c>
      <c r="AD7" t="str">
        <f>IF(Arkusz4!AF8=1,(Arkusz4!$A8)&amp;","," ")</f>
        <v xml:space="preserve"> </v>
      </c>
      <c r="AE7" t="str">
        <f>IF(Arkusz4!AG8=1,(Arkusz4!$A8)&amp;","," ")</f>
        <v>INF_W07,</v>
      </c>
      <c r="AF7" t="str">
        <f>IF(Arkusz4!AH8=1,(Arkusz4!$A8)&amp;","," ")</f>
        <v>INF_W07,</v>
      </c>
      <c r="AG7" t="str">
        <f>IF(Arkusz4!AI8=1,(Arkusz4!$A8)&amp;","," ")</f>
        <v xml:space="preserve"> </v>
      </c>
      <c r="AH7" t="str">
        <f>IF(Arkusz4!AJ8=1,(Arkusz4!$A8)&amp;","," ")</f>
        <v xml:space="preserve"> </v>
      </c>
      <c r="AI7" t="str">
        <f>IF(Arkusz4!AK8=1,(Arkusz4!$A8)&amp;","," ")</f>
        <v xml:space="preserve"> </v>
      </c>
      <c r="AJ7" t="str">
        <f>IF(Arkusz4!AL8=1,(Arkusz4!$A8)&amp;","," ")</f>
        <v xml:space="preserve"> </v>
      </c>
      <c r="AK7" t="str">
        <f>IF(Arkusz4!AM8=1,(Arkusz4!$A8)&amp;","," ")</f>
        <v xml:space="preserve"> </v>
      </c>
      <c r="AL7" t="str">
        <f>IF(Arkusz4!AN8=1,(Arkusz4!$A8)&amp;","," ")</f>
        <v xml:space="preserve"> </v>
      </c>
      <c r="AM7" t="str">
        <f>IF(Arkusz4!AO8=1,(Arkusz4!$A8)&amp;","," ")</f>
        <v xml:space="preserve"> </v>
      </c>
      <c r="AN7" t="str">
        <f>IF(Arkusz4!AP8=1,(Arkusz4!$A8)&amp;","," ")</f>
        <v xml:space="preserve"> </v>
      </c>
      <c r="AO7" t="str">
        <f>IF(Arkusz4!AQ8=1,(Arkusz4!$A8)&amp;","," ")</f>
        <v>INF_W07,</v>
      </c>
      <c r="AP7" t="str">
        <f>IF(Arkusz4!AR8=1,(Arkusz4!$A8)&amp;","," ")</f>
        <v xml:space="preserve"> </v>
      </c>
      <c r="AQ7" t="str">
        <f>IF(Arkusz4!AS8=1,(Arkusz4!$A8)&amp;","," ")</f>
        <v xml:space="preserve"> </v>
      </c>
      <c r="AR7" t="str">
        <f>IF(Arkusz4!AT8=1,(Arkusz4!$A8)&amp;","," ")</f>
        <v xml:space="preserve"> </v>
      </c>
      <c r="AS7" t="str">
        <f>IF(Arkusz4!AU8=1,(Arkusz4!$A8)&amp;","," ")</f>
        <v xml:space="preserve"> </v>
      </c>
      <c r="AT7" t="str">
        <f>IF(Arkusz4!AV8=1,(Arkusz4!$A8)&amp;","," ")</f>
        <v xml:space="preserve"> </v>
      </c>
      <c r="AU7" t="str">
        <f>IF(Arkusz4!AW8=1,(Arkusz4!$A8)&amp;","," ")</f>
        <v xml:space="preserve"> </v>
      </c>
      <c r="AV7" t="str">
        <f>IF(Arkusz4!AX8=1,(Arkusz4!$A8)&amp;","," ")</f>
        <v>INF_W07,</v>
      </c>
      <c r="AW7" t="str">
        <f>IF(Arkusz4!AY8=1,(Arkusz4!$A8)&amp;","," ")</f>
        <v>INF_W07,</v>
      </c>
      <c r="AX7" t="str">
        <f>IF(Arkusz4!AZ8=1,(Arkusz4!$A8)&amp;","," ")</f>
        <v xml:space="preserve"> </v>
      </c>
      <c r="AY7" t="str">
        <f>IF(Arkusz4!BA8=1,(Arkusz4!$A8)&amp;","," ")</f>
        <v xml:space="preserve"> </v>
      </c>
      <c r="AZ7" t="str">
        <f>IF(Arkusz4!BB8=1,(Arkusz4!$A8)&amp;","," ")</f>
        <v xml:space="preserve"> </v>
      </c>
      <c r="BA7" t="str">
        <f>IF(Arkusz4!BC8=1,(Arkusz4!$A8)&amp;","," ")</f>
        <v xml:space="preserve"> </v>
      </c>
      <c r="BB7" t="str">
        <f>IF(Arkusz4!BD8=1,(Arkusz4!$A8)&amp;","," ")</f>
        <v xml:space="preserve"> </v>
      </c>
      <c r="BC7" t="str">
        <f>IF(Arkusz4!BE8=1,(Arkusz4!$A8)&amp;","," ")</f>
        <v xml:space="preserve"> </v>
      </c>
      <c r="BD7" t="str">
        <f>IF(Arkusz4!BF8=1,(Arkusz4!$A8)&amp;","," ")</f>
        <v xml:space="preserve"> </v>
      </c>
      <c r="BE7" t="str">
        <f>IF(Arkusz4!BG8=1,(Arkusz4!$A8)&amp;","," ")</f>
        <v xml:space="preserve"> </v>
      </c>
      <c r="BF7" t="str">
        <f>IF(Arkusz4!BH8=1,(Arkusz4!$A8)&amp;","," ")</f>
        <v xml:space="preserve"> </v>
      </c>
      <c r="BG7" t="str">
        <f>IF(Arkusz4!BI8=1,(Arkusz4!$A8)&amp;","," ")</f>
        <v xml:space="preserve"> </v>
      </c>
      <c r="BH7" t="str">
        <f>IF(Arkusz4!BJ8=1,(Arkusz4!$A8)&amp;","," ")</f>
        <v xml:space="preserve"> </v>
      </c>
      <c r="BI7" t="str">
        <f>IF(Arkusz4!BK8=1,(Arkusz4!$A8)&amp;","," ")</f>
        <v>INF_W07,</v>
      </c>
      <c r="BJ7" t="str">
        <f>IF(Arkusz4!BL8=1,(Arkusz4!$A8)&amp;","," ")</f>
        <v xml:space="preserve"> </v>
      </c>
      <c r="BK7" t="str">
        <f>IF(Arkusz4!BM8=1,(Arkusz4!$A8)&amp;","," ")</f>
        <v xml:space="preserve"> </v>
      </c>
      <c r="BL7" t="str">
        <f>IF(Arkusz4!BN8=1,(Arkusz4!$A8)&amp;","," ")</f>
        <v xml:space="preserve"> </v>
      </c>
      <c r="BM7" t="str">
        <f>IF(Arkusz4!BO8=1,(Arkusz4!$A8)&amp;","," ")</f>
        <v>INF_W07,</v>
      </c>
      <c r="BN7" t="str">
        <f>IF(Arkusz4!BP8=1,(Arkusz4!$A8)&amp;","," ")</f>
        <v xml:space="preserve"> </v>
      </c>
      <c r="BO7" t="str">
        <f>IF([1]Arkusz4!BQ8=1,[1]Arkusz4!$A8," ")</f>
        <v xml:space="preserve"> </v>
      </c>
      <c r="BP7" t="str">
        <f>IF([1]Arkusz4!BR8=1,[1]Arkusz4!$A8," ")</f>
        <v xml:space="preserve"> </v>
      </c>
      <c r="BQ7" t="str">
        <f>IF([1]Arkusz4!BS8=1,[1]Arkusz4!$A8," ")</f>
        <v xml:space="preserve"> </v>
      </c>
    </row>
    <row r="8" spans="1:69" x14ac:dyDescent="0.25">
      <c r="A8" t="str">
        <f>IF(Arkusz4!C9=1,(Arkusz4!$A9)&amp;","," ")</f>
        <v>INF_W08,</v>
      </c>
      <c r="B8" t="str">
        <f>IF(Arkusz4!D9=1,(Arkusz4!$A9)&amp;","," ")</f>
        <v>INF_W08,</v>
      </c>
      <c r="C8" t="str">
        <f>IF(Arkusz4!E9=1,(Arkusz4!$A9)&amp;","," ")</f>
        <v xml:space="preserve"> </v>
      </c>
      <c r="D8" t="str">
        <f>IF(Arkusz4!F9=1,(Arkusz4!$A9)&amp;","," ")</f>
        <v xml:space="preserve"> </v>
      </c>
      <c r="E8" t="str">
        <f>IF(Arkusz4!G9=1,(Arkusz4!$A9)&amp;","," ")</f>
        <v xml:space="preserve"> </v>
      </c>
      <c r="F8" t="str">
        <f>IF(Arkusz4!H9=1,(Arkusz4!$A9)&amp;","," ")</f>
        <v xml:space="preserve"> </v>
      </c>
      <c r="G8" t="str">
        <f>IF(Arkusz4!I9=1,(Arkusz4!$A9)&amp;","," ")</f>
        <v xml:space="preserve"> </v>
      </c>
      <c r="H8" t="str">
        <f>IF(Arkusz4!J9=1,(Arkusz4!$A9)&amp;","," ")</f>
        <v xml:space="preserve"> </v>
      </c>
      <c r="I8" t="str">
        <f>IF(Arkusz4!K9=1,(Arkusz4!$A9)&amp;","," ")</f>
        <v xml:space="preserve"> </v>
      </c>
      <c r="J8" t="str">
        <f>IF(Arkusz4!L9=1,(Arkusz4!$A9)&amp;","," ")</f>
        <v xml:space="preserve"> </v>
      </c>
      <c r="K8" t="str">
        <f>IF(Arkusz4!M9=1,(Arkusz4!$A9)&amp;","," ")</f>
        <v xml:space="preserve"> </v>
      </c>
      <c r="L8" t="str">
        <f>IF(Arkusz4!N9=1,(Arkusz4!$A9)&amp;","," ")</f>
        <v>INF_W08,</v>
      </c>
      <c r="M8" t="str">
        <f>IF(Arkusz4!O9=1,(Arkusz4!$A9)&amp;","," ")</f>
        <v xml:space="preserve"> </v>
      </c>
      <c r="N8" t="str">
        <f>IF(Arkusz4!P9=1,(Arkusz4!$A9)&amp;","," ")</f>
        <v xml:space="preserve"> </v>
      </c>
      <c r="O8" t="str">
        <f>IF(Arkusz4!Q9=1,(Arkusz4!$A9)&amp;","," ")</f>
        <v xml:space="preserve"> </v>
      </c>
      <c r="P8" t="str">
        <f>IF(Arkusz4!R9=1,(Arkusz4!$A9)&amp;","," ")</f>
        <v xml:space="preserve"> </v>
      </c>
      <c r="Q8" t="str">
        <f>IF(Arkusz4!S9=1,(Arkusz4!$A9)&amp;","," ")</f>
        <v xml:space="preserve"> </v>
      </c>
      <c r="R8" t="str">
        <f>IF(Arkusz4!T9=1,(Arkusz4!$A9)&amp;","," ")</f>
        <v xml:space="preserve"> </v>
      </c>
      <c r="S8" t="str">
        <f>IF(Arkusz4!U9=1,(Arkusz4!$A9)&amp;","," ")</f>
        <v xml:space="preserve"> </v>
      </c>
      <c r="T8" t="str">
        <f>IF(Arkusz4!V9=1,(Arkusz4!$A9)&amp;","," ")</f>
        <v>INF_W08,</v>
      </c>
      <c r="U8" t="str">
        <f>IF(Arkusz4!W9=1,(Arkusz4!$A9)&amp;","," ")</f>
        <v>INF_W08,</v>
      </c>
      <c r="V8" t="str">
        <f>IF(Arkusz4!X9=1,(Arkusz4!$A9)&amp;","," ")</f>
        <v xml:space="preserve"> </v>
      </c>
      <c r="W8" t="str">
        <f>IF(Arkusz4!Y9=1,(Arkusz4!$A9)&amp;","," ")</f>
        <v xml:space="preserve"> </v>
      </c>
      <c r="X8" t="str">
        <f>IF(Arkusz4!Z9=1,(Arkusz4!$A9)&amp;","," ")</f>
        <v xml:space="preserve"> </v>
      </c>
      <c r="Y8" t="str">
        <f>IF(Arkusz4!AA9=1,(Arkusz4!$A9)&amp;","," ")</f>
        <v xml:space="preserve"> </v>
      </c>
      <c r="Z8" t="str">
        <f>IF(Arkusz4!AB9=1,(Arkusz4!$A9)&amp;","," ")</f>
        <v xml:space="preserve"> </v>
      </c>
      <c r="AA8" t="str">
        <f>IF(Arkusz4!AC9=1,(Arkusz4!$A9)&amp;","," ")</f>
        <v xml:space="preserve"> </v>
      </c>
      <c r="AB8" t="str">
        <f>IF(Arkusz4!AD9=1,(Arkusz4!$A9)&amp;","," ")</f>
        <v xml:space="preserve"> </v>
      </c>
      <c r="AC8" t="str">
        <f>IF(Arkusz4!AE9=1,(Arkusz4!$A9)&amp;","," ")</f>
        <v>INF_W08,</v>
      </c>
      <c r="AD8" t="str">
        <f>IF(Arkusz4!AF9=1,(Arkusz4!$A9)&amp;","," ")</f>
        <v xml:space="preserve"> </v>
      </c>
      <c r="AE8" t="str">
        <f>IF(Arkusz4!AG9=1,(Arkusz4!$A9)&amp;","," ")</f>
        <v xml:space="preserve"> </v>
      </c>
      <c r="AF8" t="str">
        <f>IF(Arkusz4!AH9=1,(Arkusz4!$A9)&amp;","," ")</f>
        <v xml:space="preserve"> </v>
      </c>
      <c r="AG8" t="str">
        <f>IF(Arkusz4!AI9=1,(Arkusz4!$A9)&amp;","," ")</f>
        <v xml:space="preserve"> </v>
      </c>
      <c r="AH8" t="str">
        <f>IF(Arkusz4!AJ9=1,(Arkusz4!$A9)&amp;","," ")</f>
        <v xml:space="preserve"> </v>
      </c>
      <c r="AI8" t="str">
        <f>IF(Arkusz4!AK9=1,(Arkusz4!$A9)&amp;","," ")</f>
        <v xml:space="preserve"> </v>
      </c>
      <c r="AJ8" t="str">
        <f>IF(Arkusz4!AL9=1,(Arkusz4!$A9)&amp;","," ")</f>
        <v xml:space="preserve"> </v>
      </c>
      <c r="AK8" t="str">
        <f>IF(Arkusz4!AM9=1,(Arkusz4!$A9)&amp;","," ")</f>
        <v xml:space="preserve"> </v>
      </c>
      <c r="AL8" t="str">
        <f>IF(Arkusz4!AN9=1,(Arkusz4!$A9)&amp;","," ")</f>
        <v xml:space="preserve"> </v>
      </c>
      <c r="AM8" t="str">
        <f>IF(Arkusz4!AO9=1,(Arkusz4!$A9)&amp;","," ")</f>
        <v xml:space="preserve"> </v>
      </c>
      <c r="AN8" t="str">
        <f>IF(Arkusz4!AP9=1,(Arkusz4!$A9)&amp;","," ")</f>
        <v xml:space="preserve"> </v>
      </c>
      <c r="AO8" t="str">
        <f>IF(Arkusz4!AQ9=1,(Arkusz4!$A9)&amp;","," ")</f>
        <v xml:space="preserve"> </v>
      </c>
      <c r="AP8" t="str">
        <f>IF(Arkusz4!AR9=1,(Arkusz4!$A9)&amp;","," ")</f>
        <v xml:space="preserve"> </v>
      </c>
      <c r="AQ8" t="str">
        <f>IF(Arkusz4!AS9=1,(Arkusz4!$A9)&amp;","," ")</f>
        <v xml:space="preserve"> </v>
      </c>
      <c r="AR8" t="str">
        <f>IF(Arkusz4!AT9=1,(Arkusz4!$A9)&amp;","," ")</f>
        <v xml:space="preserve"> </v>
      </c>
      <c r="AS8" t="str">
        <f>IF(Arkusz4!AU9=1,(Arkusz4!$A9)&amp;","," ")</f>
        <v xml:space="preserve"> </v>
      </c>
      <c r="AT8" t="str">
        <f>IF(Arkusz4!AV9=1,(Arkusz4!$A9)&amp;","," ")</f>
        <v xml:space="preserve"> </v>
      </c>
      <c r="AU8" t="str">
        <f>IF(Arkusz4!AW9=1,(Arkusz4!$A9)&amp;","," ")</f>
        <v xml:space="preserve"> </v>
      </c>
      <c r="AV8" t="str">
        <f>IF(Arkusz4!AX9=1,(Arkusz4!$A9)&amp;","," ")</f>
        <v>INF_W08,</v>
      </c>
      <c r="AW8" t="str">
        <f>IF(Arkusz4!AY9=1,(Arkusz4!$A9)&amp;","," ")</f>
        <v>INF_W08,</v>
      </c>
      <c r="AX8" t="str">
        <f>IF(Arkusz4!AZ9=1,(Arkusz4!$A9)&amp;","," ")</f>
        <v xml:space="preserve"> </v>
      </c>
      <c r="AY8" t="str">
        <f>IF(Arkusz4!BA9=1,(Arkusz4!$A9)&amp;","," ")</f>
        <v xml:space="preserve"> </v>
      </c>
      <c r="AZ8" t="str">
        <f>IF(Arkusz4!BB9=1,(Arkusz4!$A9)&amp;","," ")</f>
        <v>INF_W08,</v>
      </c>
      <c r="BA8" t="str">
        <f>IF(Arkusz4!BC9=1,(Arkusz4!$A9)&amp;","," ")</f>
        <v xml:space="preserve"> </v>
      </c>
      <c r="BB8" t="str">
        <f>IF(Arkusz4!BD9=1,(Arkusz4!$A9)&amp;","," ")</f>
        <v xml:space="preserve"> </v>
      </c>
      <c r="BC8" t="str">
        <f>IF(Arkusz4!BE9=1,(Arkusz4!$A9)&amp;","," ")</f>
        <v xml:space="preserve"> </v>
      </c>
      <c r="BD8" t="str">
        <f>IF(Arkusz4!BF9=1,(Arkusz4!$A9)&amp;","," ")</f>
        <v xml:space="preserve"> </v>
      </c>
      <c r="BE8" t="str">
        <f>IF(Arkusz4!BG9=1,(Arkusz4!$A9)&amp;","," ")</f>
        <v xml:space="preserve"> </v>
      </c>
      <c r="BF8" t="str">
        <f>IF(Arkusz4!BH9=1,(Arkusz4!$A9)&amp;","," ")</f>
        <v xml:space="preserve"> </v>
      </c>
      <c r="BG8" t="str">
        <f>IF(Arkusz4!BI9=1,(Arkusz4!$A9)&amp;","," ")</f>
        <v xml:space="preserve"> </v>
      </c>
      <c r="BH8" t="str">
        <f>IF(Arkusz4!BJ9=1,(Arkusz4!$A9)&amp;","," ")</f>
        <v xml:space="preserve"> </v>
      </c>
      <c r="BI8" t="str">
        <f>IF(Arkusz4!BK9=1,(Arkusz4!$A9)&amp;","," ")</f>
        <v>INF_W08,</v>
      </c>
      <c r="BJ8" t="str">
        <f>IF(Arkusz4!BL9=1,(Arkusz4!$A9)&amp;","," ")</f>
        <v xml:space="preserve"> </v>
      </c>
      <c r="BK8" t="str">
        <f>IF(Arkusz4!BM9=1,(Arkusz4!$A9)&amp;","," ")</f>
        <v xml:space="preserve"> </v>
      </c>
      <c r="BL8" t="str">
        <f>IF(Arkusz4!BN9=1,(Arkusz4!$A9)&amp;","," ")</f>
        <v xml:space="preserve"> </v>
      </c>
      <c r="BM8" t="str">
        <f>IF(Arkusz4!BO9=1,(Arkusz4!$A9)&amp;","," ")</f>
        <v xml:space="preserve"> </v>
      </c>
      <c r="BN8" t="str">
        <f>IF(Arkusz4!BP9=1,(Arkusz4!$A9)&amp;","," ")</f>
        <v xml:space="preserve"> </v>
      </c>
      <c r="BO8" t="str">
        <f>IF([1]Arkusz4!BQ9=1,[1]Arkusz4!$A9," ")</f>
        <v xml:space="preserve"> </v>
      </c>
      <c r="BP8" t="str">
        <f>IF([1]Arkusz4!BR9=1,[1]Arkusz4!$A9," ")</f>
        <v xml:space="preserve"> </v>
      </c>
      <c r="BQ8" t="str">
        <f>IF([1]Arkusz4!BS9=1,[1]Arkusz4!$A9," ")</f>
        <v xml:space="preserve"> </v>
      </c>
    </row>
    <row r="9" spans="1:69" x14ac:dyDescent="0.25">
      <c r="A9" t="str">
        <f>IF(Arkusz4!C10=1,(Arkusz4!$A10)&amp;","," ")</f>
        <v>INF_W09,</v>
      </c>
      <c r="B9" t="str">
        <f>IF(Arkusz4!D10=1,(Arkusz4!$A10)&amp;","," ")</f>
        <v>INF_W09,</v>
      </c>
      <c r="C9" t="str">
        <f>IF(Arkusz4!E10=1,(Arkusz4!$A10)&amp;","," ")</f>
        <v xml:space="preserve"> </v>
      </c>
      <c r="D9" t="str">
        <f>IF(Arkusz4!F10=1,(Arkusz4!$A10)&amp;","," ")</f>
        <v xml:space="preserve"> </v>
      </c>
      <c r="E9" t="str">
        <f>IF(Arkusz4!G10=1,(Arkusz4!$A10)&amp;","," ")</f>
        <v xml:space="preserve"> </v>
      </c>
      <c r="F9" t="str">
        <f>IF(Arkusz4!H10=1,(Arkusz4!$A10)&amp;","," ")</f>
        <v xml:space="preserve"> </v>
      </c>
      <c r="G9" t="str">
        <f>IF(Arkusz4!I10=1,(Arkusz4!$A10)&amp;","," ")</f>
        <v xml:space="preserve"> </v>
      </c>
      <c r="H9" t="str">
        <f>IF(Arkusz4!J10=1,(Arkusz4!$A10)&amp;","," ")</f>
        <v xml:space="preserve"> </v>
      </c>
      <c r="I9" t="str">
        <f>IF(Arkusz4!K10=1,(Arkusz4!$A10)&amp;","," ")</f>
        <v xml:space="preserve"> </v>
      </c>
      <c r="J9" t="str">
        <f>IF(Arkusz4!L10=1,(Arkusz4!$A10)&amp;","," ")</f>
        <v xml:space="preserve"> </v>
      </c>
      <c r="K9" t="str">
        <f>IF(Arkusz4!M10=1,(Arkusz4!$A10)&amp;","," ")</f>
        <v xml:space="preserve"> </v>
      </c>
      <c r="L9" t="str">
        <f>IF(Arkusz4!N10=1,(Arkusz4!$A10)&amp;","," ")</f>
        <v>INF_W09,</v>
      </c>
      <c r="M9" t="str">
        <f>IF(Arkusz4!O10=1,(Arkusz4!$A10)&amp;","," ")</f>
        <v xml:space="preserve"> </v>
      </c>
      <c r="N9" t="str">
        <f>IF(Arkusz4!P10=1,(Arkusz4!$A10)&amp;","," ")</f>
        <v xml:space="preserve"> </v>
      </c>
      <c r="O9" t="str">
        <f>IF(Arkusz4!Q10=1,(Arkusz4!$A10)&amp;","," ")</f>
        <v xml:space="preserve"> </v>
      </c>
      <c r="P9" t="str">
        <f>IF(Arkusz4!R10=1,(Arkusz4!$A10)&amp;","," ")</f>
        <v xml:space="preserve"> </v>
      </c>
      <c r="Q9" t="str">
        <f>IF(Arkusz4!S10=1,(Arkusz4!$A10)&amp;","," ")</f>
        <v xml:space="preserve"> </v>
      </c>
      <c r="R9" t="str">
        <f>IF(Arkusz4!T10=1,(Arkusz4!$A10)&amp;","," ")</f>
        <v xml:space="preserve"> </v>
      </c>
      <c r="S9" t="str">
        <f>IF(Arkusz4!U10=1,(Arkusz4!$A10)&amp;","," ")</f>
        <v xml:space="preserve"> </v>
      </c>
      <c r="T9" t="str">
        <f>IF(Arkusz4!V10=1,(Arkusz4!$A10)&amp;","," ")</f>
        <v>INF_W09,</v>
      </c>
      <c r="U9" t="str">
        <f>IF(Arkusz4!W10=1,(Arkusz4!$A10)&amp;","," ")</f>
        <v>INF_W09,</v>
      </c>
      <c r="V9" t="str">
        <f>IF(Arkusz4!X10=1,(Arkusz4!$A10)&amp;","," ")</f>
        <v xml:space="preserve"> </v>
      </c>
      <c r="W9" t="str">
        <f>IF(Arkusz4!Y10=1,(Arkusz4!$A10)&amp;","," ")</f>
        <v xml:space="preserve"> </v>
      </c>
      <c r="X9" t="str">
        <f>IF(Arkusz4!Z10=1,(Arkusz4!$A10)&amp;","," ")</f>
        <v xml:space="preserve"> </v>
      </c>
      <c r="Y9" t="str">
        <f>IF(Arkusz4!AA10=1,(Arkusz4!$A10)&amp;","," ")</f>
        <v xml:space="preserve"> </v>
      </c>
      <c r="Z9" t="str">
        <f>IF(Arkusz4!AB10=1,(Arkusz4!$A10)&amp;","," ")</f>
        <v xml:space="preserve"> </v>
      </c>
      <c r="AA9" t="str">
        <f>IF(Arkusz4!AC10=1,(Arkusz4!$A10)&amp;","," ")</f>
        <v xml:space="preserve"> </v>
      </c>
      <c r="AB9" t="str">
        <f>IF(Arkusz4!AD10=1,(Arkusz4!$A10)&amp;","," ")</f>
        <v xml:space="preserve"> </v>
      </c>
      <c r="AC9" t="str">
        <f>IF(Arkusz4!AE10=1,(Arkusz4!$A10)&amp;","," ")</f>
        <v xml:space="preserve"> </v>
      </c>
      <c r="AD9" t="str">
        <f>IF(Arkusz4!AF10=1,(Arkusz4!$A10)&amp;","," ")</f>
        <v xml:space="preserve"> </v>
      </c>
      <c r="AE9" t="str">
        <f>IF(Arkusz4!AG10=1,(Arkusz4!$A10)&amp;","," ")</f>
        <v xml:space="preserve"> </v>
      </c>
      <c r="AF9" t="str">
        <f>IF(Arkusz4!AH10=1,(Arkusz4!$A10)&amp;","," ")</f>
        <v xml:space="preserve"> </v>
      </c>
      <c r="AG9" t="str">
        <f>IF(Arkusz4!AI10=1,(Arkusz4!$A10)&amp;","," ")</f>
        <v xml:space="preserve"> </v>
      </c>
      <c r="AH9" t="str">
        <f>IF(Arkusz4!AJ10=1,(Arkusz4!$A10)&amp;","," ")</f>
        <v xml:space="preserve"> </v>
      </c>
      <c r="AI9" t="str">
        <f>IF(Arkusz4!AK10=1,(Arkusz4!$A10)&amp;","," ")</f>
        <v xml:space="preserve"> </v>
      </c>
      <c r="AJ9" t="str">
        <f>IF(Arkusz4!AL10=1,(Arkusz4!$A10)&amp;","," ")</f>
        <v xml:space="preserve"> </v>
      </c>
      <c r="AK9" t="str">
        <f>IF(Arkusz4!AM10=1,(Arkusz4!$A10)&amp;","," ")</f>
        <v xml:space="preserve"> </v>
      </c>
      <c r="AL9" t="str">
        <f>IF(Arkusz4!AN10=1,(Arkusz4!$A10)&amp;","," ")</f>
        <v xml:space="preserve"> </v>
      </c>
      <c r="AM9" t="str">
        <f>IF(Arkusz4!AO10=1,(Arkusz4!$A10)&amp;","," ")</f>
        <v>INF_W09,</v>
      </c>
      <c r="AN9" t="str">
        <f>IF(Arkusz4!AP10=1,(Arkusz4!$A10)&amp;","," ")</f>
        <v xml:space="preserve"> </v>
      </c>
      <c r="AO9" t="str">
        <f>IF(Arkusz4!AQ10=1,(Arkusz4!$A10)&amp;","," ")</f>
        <v>INF_W09,</v>
      </c>
      <c r="AP9" t="str">
        <f>IF(Arkusz4!AR10=1,(Arkusz4!$A10)&amp;","," ")</f>
        <v xml:space="preserve"> </v>
      </c>
      <c r="AQ9" t="str">
        <f>IF(Arkusz4!AS10=1,(Arkusz4!$A10)&amp;","," ")</f>
        <v xml:space="preserve"> </v>
      </c>
      <c r="AR9" t="str">
        <f>IF(Arkusz4!AT10=1,(Arkusz4!$A10)&amp;","," ")</f>
        <v xml:space="preserve"> </v>
      </c>
      <c r="AS9" t="str">
        <f>IF(Arkusz4!AU10=1,(Arkusz4!$A10)&amp;","," ")</f>
        <v xml:space="preserve"> </v>
      </c>
      <c r="AT9" t="str">
        <f>IF(Arkusz4!AV10=1,(Arkusz4!$A10)&amp;","," ")</f>
        <v xml:space="preserve"> </v>
      </c>
      <c r="AU9" t="str">
        <f>IF(Arkusz4!AW10=1,(Arkusz4!$A10)&amp;","," ")</f>
        <v>INF_W09,</v>
      </c>
      <c r="AV9" t="str">
        <f>IF(Arkusz4!AX10=1,(Arkusz4!$A10)&amp;","," ")</f>
        <v>INF_W09,</v>
      </c>
      <c r="AW9" t="str">
        <f>IF(Arkusz4!AY10=1,(Arkusz4!$A10)&amp;","," ")</f>
        <v>INF_W09,</v>
      </c>
      <c r="AX9" t="str">
        <f>IF(Arkusz4!AZ10=1,(Arkusz4!$A10)&amp;","," ")</f>
        <v xml:space="preserve"> </v>
      </c>
      <c r="AY9" t="str">
        <f>IF(Arkusz4!BA10=1,(Arkusz4!$A10)&amp;","," ")</f>
        <v xml:space="preserve"> </v>
      </c>
      <c r="AZ9" t="str">
        <f>IF(Arkusz4!BB10=1,(Arkusz4!$A10)&amp;","," ")</f>
        <v xml:space="preserve"> </v>
      </c>
      <c r="BA9" t="str">
        <f>IF(Arkusz4!BC10=1,(Arkusz4!$A10)&amp;","," ")</f>
        <v xml:space="preserve"> </v>
      </c>
      <c r="BB9" t="str">
        <f>IF(Arkusz4!BD10=1,(Arkusz4!$A10)&amp;","," ")</f>
        <v xml:space="preserve"> </v>
      </c>
      <c r="BC9" t="str">
        <f>IF(Arkusz4!BE10=1,(Arkusz4!$A10)&amp;","," ")</f>
        <v xml:space="preserve"> </v>
      </c>
      <c r="BD9" t="str">
        <f>IF(Arkusz4!BF10=1,(Arkusz4!$A10)&amp;","," ")</f>
        <v xml:space="preserve"> </v>
      </c>
      <c r="BE9" t="str">
        <f>IF(Arkusz4!BG10=1,(Arkusz4!$A10)&amp;","," ")</f>
        <v xml:space="preserve"> </v>
      </c>
      <c r="BF9" t="str">
        <f>IF(Arkusz4!BH10=1,(Arkusz4!$A10)&amp;","," ")</f>
        <v xml:space="preserve"> </v>
      </c>
      <c r="BG9" t="str">
        <f>IF(Arkusz4!BI10=1,(Arkusz4!$A10)&amp;","," ")</f>
        <v xml:space="preserve"> </v>
      </c>
      <c r="BH9" t="str">
        <f>IF(Arkusz4!BJ10=1,(Arkusz4!$A10)&amp;","," ")</f>
        <v xml:space="preserve"> </v>
      </c>
      <c r="BI9" t="str">
        <f>IF(Arkusz4!BK10=1,(Arkusz4!$A10)&amp;","," ")</f>
        <v xml:space="preserve"> </v>
      </c>
      <c r="BJ9" t="str">
        <f>IF(Arkusz4!BL10=1,(Arkusz4!$A10)&amp;","," ")</f>
        <v xml:space="preserve"> </v>
      </c>
      <c r="BK9" t="str">
        <f>IF(Arkusz4!BM10=1,(Arkusz4!$A10)&amp;","," ")</f>
        <v xml:space="preserve"> </v>
      </c>
      <c r="BL9" t="str">
        <f>IF(Arkusz4!BN10=1,(Arkusz4!$A10)&amp;","," ")</f>
        <v xml:space="preserve"> </v>
      </c>
      <c r="BM9" t="str">
        <f>IF(Arkusz4!BO10=1,(Arkusz4!$A10)&amp;","," ")</f>
        <v xml:space="preserve"> </v>
      </c>
      <c r="BN9" t="str">
        <f>IF(Arkusz4!BP10=1,(Arkusz4!$A10)&amp;","," ")</f>
        <v xml:space="preserve"> </v>
      </c>
      <c r="BO9" t="str">
        <f>IF([1]Arkusz4!BQ10=1,[1]Arkusz4!$A10," ")</f>
        <v xml:space="preserve"> </v>
      </c>
      <c r="BP9" t="str">
        <f>IF([1]Arkusz4!BR10=1,[1]Arkusz4!$A10," ")</f>
        <v xml:space="preserve"> </v>
      </c>
      <c r="BQ9" t="str">
        <f>IF([1]Arkusz4!BS10=1,[1]Arkusz4!$A10," ")</f>
        <v xml:space="preserve"> </v>
      </c>
    </row>
    <row r="10" spans="1:69" x14ac:dyDescent="0.25">
      <c r="A10" t="str">
        <f>IF(Arkusz4!C11=1,(Arkusz4!$A11)&amp;","," ")</f>
        <v xml:space="preserve"> </v>
      </c>
      <c r="B10" t="str">
        <f>IF(Arkusz4!D11=1,(Arkusz4!$A11)&amp;","," ")</f>
        <v xml:space="preserve"> </v>
      </c>
      <c r="C10" t="str">
        <f>IF(Arkusz4!E11=1,(Arkusz4!$A11)&amp;","," ")</f>
        <v xml:space="preserve"> </v>
      </c>
      <c r="D10" t="str">
        <f>IF(Arkusz4!F11=1,(Arkusz4!$A11)&amp;","," ")</f>
        <v xml:space="preserve"> </v>
      </c>
      <c r="E10" t="str">
        <f>IF(Arkusz4!G11=1,(Arkusz4!$A11)&amp;","," ")</f>
        <v xml:space="preserve"> </v>
      </c>
      <c r="F10" t="str">
        <f>IF(Arkusz4!H11=1,(Arkusz4!$A11)&amp;","," ")</f>
        <v xml:space="preserve"> </v>
      </c>
      <c r="G10" t="str">
        <f>IF(Arkusz4!I11=1,(Arkusz4!$A11)&amp;","," ")</f>
        <v>INF_W10,</v>
      </c>
      <c r="H10" t="str">
        <f>IF(Arkusz4!J11=1,(Arkusz4!$A11)&amp;","," ")</f>
        <v>INF_W10,</v>
      </c>
      <c r="I10" t="str">
        <f>IF(Arkusz4!K11=1,(Arkusz4!$A11)&amp;","," ")</f>
        <v xml:space="preserve"> </v>
      </c>
      <c r="J10" t="str">
        <f>IF(Arkusz4!L11=1,(Arkusz4!$A11)&amp;","," ")</f>
        <v>INF_W10,</v>
      </c>
      <c r="K10" t="str">
        <f>IF(Arkusz4!M11=1,(Arkusz4!$A11)&amp;","," ")</f>
        <v xml:space="preserve"> </v>
      </c>
      <c r="L10" t="str">
        <f>IF(Arkusz4!N11=1,(Arkusz4!$A11)&amp;","," ")</f>
        <v xml:space="preserve"> </v>
      </c>
      <c r="M10" t="str">
        <f>IF(Arkusz4!O11=1,(Arkusz4!$A11)&amp;","," ")</f>
        <v xml:space="preserve"> </v>
      </c>
      <c r="N10" t="str">
        <f>IF(Arkusz4!P11=1,(Arkusz4!$A11)&amp;","," ")</f>
        <v>INF_W10,</v>
      </c>
      <c r="O10" t="str">
        <f>IF(Arkusz4!Q11=1,(Arkusz4!$A11)&amp;","," ")</f>
        <v>INF_W10,</v>
      </c>
      <c r="P10" t="str">
        <f>IF(Arkusz4!R11=1,(Arkusz4!$A11)&amp;","," ")</f>
        <v xml:space="preserve"> </v>
      </c>
      <c r="Q10" t="str">
        <f>IF(Arkusz4!S11=1,(Arkusz4!$A11)&amp;","," ")</f>
        <v xml:space="preserve"> </v>
      </c>
      <c r="R10" t="str">
        <f>IF(Arkusz4!T11=1,(Arkusz4!$A11)&amp;","," ")</f>
        <v xml:space="preserve"> </v>
      </c>
      <c r="S10" t="str">
        <f>IF(Arkusz4!U11=1,(Arkusz4!$A11)&amp;","," ")</f>
        <v xml:space="preserve"> </v>
      </c>
      <c r="T10" t="str">
        <f>IF(Arkusz4!V11=1,(Arkusz4!$A11)&amp;","," ")</f>
        <v xml:space="preserve"> </v>
      </c>
      <c r="U10" t="str">
        <f>IF(Arkusz4!W11=1,(Arkusz4!$A11)&amp;","," ")</f>
        <v xml:space="preserve"> </v>
      </c>
      <c r="V10" t="str">
        <f>IF(Arkusz4!X11=1,(Arkusz4!$A11)&amp;","," ")</f>
        <v xml:space="preserve"> </v>
      </c>
      <c r="W10" t="str">
        <f>IF(Arkusz4!Y11=1,(Arkusz4!$A11)&amp;","," ")</f>
        <v xml:space="preserve"> </v>
      </c>
      <c r="X10" t="str">
        <f>IF(Arkusz4!Z11=1,(Arkusz4!$A11)&amp;","," ")</f>
        <v xml:space="preserve"> </v>
      </c>
      <c r="Y10" t="str">
        <f>IF(Arkusz4!AA11=1,(Arkusz4!$A11)&amp;","," ")</f>
        <v xml:space="preserve"> </v>
      </c>
      <c r="Z10" t="str">
        <f>IF(Arkusz4!AB11=1,(Arkusz4!$A11)&amp;","," ")</f>
        <v xml:space="preserve"> </v>
      </c>
      <c r="AA10" t="str">
        <f>IF(Arkusz4!AC11=1,(Arkusz4!$A11)&amp;","," ")</f>
        <v xml:space="preserve"> </v>
      </c>
      <c r="AB10" t="str">
        <f>IF(Arkusz4!AD11=1,(Arkusz4!$A11)&amp;","," ")</f>
        <v xml:space="preserve"> </v>
      </c>
      <c r="AC10" t="str">
        <f>IF(Arkusz4!AE11=1,(Arkusz4!$A11)&amp;","," ")</f>
        <v xml:space="preserve"> </v>
      </c>
      <c r="AD10" t="str">
        <f>IF(Arkusz4!AF11=1,(Arkusz4!$A11)&amp;","," ")</f>
        <v>INF_W10,</v>
      </c>
      <c r="AE10" t="str">
        <f>IF(Arkusz4!AG11=1,(Arkusz4!$A11)&amp;","," ")</f>
        <v xml:space="preserve"> </v>
      </c>
      <c r="AF10" t="str">
        <f>IF(Arkusz4!AH11=1,(Arkusz4!$A11)&amp;","," ")</f>
        <v xml:space="preserve"> </v>
      </c>
      <c r="AG10" t="str">
        <f>IF(Arkusz4!AI11=1,(Arkusz4!$A11)&amp;","," ")</f>
        <v xml:space="preserve"> </v>
      </c>
      <c r="AH10" t="str">
        <f>IF(Arkusz4!AJ11=1,(Arkusz4!$A11)&amp;","," ")</f>
        <v>INF_W10,</v>
      </c>
      <c r="AI10" t="str">
        <f>IF(Arkusz4!AK11=1,(Arkusz4!$A11)&amp;","," ")</f>
        <v xml:space="preserve"> </v>
      </c>
      <c r="AJ10" t="str">
        <f>IF(Arkusz4!AL11=1,(Arkusz4!$A11)&amp;","," ")</f>
        <v>INF_W10,</v>
      </c>
      <c r="AK10" t="str">
        <f>IF(Arkusz4!AM11=1,(Arkusz4!$A11)&amp;","," ")</f>
        <v xml:space="preserve"> </v>
      </c>
      <c r="AL10" t="str">
        <f>IF(Arkusz4!AN11=1,(Arkusz4!$A11)&amp;","," ")</f>
        <v xml:space="preserve"> </v>
      </c>
      <c r="AM10" t="str">
        <f>IF(Arkusz4!AO11=1,(Arkusz4!$A11)&amp;","," ")</f>
        <v>INF_W10,</v>
      </c>
      <c r="AN10" t="str">
        <f>IF(Arkusz4!AP11=1,(Arkusz4!$A11)&amp;","," ")</f>
        <v xml:space="preserve"> </v>
      </c>
      <c r="AO10" t="str">
        <f>IF(Arkusz4!AQ11=1,(Arkusz4!$A11)&amp;","," ")</f>
        <v>INF_W10,</v>
      </c>
      <c r="AP10" t="str">
        <f>IF(Arkusz4!AR11=1,(Arkusz4!$A11)&amp;","," ")</f>
        <v xml:space="preserve"> </v>
      </c>
      <c r="AQ10" t="str">
        <f>IF(Arkusz4!AS11=1,(Arkusz4!$A11)&amp;","," ")</f>
        <v xml:space="preserve"> </v>
      </c>
      <c r="AR10" t="str">
        <f>IF(Arkusz4!AT11=1,(Arkusz4!$A11)&amp;","," ")</f>
        <v xml:space="preserve"> </v>
      </c>
      <c r="AS10" t="str">
        <f>IF(Arkusz4!AU11=1,(Arkusz4!$A11)&amp;","," ")</f>
        <v xml:space="preserve"> </v>
      </c>
      <c r="AT10" t="str">
        <f>IF(Arkusz4!AV11=1,(Arkusz4!$A11)&amp;","," ")</f>
        <v>INF_W10,</v>
      </c>
      <c r="AU10" t="str">
        <f>IF(Arkusz4!AW11=1,(Arkusz4!$A11)&amp;","," ")</f>
        <v xml:space="preserve"> </v>
      </c>
      <c r="AV10" t="str">
        <f>IF(Arkusz4!AX11=1,(Arkusz4!$A11)&amp;","," ")</f>
        <v>INF_W10,</v>
      </c>
      <c r="AW10" t="str">
        <f>IF(Arkusz4!AY11=1,(Arkusz4!$A11)&amp;","," ")</f>
        <v>INF_W10,</v>
      </c>
      <c r="AX10" t="str">
        <f>IF(Arkusz4!AZ11=1,(Arkusz4!$A11)&amp;","," ")</f>
        <v xml:space="preserve"> </v>
      </c>
      <c r="AY10" t="str">
        <f>IF(Arkusz4!BA11=1,(Arkusz4!$A11)&amp;","," ")</f>
        <v xml:space="preserve"> </v>
      </c>
      <c r="AZ10" t="str">
        <f>IF(Arkusz4!BB11=1,(Arkusz4!$A11)&amp;","," ")</f>
        <v xml:space="preserve"> </v>
      </c>
      <c r="BA10" t="str">
        <f>IF(Arkusz4!BC11=1,(Arkusz4!$A11)&amp;","," ")</f>
        <v xml:space="preserve"> </v>
      </c>
      <c r="BB10" t="str">
        <f>IF(Arkusz4!BD11=1,(Arkusz4!$A11)&amp;","," ")</f>
        <v xml:space="preserve"> </v>
      </c>
      <c r="BC10" t="str">
        <f>IF(Arkusz4!BE11=1,(Arkusz4!$A11)&amp;","," ")</f>
        <v xml:space="preserve"> </v>
      </c>
      <c r="BD10" t="str">
        <f>IF(Arkusz4!BF11=1,(Arkusz4!$A11)&amp;","," ")</f>
        <v xml:space="preserve"> </v>
      </c>
      <c r="BE10" t="str">
        <f>IF(Arkusz4!BG11=1,(Arkusz4!$A11)&amp;","," ")</f>
        <v xml:space="preserve"> </v>
      </c>
      <c r="BF10" t="str">
        <f>IF(Arkusz4!BH11=1,(Arkusz4!$A11)&amp;","," ")</f>
        <v xml:space="preserve"> </v>
      </c>
      <c r="BG10" t="str">
        <f>IF(Arkusz4!BI11=1,(Arkusz4!$A11)&amp;","," ")</f>
        <v>INF_W10,</v>
      </c>
      <c r="BH10" t="str">
        <f>IF(Arkusz4!BJ11=1,(Arkusz4!$A11)&amp;","," ")</f>
        <v>INF_W10,</v>
      </c>
      <c r="BI10" t="str">
        <f>IF(Arkusz4!BK11=1,(Arkusz4!$A11)&amp;","," ")</f>
        <v>INF_W10,</v>
      </c>
      <c r="BJ10" t="str">
        <f>IF(Arkusz4!BL11=1,(Arkusz4!$A11)&amp;","," ")</f>
        <v xml:space="preserve"> </v>
      </c>
      <c r="BK10" t="str">
        <f>IF(Arkusz4!BM11=1,(Arkusz4!$A11)&amp;","," ")</f>
        <v xml:space="preserve"> </v>
      </c>
      <c r="BL10" t="str">
        <f>IF(Arkusz4!BN11=1,(Arkusz4!$A11)&amp;","," ")</f>
        <v>INF_W10,</v>
      </c>
      <c r="BM10" t="str">
        <f>IF(Arkusz4!BO11=1,(Arkusz4!$A11)&amp;","," ")</f>
        <v xml:space="preserve"> </v>
      </c>
      <c r="BN10" t="str">
        <f>IF(Arkusz4!BP11=1,(Arkusz4!$A11)&amp;","," ")</f>
        <v xml:space="preserve"> </v>
      </c>
      <c r="BO10" t="str">
        <f>IF([1]Arkusz4!BQ11=1,[1]Arkusz4!$A11," ")</f>
        <v xml:space="preserve"> </v>
      </c>
      <c r="BP10" t="str">
        <f>IF([1]Arkusz4!BR11=1,[1]Arkusz4!$A11," ")</f>
        <v xml:space="preserve"> </v>
      </c>
      <c r="BQ10" t="str">
        <f>IF([1]Arkusz4!BS11=1,[1]Arkusz4!$A11," ")</f>
        <v xml:space="preserve"> </v>
      </c>
    </row>
    <row r="11" spans="1:69" x14ac:dyDescent="0.25">
      <c r="A11" t="str">
        <f>IF(Arkusz4!C12=1,(Arkusz4!$A12)&amp;","," ")</f>
        <v xml:space="preserve"> </v>
      </c>
      <c r="B11" t="str">
        <f>IF(Arkusz4!D12=1,(Arkusz4!$A12)&amp;","," ")</f>
        <v xml:space="preserve"> </v>
      </c>
      <c r="C11" t="str">
        <f>IF(Arkusz4!E12=1,(Arkusz4!$A12)&amp;","," ")</f>
        <v xml:space="preserve"> </v>
      </c>
      <c r="D11" t="str">
        <f>IF(Arkusz4!F12=1,(Arkusz4!$A12)&amp;","," ")</f>
        <v xml:space="preserve"> </v>
      </c>
      <c r="E11" t="str">
        <f>IF(Arkusz4!G12=1,(Arkusz4!$A12)&amp;","," ")</f>
        <v xml:space="preserve"> </v>
      </c>
      <c r="F11" t="str">
        <f>IF(Arkusz4!H12=1,(Arkusz4!$A12)&amp;","," ")</f>
        <v xml:space="preserve"> </v>
      </c>
      <c r="G11" t="str">
        <f>IF(Arkusz4!I12=1,(Arkusz4!$A12)&amp;","," ")</f>
        <v xml:space="preserve"> </v>
      </c>
      <c r="H11" t="str">
        <f>IF(Arkusz4!J12=1,(Arkusz4!$A12)&amp;","," ")</f>
        <v xml:space="preserve"> </v>
      </c>
      <c r="I11" t="str">
        <f>IF(Arkusz4!K12=1,(Arkusz4!$A12)&amp;","," ")</f>
        <v xml:space="preserve"> </v>
      </c>
      <c r="J11" t="str">
        <f>IF(Arkusz4!L12=1,(Arkusz4!$A12)&amp;","," ")</f>
        <v xml:space="preserve"> </v>
      </c>
      <c r="K11" t="str">
        <f>IF(Arkusz4!M12=1,(Arkusz4!$A12)&amp;","," ")</f>
        <v xml:space="preserve"> </v>
      </c>
      <c r="L11" t="str">
        <f>IF(Arkusz4!N12=1,(Arkusz4!$A12)&amp;","," ")</f>
        <v xml:space="preserve"> </v>
      </c>
      <c r="M11" t="str">
        <f>IF(Arkusz4!O12=1,(Arkusz4!$A12)&amp;","," ")</f>
        <v xml:space="preserve"> </v>
      </c>
      <c r="N11" t="str">
        <f>IF(Arkusz4!P12=1,(Arkusz4!$A12)&amp;","," ")</f>
        <v xml:space="preserve"> </v>
      </c>
      <c r="O11" t="str">
        <f>IF(Arkusz4!Q12=1,(Arkusz4!$A12)&amp;","," ")</f>
        <v xml:space="preserve"> </v>
      </c>
      <c r="P11" t="str">
        <f>IF(Arkusz4!R12=1,(Arkusz4!$A12)&amp;","," ")</f>
        <v xml:space="preserve"> </v>
      </c>
      <c r="Q11" t="str">
        <f>IF(Arkusz4!S12=1,(Arkusz4!$A12)&amp;","," ")</f>
        <v xml:space="preserve"> </v>
      </c>
      <c r="R11" t="str">
        <f>IF(Arkusz4!T12=1,(Arkusz4!$A12)&amp;","," ")</f>
        <v xml:space="preserve"> </v>
      </c>
      <c r="S11" t="str">
        <f>IF(Arkusz4!U12=1,(Arkusz4!$A12)&amp;","," ")</f>
        <v xml:space="preserve"> </v>
      </c>
      <c r="T11" t="str">
        <f>IF(Arkusz4!V12=1,(Arkusz4!$A12)&amp;","," ")</f>
        <v xml:space="preserve"> </v>
      </c>
      <c r="U11" t="str">
        <f>IF(Arkusz4!W12=1,(Arkusz4!$A12)&amp;","," ")</f>
        <v xml:space="preserve"> </v>
      </c>
      <c r="V11" t="str">
        <f>IF(Arkusz4!X12=1,(Arkusz4!$A12)&amp;","," ")</f>
        <v xml:space="preserve"> </v>
      </c>
      <c r="W11" t="str">
        <f>IF(Arkusz4!Y12=1,(Arkusz4!$A12)&amp;","," ")</f>
        <v xml:space="preserve"> </v>
      </c>
      <c r="X11" t="str">
        <f>IF(Arkusz4!Z12=1,(Arkusz4!$A12)&amp;","," ")</f>
        <v xml:space="preserve"> </v>
      </c>
      <c r="Y11" t="str">
        <f>IF(Arkusz4!AA12=1,(Arkusz4!$A12)&amp;","," ")</f>
        <v xml:space="preserve"> </v>
      </c>
      <c r="Z11" t="str">
        <f>IF(Arkusz4!AB12=1,(Arkusz4!$A12)&amp;","," ")</f>
        <v xml:space="preserve"> </v>
      </c>
      <c r="AA11" t="str">
        <f>IF(Arkusz4!AC12=1,(Arkusz4!$A12)&amp;","," ")</f>
        <v xml:space="preserve"> </v>
      </c>
      <c r="AB11" t="str">
        <f>IF(Arkusz4!AD12=1,(Arkusz4!$A12)&amp;","," ")</f>
        <v xml:space="preserve"> </v>
      </c>
      <c r="AC11" t="str">
        <f>IF(Arkusz4!AE12=1,(Arkusz4!$A12)&amp;","," ")</f>
        <v xml:space="preserve"> </v>
      </c>
      <c r="AD11" t="str">
        <f>IF(Arkusz4!AF12=1,(Arkusz4!$A12)&amp;","," ")</f>
        <v xml:space="preserve"> </v>
      </c>
      <c r="AE11" t="str">
        <f>IF(Arkusz4!AG12=1,(Arkusz4!$A12)&amp;","," ")</f>
        <v xml:space="preserve"> </v>
      </c>
      <c r="AF11" t="str">
        <f>IF(Arkusz4!AH12=1,(Arkusz4!$A12)&amp;","," ")</f>
        <v xml:space="preserve"> </v>
      </c>
      <c r="AG11" t="str">
        <f>IF(Arkusz4!AI12=1,(Arkusz4!$A12)&amp;","," ")</f>
        <v xml:space="preserve"> </v>
      </c>
      <c r="AH11" t="str">
        <f>IF(Arkusz4!AJ12=1,(Arkusz4!$A12)&amp;","," ")</f>
        <v xml:space="preserve"> </v>
      </c>
      <c r="AI11" t="str">
        <f>IF(Arkusz4!AK12=1,(Arkusz4!$A12)&amp;","," ")</f>
        <v xml:space="preserve"> </v>
      </c>
      <c r="AJ11" t="str">
        <f>IF(Arkusz4!AL12=1,(Arkusz4!$A12)&amp;","," ")</f>
        <v xml:space="preserve"> </v>
      </c>
      <c r="AK11" t="str">
        <f>IF(Arkusz4!AM12=1,(Arkusz4!$A12)&amp;","," ")</f>
        <v xml:space="preserve"> </v>
      </c>
      <c r="AL11" t="str">
        <f>IF(Arkusz4!AN12=1,(Arkusz4!$A12)&amp;","," ")</f>
        <v xml:space="preserve"> </v>
      </c>
      <c r="AM11" t="str">
        <f>IF(Arkusz4!AO12=1,(Arkusz4!$A12)&amp;","," ")</f>
        <v xml:space="preserve"> </v>
      </c>
      <c r="AN11" t="str">
        <f>IF(Arkusz4!AP12=1,(Arkusz4!$A12)&amp;","," ")</f>
        <v xml:space="preserve"> </v>
      </c>
      <c r="AO11" t="str">
        <f>IF(Arkusz4!AQ12=1,(Arkusz4!$A12)&amp;","," ")</f>
        <v xml:space="preserve"> </v>
      </c>
      <c r="AP11" t="str">
        <f>IF(Arkusz4!AR12=1,(Arkusz4!$A12)&amp;","," ")</f>
        <v xml:space="preserve"> </v>
      </c>
      <c r="AQ11" t="str">
        <f>IF(Arkusz4!AS12=1,(Arkusz4!$A12)&amp;","," ")</f>
        <v xml:space="preserve"> </v>
      </c>
      <c r="AR11" t="str">
        <f>IF(Arkusz4!AT12=1,(Arkusz4!$A12)&amp;","," ")</f>
        <v xml:space="preserve"> </v>
      </c>
      <c r="AS11" t="str">
        <f>IF(Arkusz4!AU12=1,(Arkusz4!$A12)&amp;","," ")</f>
        <v xml:space="preserve"> </v>
      </c>
      <c r="AT11" t="str">
        <f>IF(Arkusz4!AV12=1,(Arkusz4!$A12)&amp;","," ")</f>
        <v xml:space="preserve"> </v>
      </c>
      <c r="AU11" t="str">
        <f>IF(Arkusz4!AW12=1,(Arkusz4!$A12)&amp;","," ")</f>
        <v xml:space="preserve"> </v>
      </c>
      <c r="AV11" t="str">
        <f>IF(Arkusz4!AX12=1,(Arkusz4!$A12)&amp;","," ")</f>
        <v xml:space="preserve"> </v>
      </c>
      <c r="AW11" t="str">
        <f>IF(Arkusz4!AY12=1,(Arkusz4!$A12)&amp;","," ")</f>
        <v xml:space="preserve"> </v>
      </c>
      <c r="AX11" t="str">
        <f>IF(Arkusz4!AZ12=1,(Arkusz4!$A12)&amp;","," ")</f>
        <v xml:space="preserve"> </v>
      </c>
      <c r="AY11" t="str">
        <f>IF(Arkusz4!BA12=1,(Arkusz4!$A12)&amp;","," ")</f>
        <v xml:space="preserve"> </v>
      </c>
      <c r="AZ11" t="str">
        <f>IF(Arkusz4!BB12=1,(Arkusz4!$A12)&amp;","," ")</f>
        <v xml:space="preserve"> </v>
      </c>
      <c r="BA11" t="str">
        <f>IF(Arkusz4!BC12=1,(Arkusz4!$A12)&amp;","," ")</f>
        <v xml:space="preserve"> </v>
      </c>
      <c r="BB11" t="str">
        <f>IF(Arkusz4!BD12=1,(Arkusz4!$A12)&amp;","," ")</f>
        <v>INF_W11,</v>
      </c>
      <c r="BC11" t="str">
        <f>IF(Arkusz4!BE12=1,(Arkusz4!$A12)&amp;","," ")</f>
        <v xml:space="preserve"> </v>
      </c>
      <c r="BD11" t="str">
        <f>IF(Arkusz4!BF12=1,(Arkusz4!$A12)&amp;","," ")</f>
        <v xml:space="preserve"> </v>
      </c>
      <c r="BE11" t="str">
        <f>IF(Arkusz4!BG12=1,(Arkusz4!$A12)&amp;","," ")</f>
        <v>INF_W11,</v>
      </c>
      <c r="BF11" t="str">
        <f>IF(Arkusz4!BH12=1,(Arkusz4!$A12)&amp;","," ")</f>
        <v xml:space="preserve"> </v>
      </c>
      <c r="BG11" t="str">
        <f>IF(Arkusz4!BI12=1,(Arkusz4!$A12)&amp;","," ")</f>
        <v xml:space="preserve"> </v>
      </c>
      <c r="BH11" t="str">
        <f>IF(Arkusz4!BJ12=1,(Arkusz4!$A12)&amp;","," ")</f>
        <v xml:space="preserve"> </v>
      </c>
      <c r="BI11" t="str">
        <f>IF(Arkusz4!BK12=1,(Arkusz4!$A12)&amp;","," ")</f>
        <v xml:space="preserve"> </v>
      </c>
      <c r="BJ11" t="str">
        <f>IF(Arkusz4!BL12=1,(Arkusz4!$A12)&amp;","," ")</f>
        <v xml:space="preserve"> </v>
      </c>
      <c r="BK11" t="str">
        <f>IF(Arkusz4!BM12=1,(Arkusz4!$A12)&amp;","," ")</f>
        <v xml:space="preserve"> </v>
      </c>
      <c r="BL11" t="str">
        <f>IF(Arkusz4!BN12=1,(Arkusz4!$A12)&amp;","," ")</f>
        <v xml:space="preserve"> </v>
      </c>
      <c r="BM11" t="str">
        <f>IF(Arkusz4!BO12=1,(Arkusz4!$A12)&amp;","," ")</f>
        <v xml:space="preserve"> </v>
      </c>
      <c r="BN11" t="str">
        <f>IF(Arkusz4!BP12=1,(Arkusz4!$A12)&amp;","," ")</f>
        <v xml:space="preserve"> </v>
      </c>
      <c r="BO11" t="str">
        <f>IF([1]Arkusz4!BQ12=1,[1]Arkusz4!$A12," ")</f>
        <v xml:space="preserve"> </v>
      </c>
      <c r="BP11" t="str">
        <f>IF([1]Arkusz4!BR12=1,[1]Arkusz4!$A12," ")</f>
        <v xml:space="preserve"> </v>
      </c>
      <c r="BQ11" t="str">
        <f>IF([1]Arkusz4!BS12=1,[1]Arkusz4!$A12," ")</f>
        <v xml:space="preserve"> </v>
      </c>
    </row>
    <row r="12" spans="1:69" x14ac:dyDescent="0.25">
      <c r="A12" t="str">
        <f>IF(Arkusz4!C13=1,(Arkusz4!$A13)&amp;","," ")</f>
        <v xml:space="preserve"> </v>
      </c>
      <c r="B12" t="str">
        <f>IF(Arkusz4!D13=1,(Arkusz4!$A13)&amp;","," ")</f>
        <v xml:space="preserve"> </v>
      </c>
      <c r="C12" t="str">
        <f>IF(Arkusz4!E13=1,(Arkusz4!$A13)&amp;","," ")</f>
        <v xml:space="preserve"> </v>
      </c>
      <c r="D12" t="str">
        <f>IF(Arkusz4!F13=1,(Arkusz4!$A13)&amp;","," ")</f>
        <v xml:space="preserve"> </v>
      </c>
      <c r="E12" t="str">
        <f>IF(Arkusz4!G13=1,(Arkusz4!$A13)&amp;","," ")</f>
        <v xml:space="preserve"> </v>
      </c>
      <c r="F12" t="str">
        <f>IF(Arkusz4!H13=1,(Arkusz4!$A13)&amp;","," ")</f>
        <v xml:space="preserve"> </v>
      </c>
      <c r="G12" t="str">
        <f>IF(Arkusz4!I13=1,(Arkusz4!$A13)&amp;","," ")</f>
        <v xml:space="preserve"> </v>
      </c>
      <c r="H12" t="str">
        <f>IF(Arkusz4!J13=1,(Arkusz4!$A13)&amp;","," ")</f>
        <v xml:space="preserve"> </v>
      </c>
      <c r="I12" t="str">
        <f>IF(Arkusz4!K13=1,(Arkusz4!$A13)&amp;","," ")</f>
        <v xml:space="preserve"> </v>
      </c>
      <c r="J12" t="str">
        <f>IF(Arkusz4!L13=1,(Arkusz4!$A13)&amp;","," ")</f>
        <v xml:space="preserve"> </v>
      </c>
      <c r="K12" t="str">
        <f>IF(Arkusz4!M13=1,(Arkusz4!$A13)&amp;","," ")</f>
        <v xml:space="preserve"> </v>
      </c>
      <c r="L12" t="str">
        <f>IF(Arkusz4!N13=1,(Arkusz4!$A13)&amp;","," ")</f>
        <v xml:space="preserve"> </v>
      </c>
      <c r="M12" t="str">
        <f>IF(Arkusz4!O13=1,(Arkusz4!$A13)&amp;","," ")</f>
        <v xml:space="preserve"> </v>
      </c>
      <c r="N12" t="str">
        <f>IF(Arkusz4!P13=1,(Arkusz4!$A13)&amp;","," ")</f>
        <v xml:space="preserve"> </v>
      </c>
      <c r="O12" t="str">
        <f>IF(Arkusz4!Q13=1,(Arkusz4!$A13)&amp;","," ")</f>
        <v xml:space="preserve"> </v>
      </c>
      <c r="P12" t="str">
        <f>IF(Arkusz4!R13=1,(Arkusz4!$A13)&amp;","," ")</f>
        <v xml:space="preserve"> </v>
      </c>
      <c r="Q12" t="str">
        <f>IF(Arkusz4!S13=1,(Arkusz4!$A13)&amp;","," ")</f>
        <v xml:space="preserve"> </v>
      </c>
      <c r="R12" t="str">
        <f>IF(Arkusz4!T13=1,(Arkusz4!$A13)&amp;","," ")</f>
        <v xml:space="preserve"> </v>
      </c>
      <c r="S12" t="str">
        <f>IF(Arkusz4!U13=1,(Arkusz4!$A13)&amp;","," ")</f>
        <v xml:space="preserve"> </v>
      </c>
      <c r="T12" t="str">
        <f>IF(Arkusz4!V13=1,(Arkusz4!$A13)&amp;","," ")</f>
        <v xml:space="preserve"> </v>
      </c>
      <c r="U12" t="str">
        <f>IF(Arkusz4!W13=1,(Arkusz4!$A13)&amp;","," ")</f>
        <v xml:space="preserve"> </v>
      </c>
      <c r="V12" t="str">
        <f>IF(Arkusz4!X13=1,(Arkusz4!$A13)&amp;","," ")</f>
        <v xml:space="preserve"> </v>
      </c>
      <c r="W12" t="str">
        <f>IF(Arkusz4!Y13=1,(Arkusz4!$A13)&amp;","," ")</f>
        <v xml:space="preserve"> </v>
      </c>
      <c r="X12" t="str">
        <f>IF(Arkusz4!Z13=1,(Arkusz4!$A13)&amp;","," ")</f>
        <v>INF_W12,</v>
      </c>
      <c r="Y12" t="str">
        <f>IF(Arkusz4!AA13=1,(Arkusz4!$A13)&amp;","," ")</f>
        <v xml:space="preserve"> </v>
      </c>
      <c r="Z12" t="str">
        <f>IF(Arkusz4!AB13=1,(Arkusz4!$A13)&amp;","," ")</f>
        <v xml:space="preserve"> </v>
      </c>
      <c r="AA12" t="str">
        <f>IF(Arkusz4!AC13=1,(Arkusz4!$A13)&amp;","," ")</f>
        <v xml:space="preserve"> </v>
      </c>
      <c r="AB12" t="str">
        <f>IF(Arkusz4!AD13=1,(Arkusz4!$A13)&amp;","," ")</f>
        <v xml:space="preserve"> </v>
      </c>
      <c r="AC12" t="str">
        <f>IF(Arkusz4!AE13=1,(Arkusz4!$A13)&amp;","," ")</f>
        <v xml:space="preserve"> </v>
      </c>
      <c r="AD12" t="str">
        <f>IF(Arkusz4!AF13=1,(Arkusz4!$A13)&amp;","," ")</f>
        <v>INF_W12,</v>
      </c>
      <c r="AE12" t="str">
        <f>IF(Arkusz4!AG13=1,(Arkusz4!$A13)&amp;","," ")</f>
        <v xml:space="preserve"> </v>
      </c>
      <c r="AF12" t="str">
        <f>IF(Arkusz4!AH13=1,(Arkusz4!$A13)&amp;","," ")</f>
        <v xml:space="preserve"> </v>
      </c>
      <c r="AG12" t="str">
        <f>IF(Arkusz4!AI13=1,(Arkusz4!$A13)&amp;","," ")</f>
        <v xml:space="preserve"> </v>
      </c>
      <c r="AH12" t="str">
        <f>IF(Arkusz4!AJ13=1,(Arkusz4!$A13)&amp;","," ")</f>
        <v xml:space="preserve"> </v>
      </c>
      <c r="AI12" t="str">
        <f>IF(Arkusz4!AK13=1,(Arkusz4!$A13)&amp;","," ")</f>
        <v xml:space="preserve"> </v>
      </c>
      <c r="AJ12" t="str">
        <f>IF(Arkusz4!AL13=1,(Arkusz4!$A13)&amp;","," ")</f>
        <v xml:space="preserve"> </v>
      </c>
      <c r="AK12" t="str">
        <f>IF(Arkusz4!AM13=1,(Arkusz4!$A13)&amp;","," ")</f>
        <v xml:space="preserve"> </v>
      </c>
      <c r="AL12" t="str">
        <f>IF(Arkusz4!AN13=1,(Arkusz4!$A13)&amp;","," ")</f>
        <v xml:space="preserve"> </v>
      </c>
      <c r="AM12" t="str">
        <f>IF(Arkusz4!AO13=1,(Arkusz4!$A13)&amp;","," ")</f>
        <v xml:space="preserve"> </v>
      </c>
      <c r="AN12" t="str">
        <f>IF(Arkusz4!AP13=1,(Arkusz4!$A13)&amp;","," ")</f>
        <v xml:space="preserve"> </v>
      </c>
      <c r="AO12" t="str">
        <f>IF(Arkusz4!AQ13=1,(Arkusz4!$A13)&amp;","," ")</f>
        <v xml:space="preserve"> </v>
      </c>
      <c r="AP12" t="str">
        <f>IF(Arkusz4!AR13=1,(Arkusz4!$A13)&amp;","," ")</f>
        <v xml:space="preserve"> </v>
      </c>
      <c r="AQ12" t="str">
        <f>IF(Arkusz4!AS13=1,(Arkusz4!$A13)&amp;","," ")</f>
        <v xml:space="preserve"> </v>
      </c>
      <c r="AR12" t="str">
        <f>IF(Arkusz4!AT13=1,(Arkusz4!$A13)&amp;","," ")</f>
        <v xml:space="preserve"> </v>
      </c>
      <c r="AS12" t="str">
        <f>IF(Arkusz4!AU13=1,(Arkusz4!$A13)&amp;","," ")</f>
        <v xml:space="preserve"> </v>
      </c>
      <c r="AT12" t="str">
        <f>IF(Arkusz4!AV13=1,(Arkusz4!$A13)&amp;","," ")</f>
        <v xml:space="preserve"> </v>
      </c>
      <c r="AU12" t="str">
        <f>IF(Arkusz4!AW13=1,(Arkusz4!$A13)&amp;","," ")</f>
        <v xml:space="preserve"> </v>
      </c>
      <c r="AV12" t="str">
        <f>IF(Arkusz4!AX13=1,(Arkusz4!$A13)&amp;","," ")</f>
        <v xml:space="preserve"> </v>
      </c>
      <c r="AW12" t="str">
        <f>IF(Arkusz4!AY13=1,(Arkusz4!$A13)&amp;","," ")</f>
        <v xml:space="preserve"> </v>
      </c>
      <c r="AX12" t="str">
        <f>IF(Arkusz4!AZ13=1,(Arkusz4!$A13)&amp;","," ")</f>
        <v xml:space="preserve"> </v>
      </c>
      <c r="AY12" t="str">
        <f>IF(Arkusz4!BA13=1,(Arkusz4!$A13)&amp;","," ")</f>
        <v xml:space="preserve"> </v>
      </c>
      <c r="AZ12" t="str">
        <f>IF(Arkusz4!BB13=1,(Arkusz4!$A13)&amp;","," ")</f>
        <v xml:space="preserve"> </v>
      </c>
      <c r="BA12" t="str">
        <f>IF(Arkusz4!BC13=1,(Arkusz4!$A13)&amp;","," ")</f>
        <v xml:space="preserve"> </v>
      </c>
      <c r="BB12" t="str">
        <f>IF(Arkusz4!BD13=1,(Arkusz4!$A13)&amp;","," ")</f>
        <v xml:space="preserve"> </v>
      </c>
      <c r="BC12" t="str">
        <f>IF(Arkusz4!BE13=1,(Arkusz4!$A13)&amp;","," ")</f>
        <v xml:space="preserve"> </v>
      </c>
      <c r="BD12" t="str">
        <f>IF(Arkusz4!BF13=1,(Arkusz4!$A13)&amp;","," ")</f>
        <v xml:space="preserve"> </v>
      </c>
      <c r="BE12" t="str">
        <f>IF(Arkusz4!BG13=1,(Arkusz4!$A13)&amp;","," ")</f>
        <v>INF_W12,</v>
      </c>
      <c r="BF12" t="str">
        <f>IF(Arkusz4!BH13=1,(Arkusz4!$A13)&amp;","," ")</f>
        <v xml:space="preserve"> </v>
      </c>
      <c r="BG12" t="str">
        <f>IF(Arkusz4!BI13=1,(Arkusz4!$A13)&amp;","," ")</f>
        <v xml:space="preserve"> </v>
      </c>
      <c r="BH12" t="str">
        <f>IF(Arkusz4!BJ13=1,(Arkusz4!$A13)&amp;","," ")</f>
        <v xml:space="preserve"> </v>
      </c>
      <c r="BI12" t="str">
        <f>IF(Arkusz4!BK13=1,(Arkusz4!$A13)&amp;","," ")</f>
        <v xml:space="preserve"> </v>
      </c>
      <c r="BJ12" t="str">
        <f>IF(Arkusz4!BL13=1,(Arkusz4!$A13)&amp;","," ")</f>
        <v xml:space="preserve"> </v>
      </c>
      <c r="BK12" t="str">
        <f>IF(Arkusz4!BM13=1,(Arkusz4!$A13)&amp;","," ")</f>
        <v xml:space="preserve"> </v>
      </c>
      <c r="BL12" t="str">
        <f>IF(Arkusz4!BN13=1,(Arkusz4!$A13)&amp;","," ")</f>
        <v xml:space="preserve"> </v>
      </c>
      <c r="BM12" t="str">
        <f>IF(Arkusz4!BO13=1,(Arkusz4!$A13)&amp;","," ")</f>
        <v xml:space="preserve"> </v>
      </c>
      <c r="BN12" t="str">
        <f>IF(Arkusz4!BP13=1,(Arkusz4!$A13)&amp;","," ")</f>
        <v xml:space="preserve"> </v>
      </c>
      <c r="BO12" t="str">
        <f>IF([1]Arkusz4!BQ13=1,[1]Arkusz4!$A13," ")</f>
        <v xml:space="preserve"> </v>
      </c>
      <c r="BP12" t="str">
        <f>IF([1]Arkusz4!BR13=1,[1]Arkusz4!$A13," ")</f>
        <v xml:space="preserve"> </v>
      </c>
      <c r="BQ12" t="str">
        <f>IF([1]Arkusz4!BS13=1,[1]Arkusz4!$A13," ")</f>
        <v xml:space="preserve"> </v>
      </c>
    </row>
    <row r="13" spans="1:69" x14ac:dyDescent="0.25">
      <c r="A13" t="str">
        <f>IF(Arkusz4!C14=1,(Arkusz4!$A14)&amp;","," ")</f>
        <v xml:space="preserve"> </v>
      </c>
      <c r="B13" t="str">
        <f>IF(Arkusz4!D14=1,(Arkusz4!$A14)&amp;","," ")</f>
        <v xml:space="preserve"> </v>
      </c>
      <c r="C13" t="str">
        <f>IF(Arkusz4!E14=1,(Arkusz4!$A14)&amp;","," ")</f>
        <v xml:space="preserve"> </v>
      </c>
      <c r="D13" t="str">
        <f>IF(Arkusz4!F14=1,(Arkusz4!$A14)&amp;","," ")</f>
        <v xml:space="preserve"> </v>
      </c>
      <c r="E13" t="str">
        <f>IF(Arkusz4!G14=1,(Arkusz4!$A14)&amp;","," ")</f>
        <v xml:space="preserve"> </v>
      </c>
      <c r="F13" t="str">
        <f>IF(Arkusz4!H14=1,(Arkusz4!$A14)&amp;","," ")</f>
        <v xml:space="preserve"> </v>
      </c>
      <c r="G13" t="str">
        <f>IF(Arkusz4!I14=1,(Arkusz4!$A14)&amp;","," ")</f>
        <v xml:space="preserve"> </v>
      </c>
      <c r="H13" t="str">
        <f>IF(Arkusz4!J14=1,(Arkusz4!$A14)&amp;","," ")</f>
        <v xml:space="preserve"> </v>
      </c>
      <c r="I13" t="str">
        <f>IF(Arkusz4!K14=1,(Arkusz4!$A14)&amp;","," ")</f>
        <v xml:space="preserve"> </v>
      </c>
      <c r="J13" t="str">
        <f>IF(Arkusz4!L14=1,(Arkusz4!$A14)&amp;","," ")</f>
        <v xml:space="preserve"> </v>
      </c>
      <c r="K13" t="str">
        <f>IF(Arkusz4!M14=1,(Arkusz4!$A14)&amp;","," ")</f>
        <v xml:space="preserve"> </v>
      </c>
      <c r="L13" t="str">
        <f>IF(Arkusz4!N14=1,(Arkusz4!$A14)&amp;","," ")</f>
        <v xml:space="preserve"> </v>
      </c>
      <c r="M13" t="str">
        <f>IF(Arkusz4!O14=1,(Arkusz4!$A14)&amp;","," ")</f>
        <v xml:space="preserve"> </v>
      </c>
      <c r="N13" t="str">
        <f>IF(Arkusz4!P14=1,(Arkusz4!$A14)&amp;","," ")</f>
        <v xml:space="preserve"> </v>
      </c>
      <c r="O13" t="str">
        <f>IF(Arkusz4!Q14=1,(Arkusz4!$A14)&amp;","," ")</f>
        <v xml:space="preserve"> </v>
      </c>
      <c r="P13" t="str">
        <f>IF(Arkusz4!R14=1,(Arkusz4!$A14)&amp;","," ")</f>
        <v xml:space="preserve"> </v>
      </c>
      <c r="Q13" t="str">
        <f>IF(Arkusz4!S14=1,(Arkusz4!$A14)&amp;","," ")</f>
        <v xml:space="preserve"> </v>
      </c>
      <c r="R13" t="str">
        <f>IF(Arkusz4!T14=1,(Arkusz4!$A14)&amp;","," ")</f>
        <v xml:space="preserve"> </v>
      </c>
      <c r="S13" t="str">
        <f>IF(Arkusz4!U14=1,(Arkusz4!$A14)&amp;","," ")</f>
        <v xml:space="preserve"> </v>
      </c>
      <c r="T13" t="str">
        <f>IF(Arkusz4!V14=1,(Arkusz4!$A14)&amp;","," ")</f>
        <v xml:space="preserve"> </v>
      </c>
      <c r="U13" t="str">
        <f>IF(Arkusz4!W14=1,(Arkusz4!$A14)&amp;","," ")</f>
        <v xml:space="preserve"> </v>
      </c>
      <c r="V13" t="str">
        <f>IF(Arkusz4!X14=1,(Arkusz4!$A14)&amp;","," ")</f>
        <v xml:space="preserve"> </v>
      </c>
      <c r="W13" t="str">
        <f>IF(Arkusz4!Y14=1,(Arkusz4!$A14)&amp;","," ")</f>
        <v xml:space="preserve"> </v>
      </c>
      <c r="X13" t="str">
        <f>IF(Arkusz4!Z14=1,(Arkusz4!$A14)&amp;","," ")</f>
        <v xml:space="preserve"> </v>
      </c>
      <c r="Y13" t="str">
        <f>IF(Arkusz4!AA14=1,(Arkusz4!$A14)&amp;","," ")</f>
        <v xml:space="preserve"> </v>
      </c>
      <c r="Z13" t="str">
        <f>IF(Arkusz4!AB14=1,(Arkusz4!$A14)&amp;","," ")</f>
        <v xml:space="preserve"> </v>
      </c>
      <c r="AA13" t="str">
        <f>IF(Arkusz4!AC14=1,(Arkusz4!$A14)&amp;","," ")</f>
        <v xml:space="preserve"> </v>
      </c>
      <c r="AB13" t="str">
        <f>IF(Arkusz4!AD14=1,(Arkusz4!$A14)&amp;","," ")</f>
        <v xml:space="preserve"> </v>
      </c>
      <c r="AC13" t="str">
        <f>IF(Arkusz4!AE14=1,(Arkusz4!$A14)&amp;","," ")</f>
        <v xml:space="preserve"> </v>
      </c>
      <c r="AD13" t="str">
        <f>IF(Arkusz4!AF14=1,(Arkusz4!$A14)&amp;","," ")</f>
        <v xml:space="preserve"> </v>
      </c>
      <c r="AE13" t="str">
        <f>IF(Arkusz4!AG14=1,(Arkusz4!$A14)&amp;","," ")</f>
        <v xml:space="preserve"> </v>
      </c>
      <c r="AF13" t="str">
        <f>IF(Arkusz4!AH14=1,(Arkusz4!$A14)&amp;","," ")</f>
        <v xml:space="preserve"> </v>
      </c>
      <c r="AG13" t="str">
        <f>IF(Arkusz4!AI14=1,(Arkusz4!$A14)&amp;","," ")</f>
        <v xml:space="preserve"> </v>
      </c>
      <c r="AH13" t="str">
        <f>IF(Arkusz4!AJ14=1,(Arkusz4!$A14)&amp;","," ")</f>
        <v xml:space="preserve"> </v>
      </c>
      <c r="AI13" t="str">
        <f>IF(Arkusz4!AK14=1,(Arkusz4!$A14)&amp;","," ")</f>
        <v xml:space="preserve"> </v>
      </c>
      <c r="AJ13" t="str">
        <f>IF(Arkusz4!AL14=1,(Arkusz4!$A14)&amp;","," ")</f>
        <v xml:space="preserve"> </v>
      </c>
      <c r="AK13" t="str">
        <f>IF(Arkusz4!AM14=1,(Arkusz4!$A14)&amp;","," ")</f>
        <v xml:space="preserve"> </v>
      </c>
      <c r="AL13" t="str">
        <f>IF(Arkusz4!AN14=1,(Arkusz4!$A14)&amp;","," ")</f>
        <v xml:space="preserve"> </v>
      </c>
      <c r="AM13" t="str">
        <f>IF(Arkusz4!AO14=1,(Arkusz4!$A14)&amp;","," ")</f>
        <v xml:space="preserve"> </v>
      </c>
      <c r="AN13" t="str">
        <f>IF(Arkusz4!AP14=1,(Arkusz4!$A14)&amp;","," ")</f>
        <v xml:space="preserve"> </v>
      </c>
      <c r="AO13" t="str">
        <f>IF(Arkusz4!AQ14=1,(Arkusz4!$A14)&amp;","," ")</f>
        <v xml:space="preserve"> </v>
      </c>
      <c r="AP13" t="str">
        <f>IF(Arkusz4!AR14=1,(Arkusz4!$A14)&amp;","," ")</f>
        <v xml:space="preserve"> </v>
      </c>
      <c r="AQ13" t="str">
        <f>IF(Arkusz4!AS14=1,(Arkusz4!$A14)&amp;","," ")</f>
        <v xml:space="preserve"> </v>
      </c>
      <c r="AR13" t="str">
        <f>IF(Arkusz4!AT14=1,(Arkusz4!$A14)&amp;","," ")</f>
        <v xml:space="preserve"> </v>
      </c>
      <c r="AS13" t="str">
        <f>IF(Arkusz4!AU14=1,(Arkusz4!$A14)&amp;","," ")</f>
        <v xml:space="preserve"> </v>
      </c>
      <c r="AT13" t="str">
        <f>IF(Arkusz4!AV14=1,(Arkusz4!$A14)&amp;","," ")</f>
        <v xml:space="preserve"> </v>
      </c>
      <c r="AU13" t="str">
        <f>IF(Arkusz4!AW14=1,(Arkusz4!$A14)&amp;","," ")</f>
        <v xml:space="preserve"> </v>
      </c>
      <c r="AV13" t="str">
        <f>IF(Arkusz4!AX14=1,(Arkusz4!$A14)&amp;","," ")</f>
        <v xml:space="preserve"> </v>
      </c>
      <c r="AW13" t="str">
        <f>IF(Arkusz4!AY14=1,(Arkusz4!$A14)&amp;","," ")</f>
        <v xml:space="preserve"> </v>
      </c>
      <c r="AX13" t="str">
        <f>IF(Arkusz4!AZ14=1,(Arkusz4!$A14)&amp;","," ")</f>
        <v xml:space="preserve"> </v>
      </c>
      <c r="AY13" t="str">
        <f>IF(Arkusz4!BA14=1,(Arkusz4!$A14)&amp;","," ")</f>
        <v xml:space="preserve"> </v>
      </c>
      <c r="AZ13" t="str">
        <f>IF(Arkusz4!BB14=1,(Arkusz4!$A14)&amp;","," ")</f>
        <v xml:space="preserve"> </v>
      </c>
      <c r="BA13" t="str">
        <f>IF(Arkusz4!BC14=1,(Arkusz4!$A14)&amp;","," ")</f>
        <v xml:space="preserve"> </v>
      </c>
      <c r="BB13" t="str">
        <f>IF(Arkusz4!BD14=1,(Arkusz4!$A14)&amp;","," ")</f>
        <v xml:space="preserve"> </v>
      </c>
      <c r="BC13" t="str">
        <f>IF(Arkusz4!BE14=1,(Arkusz4!$A14)&amp;","," ")</f>
        <v xml:space="preserve"> </v>
      </c>
      <c r="BD13" t="str">
        <f>IF(Arkusz4!BF14=1,(Arkusz4!$A14)&amp;","," ")</f>
        <v xml:space="preserve"> </v>
      </c>
      <c r="BE13" t="str">
        <f>IF(Arkusz4!BG14=1,(Arkusz4!$A14)&amp;","," ")</f>
        <v xml:space="preserve"> </v>
      </c>
      <c r="BF13" t="str">
        <f>IF(Arkusz4!BH14=1,(Arkusz4!$A14)&amp;","," ")</f>
        <v xml:space="preserve"> </v>
      </c>
      <c r="BG13" t="str">
        <f>IF(Arkusz4!BI14=1,(Arkusz4!$A14)&amp;","," ")</f>
        <v xml:space="preserve"> </v>
      </c>
      <c r="BH13" t="str">
        <f>IF(Arkusz4!BJ14=1,(Arkusz4!$A14)&amp;","," ")</f>
        <v xml:space="preserve"> </v>
      </c>
      <c r="BI13" t="str">
        <f>IF(Arkusz4!BK14=1,(Arkusz4!$A14)&amp;","," ")</f>
        <v xml:space="preserve"> </v>
      </c>
      <c r="BJ13" t="str">
        <f>IF(Arkusz4!BL14=1,(Arkusz4!$A14)&amp;","," ")</f>
        <v xml:space="preserve"> </v>
      </c>
      <c r="BK13" t="str">
        <f>IF(Arkusz4!BM14=1,(Arkusz4!$A14)&amp;","," ")</f>
        <v xml:space="preserve"> </v>
      </c>
      <c r="BL13" t="str">
        <f>IF(Arkusz4!BN14=1,(Arkusz4!$A14)&amp;","," ")</f>
        <v xml:space="preserve"> </v>
      </c>
      <c r="BM13" t="str">
        <f>IF(Arkusz4!BO14=1,(Arkusz4!$A14)&amp;","," ")</f>
        <v xml:space="preserve"> </v>
      </c>
      <c r="BN13" t="str">
        <f>IF(Arkusz4!BP14=1,(Arkusz4!$A14)&amp;","," ")</f>
        <v xml:space="preserve"> </v>
      </c>
      <c r="BO13" t="str">
        <f>IF([1]Arkusz4!BQ14=1,[1]Arkusz4!$A14," ")</f>
        <v xml:space="preserve"> </v>
      </c>
      <c r="BP13" t="str">
        <f>IF([1]Arkusz4!BR14=1,[1]Arkusz4!$A14," ")</f>
        <v xml:space="preserve"> </v>
      </c>
      <c r="BQ13" t="str">
        <f>IF([1]Arkusz4!BS14=1,[1]Arkusz4!$A14," ")</f>
        <v xml:space="preserve"> </v>
      </c>
    </row>
    <row r="14" spans="1:69" x14ac:dyDescent="0.25">
      <c r="A14" t="str">
        <f>IF(Arkusz4!C15=1,(Arkusz4!$A15)&amp;","," ")</f>
        <v xml:space="preserve"> </v>
      </c>
      <c r="B14" t="str">
        <f>IF(Arkusz4!D15=1,(Arkusz4!$A15)&amp;","," ")</f>
        <v>INF_U01,</v>
      </c>
      <c r="C14" t="str">
        <f>IF(Arkusz4!E15=1,(Arkusz4!$A15)&amp;","," ")</f>
        <v>INF_U01,</v>
      </c>
      <c r="D14" t="str">
        <f>IF(Arkusz4!F15=1,(Arkusz4!$A15)&amp;","," ")</f>
        <v>INF_U01,</v>
      </c>
      <c r="E14" t="str">
        <f>IF(Arkusz4!G15=1,(Arkusz4!$A15)&amp;","," ")</f>
        <v xml:space="preserve"> </v>
      </c>
      <c r="F14" t="str">
        <f>IF(Arkusz4!H15=1,(Arkusz4!$A15)&amp;","," ")</f>
        <v xml:space="preserve"> </v>
      </c>
      <c r="G14" t="str">
        <f>IF(Arkusz4!I15=1,(Arkusz4!$A15)&amp;","," ")</f>
        <v>INF_U01,</v>
      </c>
      <c r="H14" t="str">
        <f>IF(Arkusz4!J15=1,(Arkusz4!$A15)&amp;","," ")</f>
        <v xml:space="preserve"> </v>
      </c>
      <c r="I14" t="str">
        <f>IF(Arkusz4!K15=1,(Arkusz4!$A15)&amp;","," ")</f>
        <v xml:space="preserve"> </v>
      </c>
      <c r="J14" t="str">
        <f>IF(Arkusz4!L15=1,(Arkusz4!$A15)&amp;","," ")</f>
        <v>INF_U01,</v>
      </c>
      <c r="K14" t="str">
        <f>IF(Arkusz4!M15=1,(Arkusz4!$A15)&amp;","," ")</f>
        <v>INF_U01,</v>
      </c>
      <c r="L14" t="str">
        <f>IF(Arkusz4!N15=1,(Arkusz4!$A15)&amp;","," ")</f>
        <v xml:space="preserve"> </v>
      </c>
      <c r="M14" t="str">
        <f>IF(Arkusz4!O15=1,(Arkusz4!$A15)&amp;","," ")</f>
        <v xml:space="preserve"> </v>
      </c>
      <c r="N14" t="str">
        <f>IF(Arkusz4!P15=1,(Arkusz4!$A15)&amp;","," ")</f>
        <v xml:space="preserve"> </v>
      </c>
      <c r="O14" t="str">
        <f>IF(Arkusz4!Q15=1,(Arkusz4!$A15)&amp;","," ")</f>
        <v xml:space="preserve"> </v>
      </c>
      <c r="P14" t="str">
        <f>IF(Arkusz4!R15=1,(Arkusz4!$A15)&amp;","," ")</f>
        <v xml:space="preserve"> </v>
      </c>
      <c r="Q14" t="str">
        <f>IF(Arkusz4!S15=1,(Arkusz4!$A15)&amp;","," ")</f>
        <v xml:space="preserve"> </v>
      </c>
      <c r="R14" t="str">
        <f>IF(Arkusz4!T15=1,(Arkusz4!$A15)&amp;","," ")</f>
        <v xml:space="preserve"> </v>
      </c>
      <c r="S14" t="str">
        <f>IF(Arkusz4!U15=1,(Arkusz4!$A15)&amp;","," ")</f>
        <v>INF_U01,</v>
      </c>
      <c r="T14" t="str">
        <f>IF(Arkusz4!V15=1,(Arkusz4!$A15)&amp;","," ")</f>
        <v xml:space="preserve"> </v>
      </c>
      <c r="U14" t="str">
        <f>IF(Arkusz4!W15=1,(Arkusz4!$A15)&amp;","," ")</f>
        <v>INF_U01,</v>
      </c>
      <c r="V14" t="str">
        <f>IF(Arkusz4!X15=1,(Arkusz4!$A15)&amp;","," ")</f>
        <v xml:space="preserve"> </v>
      </c>
      <c r="W14" t="str">
        <f>IF(Arkusz4!Y15=1,(Arkusz4!$A15)&amp;","," ")</f>
        <v xml:space="preserve"> </v>
      </c>
      <c r="X14" t="str">
        <f>IF(Arkusz4!Z15=1,(Arkusz4!$A15)&amp;","," ")</f>
        <v xml:space="preserve"> </v>
      </c>
      <c r="Y14" t="str">
        <f>IF(Arkusz4!AA15=1,(Arkusz4!$A15)&amp;","," ")</f>
        <v xml:space="preserve"> </v>
      </c>
      <c r="Z14" t="str">
        <f>IF(Arkusz4!AB15=1,(Arkusz4!$A15)&amp;","," ")</f>
        <v xml:space="preserve"> </v>
      </c>
      <c r="AA14" t="str">
        <f>IF(Arkusz4!AC15=1,(Arkusz4!$A15)&amp;","," ")</f>
        <v xml:space="preserve"> </v>
      </c>
      <c r="AB14" t="str">
        <f>IF(Arkusz4!AD15=1,(Arkusz4!$A15)&amp;","," ")</f>
        <v>INF_U01,</v>
      </c>
      <c r="AC14" t="str">
        <f>IF(Arkusz4!AE15=1,(Arkusz4!$A15)&amp;","," ")</f>
        <v>INF_U01,</v>
      </c>
      <c r="AD14" t="str">
        <f>IF(Arkusz4!AF15=1,(Arkusz4!$A15)&amp;","," ")</f>
        <v xml:space="preserve"> </v>
      </c>
      <c r="AE14" t="str">
        <f>IF(Arkusz4!AG15=1,(Arkusz4!$A15)&amp;","," ")</f>
        <v xml:space="preserve"> </v>
      </c>
      <c r="AF14" t="str">
        <f>IF(Arkusz4!AH15=1,(Arkusz4!$A15)&amp;","," ")</f>
        <v xml:space="preserve"> </v>
      </c>
      <c r="AG14" t="str">
        <f>IF(Arkusz4!AI15=1,(Arkusz4!$A15)&amp;","," ")</f>
        <v xml:space="preserve"> </v>
      </c>
      <c r="AH14" t="str">
        <f>IF(Arkusz4!AJ15=1,(Arkusz4!$A15)&amp;","," ")</f>
        <v xml:space="preserve"> </v>
      </c>
      <c r="AI14" t="str">
        <f>IF(Arkusz4!AK15=1,(Arkusz4!$A15)&amp;","," ")</f>
        <v xml:space="preserve"> </v>
      </c>
      <c r="AJ14" t="str">
        <f>IF(Arkusz4!AL15=1,(Arkusz4!$A15)&amp;","," ")</f>
        <v>INF_U01,</v>
      </c>
      <c r="AK14" t="str">
        <f>IF(Arkusz4!AM15=1,(Arkusz4!$A15)&amp;","," ")</f>
        <v>INF_U01,</v>
      </c>
      <c r="AL14" t="str">
        <f>IF(Arkusz4!AN15=1,(Arkusz4!$A15)&amp;","," ")</f>
        <v xml:space="preserve"> </v>
      </c>
      <c r="AM14" t="str">
        <f>IF(Arkusz4!AO15=1,(Arkusz4!$A15)&amp;","," ")</f>
        <v xml:space="preserve"> </v>
      </c>
      <c r="AN14" t="str">
        <f>IF(Arkusz4!AP15=1,(Arkusz4!$A15)&amp;","," ")</f>
        <v xml:space="preserve"> </v>
      </c>
      <c r="AO14" t="str">
        <f>IF(Arkusz4!AQ15=1,(Arkusz4!$A15)&amp;","," ")</f>
        <v>INF_U01,</v>
      </c>
      <c r="AP14" t="str">
        <f>IF(Arkusz4!AR15=1,(Arkusz4!$A15)&amp;","," ")</f>
        <v>INF_U01,</v>
      </c>
      <c r="AQ14" t="str">
        <f>IF(Arkusz4!AS15=1,(Arkusz4!$A15)&amp;","," ")</f>
        <v xml:space="preserve"> </v>
      </c>
      <c r="AR14" t="str">
        <f>IF(Arkusz4!AT15=1,(Arkusz4!$A15)&amp;","," ")</f>
        <v xml:space="preserve"> </v>
      </c>
      <c r="AS14" t="str">
        <f>IF(Arkusz4!AU15=1,(Arkusz4!$A15)&amp;","," ")</f>
        <v xml:space="preserve"> </v>
      </c>
      <c r="AT14" t="str">
        <f>IF(Arkusz4!AV15=1,(Arkusz4!$A15)&amp;","," ")</f>
        <v xml:space="preserve"> </v>
      </c>
      <c r="AU14" t="str">
        <f>IF(Arkusz4!AW15=1,(Arkusz4!$A15)&amp;","," ")</f>
        <v xml:space="preserve"> </v>
      </c>
      <c r="AV14" t="str">
        <f>IF(Arkusz4!AX15=1,(Arkusz4!$A15)&amp;","," ")</f>
        <v>INF_U01,</v>
      </c>
      <c r="AW14" t="str">
        <f>IF(Arkusz4!AY15=1,(Arkusz4!$A15)&amp;","," ")</f>
        <v>INF_U01,</v>
      </c>
      <c r="AX14" t="str">
        <f>IF(Arkusz4!AZ15=1,(Arkusz4!$A15)&amp;","," ")</f>
        <v>INF_U01,</v>
      </c>
      <c r="AY14" t="str">
        <f>IF(Arkusz4!BA15=1,(Arkusz4!$A15)&amp;","," ")</f>
        <v xml:space="preserve"> </v>
      </c>
      <c r="AZ14" t="str">
        <f>IF(Arkusz4!BB15=1,(Arkusz4!$A15)&amp;","," ")</f>
        <v xml:space="preserve"> </v>
      </c>
      <c r="BA14" t="str">
        <f>IF(Arkusz4!BC15=1,(Arkusz4!$A15)&amp;","," ")</f>
        <v xml:space="preserve"> </v>
      </c>
      <c r="BB14" t="str">
        <f>IF(Arkusz4!BD15=1,(Arkusz4!$A15)&amp;","," ")</f>
        <v xml:space="preserve"> </v>
      </c>
      <c r="BC14" t="str">
        <f>IF(Arkusz4!BE15=1,(Arkusz4!$A15)&amp;","," ")</f>
        <v xml:space="preserve"> </v>
      </c>
      <c r="BD14" t="str">
        <f>IF(Arkusz4!BF15=1,(Arkusz4!$A15)&amp;","," ")</f>
        <v xml:space="preserve"> </v>
      </c>
      <c r="BE14" t="str">
        <f>IF(Arkusz4!BG15=1,(Arkusz4!$A15)&amp;","," ")</f>
        <v xml:space="preserve"> </v>
      </c>
      <c r="BF14" t="str">
        <f>IF(Arkusz4!BH15=1,(Arkusz4!$A15)&amp;","," ")</f>
        <v xml:space="preserve"> </v>
      </c>
      <c r="BG14" t="str">
        <f>IF(Arkusz4!BI15=1,(Arkusz4!$A15)&amp;","," ")</f>
        <v>INF_U01,</v>
      </c>
      <c r="BH14" t="str">
        <f>IF(Arkusz4!BJ15=1,(Arkusz4!$A15)&amp;","," ")</f>
        <v xml:space="preserve"> </v>
      </c>
      <c r="BI14" t="str">
        <f>IF(Arkusz4!BK15=1,(Arkusz4!$A15)&amp;","," ")</f>
        <v>INF_U01,</v>
      </c>
      <c r="BJ14" t="str">
        <f>IF(Arkusz4!BL15=1,(Arkusz4!$A15)&amp;","," ")</f>
        <v>INF_U01,</v>
      </c>
      <c r="BK14" t="str">
        <f>IF(Arkusz4!BM15=1,(Arkusz4!$A15)&amp;","," ")</f>
        <v xml:space="preserve"> </v>
      </c>
      <c r="BL14" t="str">
        <f>IF(Arkusz4!BN15=1,(Arkusz4!$A15)&amp;","," ")</f>
        <v xml:space="preserve"> </v>
      </c>
      <c r="BM14" t="str">
        <f>IF(Arkusz4!BO15=1,(Arkusz4!$A15)&amp;","," ")</f>
        <v>INF_U01,</v>
      </c>
      <c r="BN14" t="str">
        <f>IF(Arkusz4!BP15=1,(Arkusz4!$A15)&amp;","," ")</f>
        <v xml:space="preserve"> </v>
      </c>
      <c r="BO14" t="str">
        <f>IF([1]Arkusz4!BQ15=1,[1]Arkusz4!$A15," ")</f>
        <v xml:space="preserve"> </v>
      </c>
      <c r="BP14" t="str">
        <f>IF([1]Arkusz4!BR15=1,[1]Arkusz4!$A15," ")</f>
        <v xml:space="preserve"> </v>
      </c>
      <c r="BQ14" t="str">
        <f>IF([1]Arkusz4!BS15=1,[1]Arkusz4!$A15," ")</f>
        <v xml:space="preserve"> </v>
      </c>
    </row>
    <row r="15" spans="1:69" x14ac:dyDescent="0.25">
      <c r="A15" t="str">
        <f>IF(Arkusz4!C16=1,(Arkusz4!$A16)&amp;","," ")</f>
        <v xml:space="preserve"> </v>
      </c>
      <c r="B15" t="str">
        <f>IF(Arkusz4!D16=1,(Arkusz4!$A16)&amp;","," ")</f>
        <v xml:space="preserve"> </v>
      </c>
      <c r="C15" t="str">
        <f>IF(Arkusz4!E16=1,(Arkusz4!$A16)&amp;","," ")</f>
        <v xml:space="preserve"> </v>
      </c>
      <c r="D15" t="str">
        <f>IF(Arkusz4!F16=1,(Arkusz4!$A16)&amp;","," ")</f>
        <v xml:space="preserve"> </v>
      </c>
      <c r="E15" t="str">
        <f>IF(Arkusz4!G16=1,(Arkusz4!$A16)&amp;","," ")</f>
        <v xml:space="preserve"> </v>
      </c>
      <c r="F15" t="str">
        <f>IF(Arkusz4!H16=1,(Arkusz4!$A16)&amp;","," ")</f>
        <v xml:space="preserve"> </v>
      </c>
      <c r="G15" t="str">
        <f>IF(Arkusz4!I16=1,(Arkusz4!$A16)&amp;","," ")</f>
        <v>INF_U02,</v>
      </c>
      <c r="H15" t="str">
        <f>IF(Arkusz4!J16=1,(Arkusz4!$A16)&amp;","," ")</f>
        <v xml:space="preserve"> </v>
      </c>
      <c r="I15" t="str">
        <f>IF(Arkusz4!K16=1,(Arkusz4!$A16)&amp;","," ")</f>
        <v xml:space="preserve"> </v>
      </c>
      <c r="J15" t="str">
        <f>IF(Arkusz4!L16=1,(Arkusz4!$A16)&amp;","," ")</f>
        <v>INF_U02,</v>
      </c>
      <c r="K15" t="str">
        <f>IF(Arkusz4!M16=1,(Arkusz4!$A16)&amp;","," ")</f>
        <v xml:space="preserve"> </v>
      </c>
      <c r="L15" t="str">
        <f>IF(Arkusz4!N16=1,(Arkusz4!$A16)&amp;","," ")</f>
        <v xml:space="preserve"> </v>
      </c>
      <c r="M15" t="str">
        <f>IF(Arkusz4!O16=1,(Arkusz4!$A16)&amp;","," ")</f>
        <v xml:space="preserve"> </v>
      </c>
      <c r="N15" t="str">
        <f>IF(Arkusz4!P16=1,(Arkusz4!$A16)&amp;","," ")</f>
        <v xml:space="preserve"> </v>
      </c>
      <c r="O15" t="str">
        <f>IF(Arkusz4!Q16=1,(Arkusz4!$A16)&amp;","," ")</f>
        <v>INF_U02,</v>
      </c>
      <c r="P15" t="str">
        <f>IF(Arkusz4!R16=1,(Arkusz4!$A16)&amp;","," ")</f>
        <v xml:space="preserve"> </v>
      </c>
      <c r="Q15" t="str">
        <f>IF(Arkusz4!S16=1,(Arkusz4!$A16)&amp;","," ")</f>
        <v xml:space="preserve"> </v>
      </c>
      <c r="R15" t="str">
        <f>IF(Arkusz4!T16=1,(Arkusz4!$A16)&amp;","," ")</f>
        <v xml:space="preserve"> </v>
      </c>
      <c r="S15" t="str">
        <f>IF(Arkusz4!U16=1,(Arkusz4!$A16)&amp;","," ")</f>
        <v xml:space="preserve"> </v>
      </c>
      <c r="T15" t="str">
        <f>IF(Arkusz4!V16=1,(Arkusz4!$A16)&amp;","," ")</f>
        <v xml:space="preserve"> </v>
      </c>
      <c r="U15" t="str">
        <f>IF(Arkusz4!W16=1,(Arkusz4!$A16)&amp;","," ")</f>
        <v xml:space="preserve"> </v>
      </c>
      <c r="V15" t="str">
        <f>IF(Arkusz4!X16=1,(Arkusz4!$A16)&amp;","," ")</f>
        <v xml:space="preserve"> </v>
      </c>
      <c r="W15" t="str">
        <f>IF(Arkusz4!Y16=1,(Arkusz4!$A16)&amp;","," ")</f>
        <v xml:space="preserve"> </v>
      </c>
      <c r="X15" t="str">
        <f>IF(Arkusz4!Z16=1,(Arkusz4!$A16)&amp;","," ")</f>
        <v xml:space="preserve"> </v>
      </c>
      <c r="Y15" t="str">
        <f>IF(Arkusz4!AA16=1,(Arkusz4!$A16)&amp;","," ")</f>
        <v xml:space="preserve"> </v>
      </c>
      <c r="Z15" t="str">
        <f>IF(Arkusz4!AB16=1,(Arkusz4!$A16)&amp;","," ")</f>
        <v xml:space="preserve"> </v>
      </c>
      <c r="AA15" t="str">
        <f>IF(Arkusz4!AC16=1,(Arkusz4!$A16)&amp;","," ")</f>
        <v>INF_U02,</v>
      </c>
      <c r="AB15" t="str">
        <f>IF(Arkusz4!AD16=1,(Arkusz4!$A16)&amp;","," ")</f>
        <v xml:space="preserve"> </v>
      </c>
      <c r="AC15" t="str">
        <f>IF(Arkusz4!AE16=1,(Arkusz4!$A16)&amp;","," ")</f>
        <v xml:space="preserve"> </v>
      </c>
      <c r="AD15" t="str">
        <f>IF(Arkusz4!AF16=1,(Arkusz4!$A16)&amp;","," ")</f>
        <v xml:space="preserve"> </v>
      </c>
      <c r="AE15" t="str">
        <f>IF(Arkusz4!AG16=1,(Arkusz4!$A16)&amp;","," ")</f>
        <v xml:space="preserve"> </v>
      </c>
      <c r="AF15" t="str">
        <f>IF(Arkusz4!AH16=1,(Arkusz4!$A16)&amp;","," ")</f>
        <v xml:space="preserve"> </v>
      </c>
      <c r="AG15" t="str">
        <f>IF(Arkusz4!AI16=1,(Arkusz4!$A16)&amp;","," ")</f>
        <v xml:space="preserve"> </v>
      </c>
      <c r="AH15" t="str">
        <f>IF(Arkusz4!AJ16=1,(Arkusz4!$A16)&amp;","," ")</f>
        <v>INF_U02,</v>
      </c>
      <c r="AI15" t="str">
        <f>IF(Arkusz4!AK16=1,(Arkusz4!$A16)&amp;","," ")</f>
        <v>INF_U02,</v>
      </c>
      <c r="AJ15" t="str">
        <f>IF(Arkusz4!AL16=1,(Arkusz4!$A16)&amp;","," ")</f>
        <v xml:space="preserve"> </v>
      </c>
      <c r="AK15" t="str">
        <f>IF(Arkusz4!AM16=1,(Arkusz4!$A16)&amp;","," ")</f>
        <v xml:space="preserve"> </v>
      </c>
      <c r="AL15" t="str">
        <f>IF(Arkusz4!AN16=1,(Arkusz4!$A16)&amp;","," ")</f>
        <v xml:space="preserve"> </v>
      </c>
      <c r="AM15" t="str">
        <f>IF(Arkusz4!AO16=1,(Arkusz4!$A16)&amp;","," ")</f>
        <v>INF_U02,</v>
      </c>
      <c r="AN15" t="str">
        <f>IF(Arkusz4!AP16=1,(Arkusz4!$A16)&amp;","," ")</f>
        <v xml:space="preserve"> </v>
      </c>
      <c r="AO15" t="str">
        <f>IF(Arkusz4!AQ16=1,(Arkusz4!$A16)&amp;","," ")</f>
        <v>INF_U02,</v>
      </c>
      <c r="AP15" t="str">
        <f>IF(Arkusz4!AR16=1,(Arkusz4!$A16)&amp;","," ")</f>
        <v xml:space="preserve"> </v>
      </c>
      <c r="AQ15" t="str">
        <f>IF(Arkusz4!AS16=1,(Arkusz4!$A16)&amp;","," ")</f>
        <v xml:space="preserve"> </v>
      </c>
      <c r="AR15" t="str">
        <f>IF(Arkusz4!AT16=1,(Arkusz4!$A16)&amp;","," ")</f>
        <v xml:space="preserve"> </v>
      </c>
      <c r="AS15" t="str">
        <f>IF(Arkusz4!AU16=1,(Arkusz4!$A16)&amp;","," ")</f>
        <v xml:space="preserve"> </v>
      </c>
      <c r="AT15" t="str">
        <f>IF(Arkusz4!AV16=1,(Arkusz4!$A16)&amp;","," ")</f>
        <v>INF_U02,</v>
      </c>
      <c r="AU15" t="str">
        <f>IF(Arkusz4!AW16=1,(Arkusz4!$A16)&amp;","," ")</f>
        <v>INF_U02,</v>
      </c>
      <c r="AV15" t="str">
        <f>IF(Arkusz4!AX16=1,(Arkusz4!$A16)&amp;","," ")</f>
        <v>INF_U02,</v>
      </c>
      <c r="AW15" t="str">
        <f>IF(Arkusz4!AY16=1,(Arkusz4!$A16)&amp;","," ")</f>
        <v xml:space="preserve"> </v>
      </c>
      <c r="AX15" t="str">
        <f>IF(Arkusz4!AZ16=1,(Arkusz4!$A16)&amp;","," ")</f>
        <v xml:space="preserve"> </v>
      </c>
      <c r="AY15" t="str">
        <f>IF(Arkusz4!BA16=1,(Arkusz4!$A16)&amp;","," ")</f>
        <v xml:space="preserve"> </v>
      </c>
      <c r="AZ15" t="str">
        <f>IF(Arkusz4!BB16=1,(Arkusz4!$A16)&amp;","," ")</f>
        <v xml:space="preserve"> </v>
      </c>
      <c r="BA15" t="str">
        <f>IF(Arkusz4!BC16=1,(Arkusz4!$A16)&amp;","," ")</f>
        <v xml:space="preserve"> </v>
      </c>
      <c r="BB15" t="str">
        <f>IF(Arkusz4!BD16=1,(Arkusz4!$A16)&amp;","," ")</f>
        <v xml:space="preserve"> </v>
      </c>
      <c r="BC15" t="str">
        <f>IF(Arkusz4!BE16=1,(Arkusz4!$A16)&amp;","," ")</f>
        <v xml:space="preserve"> </v>
      </c>
      <c r="BD15" t="str">
        <f>IF(Arkusz4!BF16=1,(Arkusz4!$A16)&amp;","," ")</f>
        <v xml:space="preserve"> </v>
      </c>
      <c r="BE15" t="str">
        <f>IF(Arkusz4!BG16=1,(Arkusz4!$A16)&amp;","," ")</f>
        <v xml:space="preserve"> </v>
      </c>
      <c r="BF15" t="str">
        <f>IF(Arkusz4!BH16=1,(Arkusz4!$A16)&amp;","," ")</f>
        <v xml:space="preserve"> </v>
      </c>
      <c r="BG15" t="str">
        <f>IF(Arkusz4!BI16=1,(Arkusz4!$A16)&amp;","," ")</f>
        <v xml:space="preserve"> </v>
      </c>
      <c r="BH15" t="str">
        <f>IF(Arkusz4!BJ16=1,(Arkusz4!$A16)&amp;","," ")</f>
        <v>INF_U02,</v>
      </c>
      <c r="BI15" t="str">
        <f>IF(Arkusz4!BK16=1,(Arkusz4!$A16)&amp;","," ")</f>
        <v>INF_U02,</v>
      </c>
      <c r="BJ15" t="str">
        <f>IF(Arkusz4!BL16=1,(Arkusz4!$A16)&amp;","," ")</f>
        <v xml:space="preserve"> </v>
      </c>
      <c r="BK15" t="str">
        <f>IF(Arkusz4!BM16=1,(Arkusz4!$A16)&amp;","," ")</f>
        <v>INF_U02,</v>
      </c>
      <c r="BL15" t="str">
        <f>IF(Arkusz4!BN16=1,(Arkusz4!$A16)&amp;","," ")</f>
        <v xml:space="preserve"> </v>
      </c>
      <c r="BM15" t="str">
        <f>IF(Arkusz4!BO16=1,(Arkusz4!$A16)&amp;","," ")</f>
        <v xml:space="preserve"> </v>
      </c>
      <c r="BN15" t="str">
        <f>IF(Arkusz4!BP16=1,(Arkusz4!$A16)&amp;","," ")</f>
        <v>INF_U02,</v>
      </c>
      <c r="BO15" t="str">
        <f>IF([1]Arkusz4!BQ16=1,[1]Arkusz4!$A16," ")</f>
        <v xml:space="preserve"> </v>
      </c>
      <c r="BP15" t="str">
        <f>IF([1]Arkusz4!BR16=1,[1]Arkusz4!$A16," ")</f>
        <v xml:space="preserve"> </v>
      </c>
      <c r="BQ15" t="str">
        <f>IF([1]Arkusz4!BS16=1,[1]Arkusz4!$A16," ")</f>
        <v xml:space="preserve"> </v>
      </c>
    </row>
    <row r="16" spans="1:69" x14ac:dyDescent="0.25">
      <c r="A16" t="str">
        <f>IF(Arkusz4!C17=1,(Arkusz4!$A17)&amp;","," ")</f>
        <v xml:space="preserve"> </v>
      </c>
      <c r="B16" t="str">
        <f>IF(Arkusz4!D17=1,(Arkusz4!$A17)&amp;","," ")</f>
        <v xml:space="preserve"> </v>
      </c>
      <c r="C16" t="str">
        <f>IF(Arkusz4!E17=1,(Arkusz4!$A17)&amp;","," ")</f>
        <v xml:space="preserve"> </v>
      </c>
      <c r="D16" t="str">
        <f>IF(Arkusz4!F17=1,(Arkusz4!$A17)&amp;","," ")</f>
        <v xml:space="preserve"> </v>
      </c>
      <c r="E16" t="str">
        <f>IF(Arkusz4!G17=1,(Arkusz4!$A17)&amp;","," ")</f>
        <v xml:space="preserve"> </v>
      </c>
      <c r="F16" t="str">
        <f>IF(Arkusz4!H17=1,(Arkusz4!$A17)&amp;","," ")</f>
        <v xml:space="preserve"> </v>
      </c>
      <c r="G16" t="str">
        <f>IF(Arkusz4!I17=1,(Arkusz4!$A17)&amp;","," ")</f>
        <v xml:space="preserve"> </v>
      </c>
      <c r="H16" t="str">
        <f>IF(Arkusz4!J17=1,(Arkusz4!$A17)&amp;","," ")</f>
        <v xml:space="preserve"> </v>
      </c>
      <c r="I16" t="str">
        <f>IF(Arkusz4!K17=1,(Arkusz4!$A17)&amp;","," ")</f>
        <v xml:space="preserve"> </v>
      </c>
      <c r="J16" t="str">
        <f>IF(Arkusz4!L17=1,(Arkusz4!$A17)&amp;","," ")</f>
        <v xml:space="preserve"> </v>
      </c>
      <c r="K16" t="str">
        <f>IF(Arkusz4!M17=1,(Arkusz4!$A17)&amp;","," ")</f>
        <v xml:space="preserve"> </v>
      </c>
      <c r="L16" t="str">
        <f>IF(Arkusz4!N17=1,(Arkusz4!$A17)&amp;","," ")</f>
        <v xml:space="preserve"> </v>
      </c>
      <c r="M16" t="str">
        <f>IF(Arkusz4!O17=1,(Arkusz4!$A17)&amp;","," ")</f>
        <v xml:space="preserve"> </v>
      </c>
      <c r="N16" t="str">
        <f>IF(Arkusz4!P17=1,(Arkusz4!$A17)&amp;","," ")</f>
        <v xml:space="preserve"> </v>
      </c>
      <c r="O16" t="str">
        <f>IF(Arkusz4!Q17=1,(Arkusz4!$A17)&amp;","," ")</f>
        <v xml:space="preserve"> </v>
      </c>
      <c r="P16" t="str">
        <f>IF(Arkusz4!R17=1,(Arkusz4!$A17)&amp;","," ")</f>
        <v xml:space="preserve"> </v>
      </c>
      <c r="Q16" t="str">
        <f>IF(Arkusz4!S17=1,(Arkusz4!$A17)&amp;","," ")</f>
        <v xml:space="preserve"> </v>
      </c>
      <c r="R16" t="str">
        <f>IF(Arkusz4!T17=1,(Arkusz4!$A17)&amp;","," ")</f>
        <v xml:space="preserve"> </v>
      </c>
      <c r="S16" t="str">
        <f>IF(Arkusz4!U17=1,(Arkusz4!$A17)&amp;","," ")</f>
        <v xml:space="preserve"> </v>
      </c>
      <c r="T16" t="str">
        <f>IF(Arkusz4!V17=1,(Arkusz4!$A17)&amp;","," ")</f>
        <v xml:space="preserve"> </v>
      </c>
      <c r="U16" t="str">
        <f>IF(Arkusz4!W17=1,(Arkusz4!$A17)&amp;","," ")</f>
        <v xml:space="preserve"> </v>
      </c>
      <c r="V16" t="str">
        <f>IF(Arkusz4!X17=1,(Arkusz4!$A17)&amp;","," ")</f>
        <v xml:space="preserve"> </v>
      </c>
      <c r="W16" t="str">
        <f>IF(Arkusz4!Y17=1,(Arkusz4!$A17)&amp;","," ")</f>
        <v xml:space="preserve"> </v>
      </c>
      <c r="X16" t="str">
        <f>IF(Arkusz4!Z17=1,(Arkusz4!$A17)&amp;","," ")</f>
        <v xml:space="preserve"> </v>
      </c>
      <c r="Y16" t="str">
        <f>IF(Arkusz4!AA17=1,(Arkusz4!$A17)&amp;","," ")</f>
        <v>INF_U03,</v>
      </c>
      <c r="Z16" t="str">
        <f>IF(Arkusz4!AB17=1,(Arkusz4!$A17)&amp;","," ")</f>
        <v xml:space="preserve"> </v>
      </c>
      <c r="AA16" t="str">
        <f>IF(Arkusz4!AC17=1,(Arkusz4!$A17)&amp;","," ")</f>
        <v xml:space="preserve"> </v>
      </c>
      <c r="AB16" t="str">
        <f>IF(Arkusz4!AD17=1,(Arkusz4!$A17)&amp;","," ")</f>
        <v xml:space="preserve"> </v>
      </c>
      <c r="AC16" t="str">
        <f>IF(Arkusz4!AE17=1,(Arkusz4!$A17)&amp;","," ")</f>
        <v>INF_U03,</v>
      </c>
      <c r="AD16" t="str">
        <f>IF(Arkusz4!AF17=1,(Arkusz4!$A17)&amp;","," ")</f>
        <v xml:space="preserve"> </v>
      </c>
      <c r="AE16" t="str">
        <f>IF(Arkusz4!AG17=1,(Arkusz4!$A17)&amp;","," ")</f>
        <v xml:space="preserve"> </v>
      </c>
      <c r="AF16" t="str">
        <f>IF(Arkusz4!AH17=1,(Arkusz4!$A17)&amp;","," ")</f>
        <v xml:space="preserve"> </v>
      </c>
      <c r="AG16" t="str">
        <f>IF(Arkusz4!AI17=1,(Arkusz4!$A17)&amp;","," ")</f>
        <v xml:space="preserve"> </v>
      </c>
      <c r="AH16" t="str">
        <f>IF(Arkusz4!AJ17=1,(Arkusz4!$A17)&amp;","," ")</f>
        <v xml:space="preserve"> </v>
      </c>
      <c r="AI16" t="str">
        <f>IF(Arkusz4!AK17=1,(Arkusz4!$A17)&amp;","," ")</f>
        <v xml:space="preserve"> </v>
      </c>
      <c r="AJ16" t="str">
        <f>IF(Arkusz4!AL17=1,(Arkusz4!$A17)&amp;","," ")</f>
        <v>INF_U03,</v>
      </c>
      <c r="AK16" t="str">
        <f>IF(Arkusz4!AM17=1,(Arkusz4!$A17)&amp;","," ")</f>
        <v xml:space="preserve"> </v>
      </c>
      <c r="AL16" t="str">
        <f>IF(Arkusz4!AN17=1,(Arkusz4!$A17)&amp;","," ")</f>
        <v xml:space="preserve"> </v>
      </c>
      <c r="AM16" t="str">
        <f>IF(Arkusz4!AO17=1,(Arkusz4!$A17)&amp;","," ")</f>
        <v xml:space="preserve"> </v>
      </c>
      <c r="AN16" t="str">
        <f>IF(Arkusz4!AP17=1,(Arkusz4!$A17)&amp;","," ")</f>
        <v>INF_U03,</v>
      </c>
      <c r="AO16" t="str">
        <f>IF(Arkusz4!AQ17=1,(Arkusz4!$A17)&amp;","," ")</f>
        <v>INF_U03,</v>
      </c>
      <c r="AP16" t="str">
        <f>IF(Arkusz4!AR17=1,(Arkusz4!$A17)&amp;","," ")</f>
        <v xml:space="preserve"> </v>
      </c>
      <c r="AQ16" t="str">
        <f>IF(Arkusz4!AS17=1,(Arkusz4!$A17)&amp;","," ")</f>
        <v xml:space="preserve"> </v>
      </c>
      <c r="AR16" t="str">
        <f>IF(Arkusz4!AT17=1,(Arkusz4!$A17)&amp;","," ")</f>
        <v xml:space="preserve"> </v>
      </c>
      <c r="AS16" t="str">
        <f>IF(Arkusz4!AU17=1,(Arkusz4!$A17)&amp;","," ")</f>
        <v xml:space="preserve"> </v>
      </c>
      <c r="AT16" t="str">
        <f>IF(Arkusz4!AV17=1,(Arkusz4!$A17)&amp;","," ")</f>
        <v xml:space="preserve"> </v>
      </c>
      <c r="AU16" t="str">
        <f>IF(Arkusz4!AW17=1,(Arkusz4!$A17)&amp;","," ")</f>
        <v xml:space="preserve"> </v>
      </c>
      <c r="AV16" t="str">
        <f>IF(Arkusz4!AX17=1,(Arkusz4!$A17)&amp;","," ")</f>
        <v>INF_U03,</v>
      </c>
      <c r="AW16" t="str">
        <f>IF(Arkusz4!AY17=1,(Arkusz4!$A17)&amp;","," ")</f>
        <v>INF_U03,</v>
      </c>
      <c r="AX16" t="str">
        <f>IF(Arkusz4!AZ17=1,(Arkusz4!$A17)&amp;","," ")</f>
        <v xml:space="preserve"> </v>
      </c>
      <c r="AY16" t="str">
        <f>IF(Arkusz4!BA17=1,(Arkusz4!$A17)&amp;","," ")</f>
        <v xml:space="preserve"> </v>
      </c>
      <c r="AZ16" t="str">
        <f>IF(Arkusz4!BB17=1,(Arkusz4!$A17)&amp;","," ")</f>
        <v xml:space="preserve"> </v>
      </c>
      <c r="BA16" t="str">
        <f>IF(Arkusz4!BC17=1,(Arkusz4!$A17)&amp;","," ")</f>
        <v xml:space="preserve"> </v>
      </c>
      <c r="BB16" t="str">
        <f>IF(Arkusz4!BD17=1,(Arkusz4!$A17)&amp;","," ")</f>
        <v xml:space="preserve"> </v>
      </c>
      <c r="BC16" t="str">
        <f>IF(Arkusz4!BE17=1,(Arkusz4!$A17)&amp;","," ")</f>
        <v xml:space="preserve"> </v>
      </c>
      <c r="BD16" t="str">
        <f>IF(Arkusz4!BF17=1,(Arkusz4!$A17)&amp;","," ")</f>
        <v xml:space="preserve"> </v>
      </c>
      <c r="BE16" t="str">
        <f>IF(Arkusz4!BG17=1,(Arkusz4!$A17)&amp;","," ")</f>
        <v xml:space="preserve"> </v>
      </c>
      <c r="BF16" t="str">
        <f>IF(Arkusz4!BH17=1,(Arkusz4!$A17)&amp;","," ")</f>
        <v xml:space="preserve"> </v>
      </c>
      <c r="BG16" t="str">
        <f>IF(Arkusz4!BI17=1,(Arkusz4!$A17)&amp;","," ")</f>
        <v xml:space="preserve"> </v>
      </c>
      <c r="BH16" t="str">
        <f>IF(Arkusz4!BJ17=1,(Arkusz4!$A17)&amp;","," ")</f>
        <v xml:space="preserve"> </v>
      </c>
      <c r="BI16" t="str">
        <f>IF(Arkusz4!BK17=1,(Arkusz4!$A17)&amp;","," ")</f>
        <v>INF_U03,</v>
      </c>
      <c r="BJ16" t="str">
        <f>IF(Arkusz4!BL17=1,(Arkusz4!$A17)&amp;","," ")</f>
        <v xml:space="preserve"> </v>
      </c>
      <c r="BK16" t="str">
        <f>IF(Arkusz4!BM17=1,(Arkusz4!$A17)&amp;","," ")</f>
        <v xml:space="preserve"> </v>
      </c>
      <c r="BL16" t="str">
        <f>IF(Arkusz4!BN17=1,(Arkusz4!$A17)&amp;","," ")</f>
        <v xml:space="preserve"> </v>
      </c>
      <c r="BM16" t="str">
        <f>IF(Arkusz4!BO17=1,(Arkusz4!$A17)&amp;","," ")</f>
        <v xml:space="preserve"> </v>
      </c>
      <c r="BN16" t="str">
        <f>IF(Arkusz4!BP17=1,(Arkusz4!$A17)&amp;","," ")</f>
        <v xml:space="preserve"> </v>
      </c>
      <c r="BO16" t="str">
        <f>IF([1]Arkusz4!BQ17=1,[1]Arkusz4!$A17," ")</f>
        <v xml:space="preserve"> </v>
      </c>
      <c r="BP16" t="str">
        <f>IF([1]Arkusz4!BR17=1,[1]Arkusz4!$A17," ")</f>
        <v xml:space="preserve"> </v>
      </c>
      <c r="BQ16" t="str">
        <f>IF([1]Arkusz4!BS17=1,[1]Arkusz4!$A17," ")</f>
        <v xml:space="preserve"> </v>
      </c>
    </row>
    <row r="17" spans="1:69" x14ac:dyDescent="0.25">
      <c r="A17" t="str">
        <f>IF(Arkusz4!C18=1,(Arkusz4!$A18)&amp;","," ")</f>
        <v xml:space="preserve"> </v>
      </c>
      <c r="B17" t="str">
        <f>IF(Arkusz4!D18=1,(Arkusz4!$A18)&amp;","," ")</f>
        <v xml:space="preserve"> </v>
      </c>
      <c r="C17" t="str">
        <f>IF(Arkusz4!E18=1,(Arkusz4!$A18)&amp;","," ")</f>
        <v xml:space="preserve"> </v>
      </c>
      <c r="D17" t="str">
        <f>IF(Arkusz4!F18=1,(Arkusz4!$A18)&amp;","," ")</f>
        <v xml:space="preserve"> </v>
      </c>
      <c r="E17" t="str">
        <f>IF(Arkusz4!G18=1,(Arkusz4!$A18)&amp;","," ")</f>
        <v xml:space="preserve"> </v>
      </c>
      <c r="F17" t="str">
        <f>IF(Arkusz4!H18=1,(Arkusz4!$A18)&amp;","," ")</f>
        <v xml:space="preserve"> </v>
      </c>
      <c r="G17" t="str">
        <f>IF(Arkusz4!I18=1,(Arkusz4!$A18)&amp;","," ")</f>
        <v xml:space="preserve"> </v>
      </c>
      <c r="H17" t="str">
        <f>IF(Arkusz4!J18=1,(Arkusz4!$A18)&amp;","," ")</f>
        <v xml:space="preserve"> </v>
      </c>
      <c r="I17" t="str">
        <f>IF(Arkusz4!K18=1,(Arkusz4!$A18)&amp;","," ")</f>
        <v xml:space="preserve"> </v>
      </c>
      <c r="J17" t="str">
        <f>IF(Arkusz4!L18=1,(Arkusz4!$A18)&amp;","," ")</f>
        <v xml:space="preserve"> </v>
      </c>
      <c r="K17" t="str">
        <f>IF(Arkusz4!M18=1,(Arkusz4!$A18)&amp;","," ")</f>
        <v xml:space="preserve"> </v>
      </c>
      <c r="L17" t="str">
        <f>IF(Arkusz4!N18=1,(Arkusz4!$A18)&amp;","," ")</f>
        <v xml:space="preserve"> </v>
      </c>
      <c r="M17" t="str">
        <f>IF(Arkusz4!O18=1,(Arkusz4!$A18)&amp;","," ")</f>
        <v xml:space="preserve"> </v>
      </c>
      <c r="N17" t="str">
        <f>IF(Arkusz4!P18=1,(Arkusz4!$A18)&amp;","," ")</f>
        <v xml:space="preserve"> </v>
      </c>
      <c r="O17" t="str">
        <f>IF(Arkusz4!Q18=1,(Arkusz4!$A18)&amp;","," ")</f>
        <v>INF_U04,</v>
      </c>
      <c r="P17" t="str">
        <f>IF(Arkusz4!R18=1,(Arkusz4!$A18)&amp;","," ")</f>
        <v xml:space="preserve"> </v>
      </c>
      <c r="Q17" t="str">
        <f>IF(Arkusz4!S18=1,(Arkusz4!$A18)&amp;","," ")</f>
        <v xml:space="preserve"> </v>
      </c>
      <c r="R17" t="str">
        <f>IF(Arkusz4!T18=1,(Arkusz4!$A18)&amp;","," ")</f>
        <v xml:space="preserve"> </v>
      </c>
      <c r="S17" t="str">
        <f>IF(Arkusz4!U18=1,(Arkusz4!$A18)&amp;","," ")</f>
        <v xml:space="preserve"> </v>
      </c>
      <c r="T17" t="str">
        <f>IF(Arkusz4!V18=1,(Arkusz4!$A18)&amp;","," ")</f>
        <v xml:space="preserve"> </v>
      </c>
      <c r="U17" t="str">
        <f>IF(Arkusz4!W18=1,(Arkusz4!$A18)&amp;","," ")</f>
        <v>INF_U04,</v>
      </c>
      <c r="V17" t="str">
        <f>IF(Arkusz4!X18=1,(Arkusz4!$A18)&amp;","," ")</f>
        <v xml:space="preserve"> </v>
      </c>
      <c r="W17" t="str">
        <f>IF(Arkusz4!Y18=1,(Arkusz4!$A18)&amp;","," ")</f>
        <v xml:space="preserve"> </v>
      </c>
      <c r="X17" t="str">
        <f>IF(Arkusz4!Z18=1,(Arkusz4!$A18)&amp;","," ")</f>
        <v xml:space="preserve"> </v>
      </c>
      <c r="Y17" t="str">
        <f>IF(Arkusz4!AA18=1,(Arkusz4!$A18)&amp;","," ")</f>
        <v xml:space="preserve"> </v>
      </c>
      <c r="Z17" t="str">
        <f>IF(Arkusz4!AB18=1,(Arkusz4!$A18)&amp;","," ")</f>
        <v xml:space="preserve"> </v>
      </c>
      <c r="AA17" t="str">
        <f>IF(Arkusz4!AC18=1,(Arkusz4!$A18)&amp;","," ")</f>
        <v xml:space="preserve"> </v>
      </c>
      <c r="AB17" t="str">
        <f>IF(Arkusz4!AD18=1,(Arkusz4!$A18)&amp;","," ")</f>
        <v xml:space="preserve"> </v>
      </c>
      <c r="AC17" t="str">
        <f>IF(Arkusz4!AE18=1,(Arkusz4!$A18)&amp;","," ")</f>
        <v>INF_U04,</v>
      </c>
      <c r="AD17" t="str">
        <f>IF(Arkusz4!AF18=1,(Arkusz4!$A18)&amp;","," ")</f>
        <v xml:space="preserve"> </v>
      </c>
      <c r="AE17" t="str">
        <f>IF(Arkusz4!AG18=1,(Arkusz4!$A18)&amp;","," ")</f>
        <v xml:space="preserve"> </v>
      </c>
      <c r="AF17" t="str">
        <f>IF(Arkusz4!AH18=1,(Arkusz4!$A18)&amp;","," ")</f>
        <v xml:space="preserve"> </v>
      </c>
      <c r="AG17" t="str">
        <f>IF(Arkusz4!AI18=1,(Arkusz4!$A18)&amp;","," ")</f>
        <v xml:space="preserve"> </v>
      </c>
      <c r="AH17" t="str">
        <f>IF(Arkusz4!AJ18=1,(Arkusz4!$A18)&amp;","," ")</f>
        <v xml:space="preserve"> </v>
      </c>
      <c r="AI17" t="str">
        <f>IF(Arkusz4!AK18=1,(Arkusz4!$A18)&amp;","," ")</f>
        <v xml:space="preserve"> </v>
      </c>
      <c r="AJ17" t="str">
        <f>IF(Arkusz4!AL18=1,(Arkusz4!$A18)&amp;","," ")</f>
        <v xml:space="preserve"> </v>
      </c>
      <c r="AK17" t="str">
        <f>IF(Arkusz4!AM18=1,(Arkusz4!$A18)&amp;","," ")</f>
        <v xml:space="preserve"> </v>
      </c>
      <c r="AL17" t="str">
        <f>IF(Arkusz4!AN18=1,(Arkusz4!$A18)&amp;","," ")</f>
        <v xml:space="preserve"> </v>
      </c>
      <c r="AM17" t="str">
        <f>IF(Arkusz4!AO18=1,(Arkusz4!$A18)&amp;","," ")</f>
        <v xml:space="preserve"> </v>
      </c>
      <c r="AN17" t="str">
        <f>IF(Arkusz4!AP18=1,(Arkusz4!$A18)&amp;","," ")</f>
        <v>INF_U04,</v>
      </c>
      <c r="AO17" t="str">
        <f>IF(Arkusz4!AQ18=1,(Arkusz4!$A18)&amp;","," ")</f>
        <v>INF_U04,</v>
      </c>
      <c r="AP17" t="str">
        <f>IF(Arkusz4!AR18=1,(Arkusz4!$A18)&amp;","," ")</f>
        <v xml:space="preserve"> </v>
      </c>
      <c r="AQ17" t="str">
        <f>IF(Arkusz4!AS18=1,(Arkusz4!$A18)&amp;","," ")</f>
        <v xml:space="preserve"> </v>
      </c>
      <c r="AR17" t="str">
        <f>IF(Arkusz4!AT18=1,(Arkusz4!$A18)&amp;","," ")</f>
        <v xml:space="preserve"> </v>
      </c>
      <c r="AS17" t="str">
        <f>IF(Arkusz4!AU18=1,(Arkusz4!$A18)&amp;","," ")</f>
        <v xml:space="preserve"> </v>
      </c>
      <c r="AT17" t="str">
        <f>IF(Arkusz4!AV18=1,(Arkusz4!$A18)&amp;","," ")</f>
        <v xml:space="preserve"> </v>
      </c>
      <c r="AU17" t="str">
        <f>IF(Arkusz4!AW18=1,(Arkusz4!$A18)&amp;","," ")</f>
        <v xml:space="preserve"> </v>
      </c>
      <c r="AV17" t="str">
        <f>IF(Arkusz4!AX18=1,(Arkusz4!$A18)&amp;","," ")</f>
        <v>INF_U04,</v>
      </c>
      <c r="AW17" t="str">
        <f>IF(Arkusz4!AY18=1,(Arkusz4!$A18)&amp;","," ")</f>
        <v>INF_U04,</v>
      </c>
      <c r="AX17" t="str">
        <f>IF(Arkusz4!AZ18=1,(Arkusz4!$A18)&amp;","," ")</f>
        <v xml:space="preserve"> </v>
      </c>
      <c r="AY17" t="str">
        <f>IF(Arkusz4!BA18=1,(Arkusz4!$A18)&amp;","," ")</f>
        <v xml:space="preserve"> </v>
      </c>
      <c r="AZ17" t="str">
        <f>IF(Arkusz4!BB18=1,(Arkusz4!$A18)&amp;","," ")</f>
        <v xml:space="preserve"> </v>
      </c>
      <c r="BA17" t="str">
        <f>IF(Arkusz4!BC18=1,(Arkusz4!$A18)&amp;","," ")</f>
        <v xml:space="preserve"> </v>
      </c>
      <c r="BB17" t="str">
        <f>IF(Arkusz4!BD18=1,(Arkusz4!$A18)&amp;","," ")</f>
        <v xml:space="preserve"> </v>
      </c>
      <c r="BC17" t="str">
        <f>IF(Arkusz4!BE18=1,(Arkusz4!$A18)&amp;","," ")</f>
        <v xml:space="preserve"> </v>
      </c>
      <c r="BD17" t="str">
        <f>IF(Arkusz4!BF18=1,(Arkusz4!$A18)&amp;","," ")</f>
        <v xml:space="preserve"> </v>
      </c>
      <c r="BE17" t="str">
        <f>IF(Arkusz4!BG18=1,(Arkusz4!$A18)&amp;","," ")</f>
        <v xml:space="preserve"> </v>
      </c>
      <c r="BF17" t="str">
        <f>IF(Arkusz4!BH18=1,(Arkusz4!$A18)&amp;","," ")</f>
        <v xml:space="preserve"> </v>
      </c>
      <c r="BG17" t="str">
        <f>IF(Arkusz4!BI18=1,(Arkusz4!$A18)&amp;","," ")</f>
        <v>INF_U04,</v>
      </c>
      <c r="BH17" t="str">
        <f>IF(Arkusz4!BJ18=1,(Arkusz4!$A18)&amp;","," ")</f>
        <v xml:space="preserve"> </v>
      </c>
      <c r="BI17" t="str">
        <f>IF(Arkusz4!BK18=1,(Arkusz4!$A18)&amp;","," ")</f>
        <v>INF_U04,</v>
      </c>
      <c r="BJ17" t="str">
        <f>IF(Arkusz4!BL18=1,(Arkusz4!$A18)&amp;","," ")</f>
        <v>INF_U04,</v>
      </c>
      <c r="BK17" t="str">
        <f>IF(Arkusz4!BM18=1,(Arkusz4!$A18)&amp;","," ")</f>
        <v xml:space="preserve"> </v>
      </c>
      <c r="BL17" t="str">
        <f>IF(Arkusz4!BN18=1,(Arkusz4!$A18)&amp;","," ")</f>
        <v xml:space="preserve"> </v>
      </c>
      <c r="BM17" t="str">
        <f>IF(Arkusz4!BO18=1,(Arkusz4!$A18)&amp;","," ")</f>
        <v xml:space="preserve"> </v>
      </c>
      <c r="BN17" t="str">
        <f>IF(Arkusz4!BP18=1,(Arkusz4!$A18)&amp;","," ")</f>
        <v xml:space="preserve"> </v>
      </c>
      <c r="BO17" t="str">
        <f>IF([1]Arkusz4!BQ18=1,[1]Arkusz4!$A18," ")</f>
        <v xml:space="preserve"> </v>
      </c>
      <c r="BP17" t="str">
        <f>IF([1]Arkusz4!BR18=1,[1]Arkusz4!$A18," ")</f>
        <v xml:space="preserve"> </v>
      </c>
      <c r="BQ17" t="str">
        <f>IF([1]Arkusz4!BS18=1,[1]Arkusz4!$A18," ")</f>
        <v xml:space="preserve"> </v>
      </c>
    </row>
    <row r="18" spans="1:69" x14ac:dyDescent="0.25">
      <c r="A18" t="str">
        <f>IF(Arkusz4!C19=1,(Arkusz4!$A19)&amp;","," ")</f>
        <v xml:space="preserve"> </v>
      </c>
      <c r="B18" t="str">
        <f>IF(Arkusz4!D19=1,(Arkusz4!$A19)&amp;","," ")</f>
        <v xml:space="preserve"> </v>
      </c>
      <c r="C18" t="str">
        <f>IF(Arkusz4!E19=1,(Arkusz4!$A19)&amp;","," ")</f>
        <v xml:space="preserve"> </v>
      </c>
      <c r="D18" t="str">
        <f>IF(Arkusz4!F19=1,(Arkusz4!$A19)&amp;","," ")</f>
        <v xml:space="preserve"> </v>
      </c>
      <c r="E18" t="str">
        <f>IF(Arkusz4!G19=1,(Arkusz4!$A19)&amp;","," ")</f>
        <v xml:space="preserve"> </v>
      </c>
      <c r="F18" t="str">
        <f>IF(Arkusz4!H19=1,(Arkusz4!$A19)&amp;","," ")</f>
        <v xml:space="preserve"> </v>
      </c>
      <c r="G18" t="str">
        <f>IF(Arkusz4!I19=1,(Arkusz4!$A19)&amp;","," ")</f>
        <v xml:space="preserve"> </v>
      </c>
      <c r="H18" t="str">
        <f>IF(Arkusz4!J19=1,(Arkusz4!$A19)&amp;","," ")</f>
        <v xml:space="preserve"> </v>
      </c>
      <c r="I18" t="str">
        <f>IF(Arkusz4!K19=1,(Arkusz4!$A19)&amp;","," ")</f>
        <v xml:space="preserve"> </v>
      </c>
      <c r="J18" t="str">
        <f>IF(Arkusz4!L19=1,(Arkusz4!$A19)&amp;","," ")</f>
        <v>INF_U05,</v>
      </c>
      <c r="K18" t="str">
        <f>IF(Arkusz4!M19=1,(Arkusz4!$A19)&amp;","," ")</f>
        <v xml:space="preserve"> </v>
      </c>
      <c r="L18" t="str">
        <f>IF(Arkusz4!N19=1,(Arkusz4!$A19)&amp;","," ")</f>
        <v xml:space="preserve"> </v>
      </c>
      <c r="M18" t="str">
        <f>IF(Arkusz4!O19=1,(Arkusz4!$A19)&amp;","," ")</f>
        <v xml:space="preserve"> </v>
      </c>
      <c r="N18" t="str">
        <f>IF(Arkusz4!P19=1,(Arkusz4!$A19)&amp;","," ")</f>
        <v xml:space="preserve"> </v>
      </c>
      <c r="O18" t="str">
        <f>IF(Arkusz4!Q19=1,(Arkusz4!$A19)&amp;","," ")</f>
        <v xml:space="preserve"> </v>
      </c>
      <c r="P18" t="str">
        <f>IF(Arkusz4!R19=1,(Arkusz4!$A19)&amp;","," ")</f>
        <v xml:space="preserve"> </v>
      </c>
      <c r="Q18" t="str">
        <f>IF(Arkusz4!S19=1,(Arkusz4!$A19)&amp;","," ")</f>
        <v>INF_U05,</v>
      </c>
      <c r="R18" t="str">
        <f>IF(Arkusz4!T19=1,(Arkusz4!$A19)&amp;","," ")</f>
        <v xml:space="preserve"> </v>
      </c>
      <c r="S18" t="str">
        <f>IF(Arkusz4!U19=1,(Arkusz4!$A19)&amp;","," ")</f>
        <v xml:space="preserve"> </v>
      </c>
      <c r="T18" t="str">
        <f>IF(Arkusz4!V19=1,(Arkusz4!$A19)&amp;","," ")</f>
        <v xml:space="preserve"> </v>
      </c>
      <c r="U18" t="str">
        <f>IF(Arkusz4!W19=1,(Arkusz4!$A19)&amp;","," ")</f>
        <v xml:space="preserve"> </v>
      </c>
      <c r="V18" t="str">
        <f>IF(Arkusz4!X19=1,(Arkusz4!$A19)&amp;","," ")</f>
        <v>INF_U05,</v>
      </c>
      <c r="W18" t="str">
        <f>IF(Arkusz4!Y19=1,(Arkusz4!$A19)&amp;","," ")</f>
        <v xml:space="preserve"> </v>
      </c>
      <c r="X18" t="str">
        <f>IF(Arkusz4!Z19=1,(Arkusz4!$A19)&amp;","," ")</f>
        <v>INF_U05,</v>
      </c>
      <c r="Y18" t="str">
        <f>IF(Arkusz4!AA19=1,(Arkusz4!$A19)&amp;","," ")</f>
        <v>INF_U05,</v>
      </c>
      <c r="Z18" t="str">
        <f>IF(Arkusz4!AB19=1,(Arkusz4!$A19)&amp;","," ")</f>
        <v xml:space="preserve"> </v>
      </c>
      <c r="AA18" t="str">
        <f>IF(Arkusz4!AC19=1,(Arkusz4!$A19)&amp;","," ")</f>
        <v xml:space="preserve"> </v>
      </c>
      <c r="AB18" t="str">
        <f>IF(Arkusz4!AD19=1,(Arkusz4!$A19)&amp;","," ")</f>
        <v xml:space="preserve"> </v>
      </c>
      <c r="AC18" t="str">
        <f>IF(Arkusz4!AE19=1,(Arkusz4!$A19)&amp;","," ")</f>
        <v xml:space="preserve"> </v>
      </c>
      <c r="AD18" t="str">
        <f>IF(Arkusz4!AF19=1,(Arkusz4!$A19)&amp;","," ")</f>
        <v>INF_U05,</v>
      </c>
      <c r="AE18" t="str">
        <f>IF(Arkusz4!AG19=1,(Arkusz4!$A19)&amp;","," ")</f>
        <v xml:space="preserve"> </v>
      </c>
      <c r="AF18" t="str">
        <f>IF(Arkusz4!AH19=1,(Arkusz4!$A19)&amp;","," ")</f>
        <v>INF_U05,</v>
      </c>
      <c r="AG18" t="str">
        <f>IF(Arkusz4!AI19=1,(Arkusz4!$A19)&amp;","," ")</f>
        <v xml:space="preserve"> </v>
      </c>
      <c r="AH18" t="str">
        <f>IF(Arkusz4!AJ19=1,(Arkusz4!$A19)&amp;","," ")</f>
        <v xml:space="preserve"> </v>
      </c>
      <c r="AI18" t="str">
        <f>IF(Arkusz4!AK19=1,(Arkusz4!$A19)&amp;","," ")</f>
        <v xml:space="preserve"> </v>
      </c>
      <c r="AJ18" t="str">
        <f>IF(Arkusz4!AL19=1,(Arkusz4!$A19)&amp;","," ")</f>
        <v xml:space="preserve"> </v>
      </c>
      <c r="AK18" t="str">
        <f>IF(Arkusz4!AM19=1,(Arkusz4!$A19)&amp;","," ")</f>
        <v xml:space="preserve"> </v>
      </c>
      <c r="AL18" t="str">
        <f>IF(Arkusz4!AN19=1,(Arkusz4!$A19)&amp;","," ")</f>
        <v xml:space="preserve"> </v>
      </c>
      <c r="AM18" t="str">
        <f>IF(Arkusz4!AO19=1,(Arkusz4!$A19)&amp;","," ")</f>
        <v xml:space="preserve"> </v>
      </c>
      <c r="AN18" t="str">
        <f>IF(Arkusz4!AP19=1,(Arkusz4!$A19)&amp;","," ")</f>
        <v xml:space="preserve"> </v>
      </c>
      <c r="AO18" t="str">
        <f>IF(Arkusz4!AQ19=1,(Arkusz4!$A19)&amp;","," ")</f>
        <v>INF_U05,</v>
      </c>
      <c r="AP18" t="str">
        <f>IF(Arkusz4!AR19=1,(Arkusz4!$A19)&amp;","," ")</f>
        <v xml:space="preserve"> </v>
      </c>
      <c r="AQ18" t="str">
        <f>IF(Arkusz4!AS19=1,(Arkusz4!$A19)&amp;","," ")</f>
        <v>INF_U05,</v>
      </c>
      <c r="AR18" t="str">
        <f>IF(Arkusz4!AT19=1,(Arkusz4!$A19)&amp;","," ")</f>
        <v>INF_U05,</v>
      </c>
      <c r="AS18" t="str">
        <f>IF(Arkusz4!AU19=1,(Arkusz4!$A19)&amp;","," ")</f>
        <v>INF_U05,</v>
      </c>
      <c r="AT18" t="str">
        <f>IF(Arkusz4!AV19=1,(Arkusz4!$A19)&amp;","," ")</f>
        <v xml:space="preserve"> </v>
      </c>
      <c r="AU18" t="str">
        <f>IF(Arkusz4!AW19=1,(Arkusz4!$A19)&amp;","," ")</f>
        <v xml:space="preserve"> </v>
      </c>
      <c r="AV18" t="str">
        <f>IF(Arkusz4!AX19=1,(Arkusz4!$A19)&amp;","," ")</f>
        <v xml:space="preserve"> </v>
      </c>
      <c r="AW18" t="str">
        <f>IF(Arkusz4!AY19=1,(Arkusz4!$A19)&amp;","," ")</f>
        <v>INF_U05,</v>
      </c>
      <c r="AX18" t="str">
        <f>IF(Arkusz4!AZ19=1,(Arkusz4!$A19)&amp;","," ")</f>
        <v>INF_U05,</v>
      </c>
      <c r="AY18" t="str">
        <f>IF(Arkusz4!BA19=1,(Arkusz4!$A19)&amp;","," ")</f>
        <v xml:space="preserve"> </v>
      </c>
      <c r="AZ18" t="str">
        <f>IF(Arkusz4!BB19=1,(Arkusz4!$A19)&amp;","," ")</f>
        <v xml:space="preserve"> </v>
      </c>
      <c r="BA18" t="str">
        <f>IF(Arkusz4!BC19=1,(Arkusz4!$A19)&amp;","," ")</f>
        <v>INF_U05,</v>
      </c>
      <c r="BB18" t="str">
        <f>IF(Arkusz4!BD19=1,(Arkusz4!$A19)&amp;","," ")</f>
        <v xml:space="preserve"> </v>
      </c>
      <c r="BC18" t="str">
        <f>IF(Arkusz4!BE19=1,(Arkusz4!$A19)&amp;","," ")</f>
        <v xml:space="preserve"> </v>
      </c>
      <c r="BD18" t="str">
        <f>IF(Arkusz4!BF19=1,(Arkusz4!$A19)&amp;","," ")</f>
        <v>INF_U05,</v>
      </c>
      <c r="BE18" t="str">
        <f>IF(Arkusz4!BG19=1,(Arkusz4!$A19)&amp;","," ")</f>
        <v xml:space="preserve"> </v>
      </c>
      <c r="BF18" t="str">
        <f>IF(Arkusz4!BH19=1,(Arkusz4!$A19)&amp;","," ")</f>
        <v xml:space="preserve"> </v>
      </c>
      <c r="BG18" t="str">
        <f>IF(Arkusz4!BI19=1,(Arkusz4!$A19)&amp;","," ")</f>
        <v xml:space="preserve"> </v>
      </c>
      <c r="BH18" t="str">
        <f>IF(Arkusz4!BJ19=1,(Arkusz4!$A19)&amp;","," ")</f>
        <v xml:space="preserve"> </v>
      </c>
      <c r="BI18" t="str">
        <f>IF(Arkusz4!BK19=1,(Arkusz4!$A19)&amp;","," ")</f>
        <v>INF_U05,</v>
      </c>
      <c r="BJ18" t="str">
        <f>IF(Arkusz4!BL19=1,(Arkusz4!$A19)&amp;","," ")</f>
        <v xml:space="preserve"> </v>
      </c>
      <c r="BK18" t="str">
        <f>IF(Arkusz4!BM19=1,(Arkusz4!$A19)&amp;","," ")</f>
        <v xml:space="preserve"> </v>
      </c>
      <c r="BL18" t="str">
        <f>IF(Arkusz4!BN19=1,(Arkusz4!$A19)&amp;","," ")</f>
        <v>INF_U05,</v>
      </c>
      <c r="BM18" t="str">
        <f>IF(Arkusz4!BO19=1,(Arkusz4!$A19)&amp;","," ")</f>
        <v>INF_U05,</v>
      </c>
      <c r="BN18" t="str">
        <f>IF(Arkusz4!BP19=1,(Arkusz4!$A19)&amp;","," ")</f>
        <v xml:space="preserve"> </v>
      </c>
      <c r="BO18" t="str">
        <f>IF([1]Arkusz4!BQ19=1,[1]Arkusz4!$A19," ")</f>
        <v xml:space="preserve"> </v>
      </c>
      <c r="BP18" t="str">
        <f>IF([1]Arkusz4!BR19=1,[1]Arkusz4!$A19," ")</f>
        <v xml:space="preserve"> </v>
      </c>
      <c r="BQ18" t="str">
        <f>IF([1]Arkusz4!BS19=1,[1]Arkusz4!$A19," ")</f>
        <v xml:space="preserve"> </v>
      </c>
    </row>
    <row r="19" spans="1:69" x14ac:dyDescent="0.25">
      <c r="A19" t="str">
        <f>IF(Arkusz4!C20=1,(Arkusz4!$A20)&amp;","," ")</f>
        <v xml:space="preserve"> </v>
      </c>
      <c r="B19" t="str">
        <f>IF(Arkusz4!D20=1,(Arkusz4!$A20)&amp;","," ")</f>
        <v xml:space="preserve"> </v>
      </c>
      <c r="C19" t="str">
        <f>IF(Arkusz4!E20=1,(Arkusz4!$A20)&amp;","," ")</f>
        <v xml:space="preserve"> </v>
      </c>
      <c r="D19" t="str">
        <f>IF(Arkusz4!F20=1,(Arkusz4!$A20)&amp;","," ")</f>
        <v xml:space="preserve"> </v>
      </c>
      <c r="E19" t="str">
        <f>IF(Arkusz4!G20=1,(Arkusz4!$A20)&amp;","," ")</f>
        <v xml:space="preserve"> </v>
      </c>
      <c r="F19" t="str">
        <f>IF(Arkusz4!H20=1,(Arkusz4!$A20)&amp;","," ")</f>
        <v xml:space="preserve"> </v>
      </c>
      <c r="G19" t="str">
        <f>IF(Arkusz4!I20=1,(Arkusz4!$A20)&amp;","," ")</f>
        <v xml:space="preserve"> </v>
      </c>
      <c r="H19" t="str">
        <f>IF(Arkusz4!J20=1,(Arkusz4!$A20)&amp;","," ")</f>
        <v xml:space="preserve"> </v>
      </c>
      <c r="I19" t="str">
        <f>IF(Arkusz4!K20=1,(Arkusz4!$A20)&amp;","," ")</f>
        <v xml:space="preserve"> </v>
      </c>
      <c r="J19" t="str">
        <f>IF(Arkusz4!L20=1,(Arkusz4!$A20)&amp;","," ")</f>
        <v xml:space="preserve"> </v>
      </c>
      <c r="K19" t="str">
        <f>IF(Arkusz4!M20=1,(Arkusz4!$A20)&amp;","," ")</f>
        <v xml:space="preserve"> </v>
      </c>
      <c r="L19" t="str">
        <f>IF(Arkusz4!N20=1,(Arkusz4!$A20)&amp;","," ")</f>
        <v xml:space="preserve"> </v>
      </c>
      <c r="M19" t="str">
        <f>IF(Arkusz4!O20=1,(Arkusz4!$A20)&amp;","," ")</f>
        <v xml:space="preserve"> </v>
      </c>
      <c r="N19" t="str">
        <f>IF(Arkusz4!P20=1,(Arkusz4!$A20)&amp;","," ")</f>
        <v xml:space="preserve"> </v>
      </c>
      <c r="O19" t="str">
        <f>IF(Arkusz4!Q20=1,(Arkusz4!$A20)&amp;","," ")</f>
        <v xml:space="preserve"> </v>
      </c>
      <c r="P19" t="str">
        <f>IF(Arkusz4!R20=1,(Arkusz4!$A20)&amp;","," ")</f>
        <v xml:space="preserve"> </v>
      </c>
      <c r="Q19" t="str">
        <f>IF(Arkusz4!S20=1,(Arkusz4!$A20)&amp;","," ")</f>
        <v xml:space="preserve"> </v>
      </c>
      <c r="R19" t="str">
        <f>IF(Arkusz4!T20=1,(Arkusz4!$A20)&amp;","," ")</f>
        <v xml:space="preserve"> </v>
      </c>
      <c r="S19" t="str">
        <f>IF(Arkusz4!U20=1,(Arkusz4!$A20)&amp;","," ")</f>
        <v xml:space="preserve"> </v>
      </c>
      <c r="T19" t="str">
        <f>IF(Arkusz4!V20=1,(Arkusz4!$A20)&amp;","," ")</f>
        <v xml:space="preserve"> </v>
      </c>
      <c r="U19" t="str">
        <f>IF(Arkusz4!W20=1,(Arkusz4!$A20)&amp;","," ")</f>
        <v xml:space="preserve"> </v>
      </c>
      <c r="V19" t="str">
        <f>IF(Arkusz4!X20=1,(Arkusz4!$A20)&amp;","," ")</f>
        <v>INF_U06,</v>
      </c>
      <c r="W19" t="str">
        <f>IF(Arkusz4!Y20=1,(Arkusz4!$A20)&amp;","," ")</f>
        <v xml:space="preserve"> </v>
      </c>
      <c r="X19" t="str">
        <f>IF(Arkusz4!Z20=1,(Arkusz4!$A20)&amp;","," ")</f>
        <v>INF_U06,</v>
      </c>
      <c r="Y19" t="str">
        <f>IF(Arkusz4!AA20=1,(Arkusz4!$A20)&amp;","," ")</f>
        <v>INF_U06,</v>
      </c>
      <c r="Z19" t="str">
        <f>IF(Arkusz4!AB20=1,(Arkusz4!$A20)&amp;","," ")</f>
        <v>INF_U06,</v>
      </c>
      <c r="AA19" t="str">
        <f>IF(Arkusz4!AC20=1,(Arkusz4!$A20)&amp;","," ")</f>
        <v xml:space="preserve"> </v>
      </c>
      <c r="AB19" t="str">
        <f>IF(Arkusz4!AD20=1,(Arkusz4!$A20)&amp;","," ")</f>
        <v xml:space="preserve"> </v>
      </c>
      <c r="AC19" t="str">
        <f>IF(Arkusz4!AE20=1,(Arkusz4!$A20)&amp;","," ")</f>
        <v xml:space="preserve"> </v>
      </c>
      <c r="AD19" t="str">
        <f>IF(Arkusz4!AF20=1,(Arkusz4!$A20)&amp;","," ")</f>
        <v>INF_U06,</v>
      </c>
      <c r="AE19" t="str">
        <f>IF(Arkusz4!AG20=1,(Arkusz4!$A20)&amp;","," ")</f>
        <v>INF_U06,</v>
      </c>
      <c r="AF19" t="str">
        <f>IF(Arkusz4!AH20=1,(Arkusz4!$A20)&amp;","," ")</f>
        <v>INF_U06,</v>
      </c>
      <c r="AG19" t="str">
        <f>IF(Arkusz4!AI20=1,(Arkusz4!$A20)&amp;","," ")</f>
        <v xml:space="preserve"> </v>
      </c>
      <c r="AH19" t="str">
        <f>IF(Arkusz4!AJ20=1,(Arkusz4!$A20)&amp;","," ")</f>
        <v xml:space="preserve"> </v>
      </c>
      <c r="AI19" t="str">
        <f>IF(Arkusz4!AK20=1,(Arkusz4!$A20)&amp;","," ")</f>
        <v xml:space="preserve"> </v>
      </c>
      <c r="AJ19" t="str">
        <f>IF(Arkusz4!AL20=1,(Arkusz4!$A20)&amp;","," ")</f>
        <v xml:space="preserve"> </v>
      </c>
      <c r="AK19" t="str">
        <f>IF(Arkusz4!AM20=1,(Arkusz4!$A20)&amp;","," ")</f>
        <v xml:space="preserve"> </v>
      </c>
      <c r="AL19" t="str">
        <f>IF(Arkusz4!AN20=1,(Arkusz4!$A20)&amp;","," ")</f>
        <v xml:space="preserve"> </v>
      </c>
      <c r="AM19" t="str">
        <f>IF(Arkusz4!AO20=1,(Arkusz4!$A20)&amp;","," ")</f>
        <v xml:space="preserve"> </v>
      </c>
      <c r="AN19" t="str">
        <f>IF(Arkusz4!AP20=1,(Arkusz4!$A20)&amp;","," ")</f>
        <v xml:space="preserve"> </v>
      </c>
      <c r="AO19" t="str">
        <f>IF(Arkusz4!AQ20=1,(Arkusz4!$A20)&amp;","," ")</f>
        <v>INF_U06,</v>
      </c>
      <c r="AP19" t="str">
        <f>IF(Arkusz4!AR20=1,(Arkusz4!$A20)&amp;","," ")</f>
        <v xml:space="preserve"> </v>
      </c>
      <c r="AQ19" t="str">
        <f>IF(Arkusz4!AS20=1,(Arkusz4!$A20)&amp;","," ")</f>
        <v xml:space="preserve"> </v>
      </c>
      <c r="AR19" t="str">
        <f>IF(Arkusz4!AT20=1,(Arkusz4!$A20)&amp;","," ")</f>
        <v xml:space="preserve"> </v>
      </c>
      <c r="AS19" t="str">
        <f>IF(Arkusz4!AU20=1,(Arkusz4!$A20)&amp;","," ")</f>
        <v xml:space="preserve"> </v>
      </c>
      <c r="AT19" t="str">
        <f>IF(Arkusz4!AV20=1,(Arkusz4!$A20)&amp;","," ")</f>
        <v xml:space="preserve"> </v>
      </c>
      <c r="AU19" t="str">
        <f>IF(Arkusz4!AW20=1,(Arkusz4!$A20)&amp;","," ")</f>
        <v xml:space="preserve"> </v>
      </c>
      <c r="AV19" t="str">
        <f>IF(Arkusz4!AX20=1,(Arkusz4!$A20)&amp;","," ")</f>
        <v xml:space="preserve"> </v>
      </c>
      <c r="AW19" t="str">
        <f>IF(Arkusz4!AY20=1,(Arkusz4!$A20)&amp;","," ")</f>
        <v>INF_U06,</v>
      </c>
      <c r="AX19" t="str">
        <f>IF(Arkusz4!AZ20=1,(Arkusz4!$A20)&amp;","," ")</f>
        <v xml:space="preserve"> </v>
      </c>
      <c r="AY19" t="str">
        <f>IF(Arkusz4!BA20=1,(Arkusz4!$A20)&amp;","," ")</f>
        <v xml:space="preserve"> </v>
      </c>
      <c r="AZ19" t="str">
        <f>IF(Arkusz4!BB20=1,(Arkusz4!$A20)&amp;","," ")</f>
        <v xml:space="preserve"> </v>
      </c>
      <c r="BA19" t="str">
        <f>IF(Arkusz4!BC20=1,(Arkusz4!$A20)&amp;","," ")</f>
        <v>INF_U06,</v>
      </c>
      <c r="BB19" t="str">
        <f>IF(Arkusz4!BD20=1,(Arkusz4!$A20)&amp;","," ")</f>
        <v>INF_U06,</v>
      </c>
      <c r="BC19" t="str">
        <f>IF(Arkusz4!BE20=1,(Arkusz4!$A20)&amp;","," ")</f>
        <v xml:space="preserve"> </v>
      </c>
      <c r="BD19" t="str">
        <f>IF(Arkusz4!BF20=1,(Arkusz4!$A20)&amp;","," ")</f>
        <v>INF_U06,</v>
      </c>
      <c r="BE19" t="str">
        <f>IF(Arkusz4!BG20=1,(Arkusz4!$A20)&amp;","," ")</f>
        <v xml:space="preserve"> </v>
      </c>
      <c r="BF19" t="str">
        <f>IF(Arkusz4!BH20=1,(Arkusz4!$A20)&amp;","," ")</f>
        <v>INF_U06,</v>
      </c>
      <c r="BG19" t="str">
        <f>IF(Arkusz4!BI20=1,(Arkusz4!$A20)&amp;","," ")</f>
        <v xml:space="preserve"> </v>
      </c>
      <c r="BH19" t="str">
        <f>IF(Arkusz4!BJ20=1,(Arkusz4!$A20)&amp;","," ")</f>
        <v xml:space="preserve"> </v>
      </c>
      <c r="BI19" t="str">
        <f>IF(Arkusz4!BK20=1,(Arkusz4!$A20)&amp;","," ")</f>
        <v>INF_U06,</v>
      </c>
      <c r="BJ19" t="str">
        <f>IF(Arkusz4!BL20=1,(Arkusz4!$A20)&amp;","," ")</f>
        <v>INF_U06,</v>
      </c>
      <c r="BK19" t="str">
        <f>IF(Arkusz4!BM20=1,(Arkusz4!$A20)&amp;","," ")</f>
        <v xml:space="preserve"> </v>
      </c>
      <c r="BL19" t="str">
        <f>IF(Arkusz4!BN20=1,(Arkusz4!$A20)&amp;","," ")</f>
        <v xml:space="preserve"> </v>
      </c>
      <c r="BM19" t="str">
        <f>IF(Arkusz4!BO20=1,(Arkusz4!$A20)&amp;","," ")</f>
        <v xml:space="preserve"> </v>
      </c>
      <c r="BN19" t="str">
        <f>IF(Arkusz4!BP20=1,(Arkusz4!$A20)&amp;","," ")</f>
        <v xml:space="preserve"> </v>
      </c>
      <c r="BO19" t="str">
        <f>IF([1]Arkusz4!BQ20=1,[1]Arkusz4!$A20," ")</f>
        <v xml:space="preserve"> </v>
      </c>
      <c r="BP19" t="str">
        <f>IF([1]Arkusz4!BR20=1,[1]Arkusz4!$A20," ")</f>
        <v xml:space="preserve"> </v>
      </c>
      <c r="BQ19" t="str">
        <f>IF([1]Arkusz4!BS20=1,[1]Arkusz4!$A20," ")</f>
        <v xml:space="preserve"> </v>
      </c>
    </row>
    <row r="20" spans="1:69" x14ac:dyDescent="0.25">
      <c r="A20" t="str">
        <f>IF(Arkusz4!C21=1,(Arkusz4!$A21)&amp;","," ")</f>
        <v xml:space="preserve"> </v>
      </c>
      <c r="B20" t="str">
        <f>IF(Arkusz4!D21=1,(Arkusz4!$A21)&amp;","," ")</f>
        <v xml:space="preserve"> </v>
      </c>
      <c r="C20" t="str">
        <f>IF(Arkusz4!E21=1,(Arkusz4!$A21)&amp;","," ")</f>
        <v xml:space="preserve"> </v>
      </c>
      <c r="D20" t="str">
        <f>IF(Arkusz4!F21=1,(Arkusz4!$A21)&amp;","," ")</f>
        <v xml:space="preserve"> </v>
      </c>
      <c r="E20" t="str">
        <f>IF(Arkusz4!G21=1,(Arkusz4!$A21)&amp;","," ")</f>
        <v xml:space="preserve"> </v>
      </c>
      <c r="F20" t="str">
        <f>IF(Arkusz4!H21=1,(Arkusz4!$A21)&amp;","," ")</f>
        <v xml:space="preserve"> </v>
      </c>
      <c r="G20" t="str">
        <f>IF(Arkusz4!I21=1,(Arkusz4!$A21)&amp;","," ")</f>
        <v xml:space="preserve"> </v>
      </c>
      <c r="H20" t="str">
        <f>IF(Arkusz4!J21=1,(Arkusz4!$A21)&amp;","," ")</f>
        <v>INF_U07,</v>
      </c>
      <c r="I20" t="str">
        <f>IF(Arkusz4!K21=1,(Arkusz4!$A21)&amp;","," ")</f>
        <v>INF_U07,</v>
      </c>
      <c r="J20" t="str">
        <f>IF(Arkusz4!L21=1,(Arkusz4!$A21)&amp;","," ")</f>
        <v xml:space="preserve"> </v>
      </c>
      <c r="K20" t="str">
        <f>IF(Arkusz4!M21=1,(Arkusz4!$A21)&amp;","," ")</f>
        <v xml:space="preserve"> </v>
      </c>
      <c r="L20" t="str">
        <f>IF(Arkusz4!N21=1,(Arkusz4!$A21)&amp;","," ")</f>
        <v xml:space="preserve"> </v>
      </c>
      <c r="M20" t="str">
        <f>IF(Arkusz4!O21=1,(Arkusz4!$A21)&amp;","," ")</f>
        <v xml:space="preserve"> </v>
      </c>
      <c r="N20" t="str">
        <f>IF(Arkusz4!P21=1,(Arkusz4!$A21)&amp;","," ")</f>
        <v>INF_U07,</v>
      </c>
      <c r="O20" t="str">
        <f>IF(Arkusz4!Q21=1,(Arkusz4!$A21)&amp;","," ")</f>
        <v xml:space="preserve"> </v>
      </c>
      <c r="P20" t="str">
        <f>IF(Arkusz4!R21=1,(Arkusz4!$A21)&amp;","," ")</f>
        <v xml:space="preserve"> </v>
      </c>
      <c r="Q20" t="str">
        <f>IF(Arkusz4!S21=1,(Arkusz4!$A21)&amp;","," ")</f>
        <v xml:space="preserve"> </v>
      </c>
      <c r="R20" t="str">
        <f>IF(Arkusz4!T21=1,(Arkusz4!$A21)&amp;","," ")</f>
        <v xml:space="preserve"> </v>
      </c>
      <c r="S20" t="str">
        <f>IF(Arkusz4!U21=1,(Arkusz4!$A21)&amp;","," ")</f>
        <v xml:space="preserve"> </v>
      </c>
      <c r="T20" t="str">
        <f>IF(Arkusz4!V21=1,(Arkusz4!$A21)&amp;","," ")</f>
        <v xml:space="preserve"> </v>
      </c>
      <c r="U20" t="str">
        <f>IF(Arkusz4!W21=1,(Arkusz4!$A21)&amp;","," ")</f>
        <v xml:space="preserve"> </v>
      </c>
      <c r="V20" t="str">
        <f>IF(Arkusz4!X21=1,(Arkusz4!$A21)&amp;","," ")</f>
        <v>INF_U07,</v>
      </c>
      <c r="W20" t="str">
        <f>IF(Arkusz4!Y21=1,(Arkusz4!$A21)&amp;","," ")</f>
        <v xml:space="preserve"> </v>
      </c>
      <c r="X20" t="str">
        <f>IF(Arkusz4!Z21=1,(Arkusz4!$A21)&amp;","," ")</f>
        <v>INF_U07,</v>
      </c>
      <c r="Y20" t="str">
        <f>IF(Arkusz4!AA21=1,(Arkusz4!$A21)&amp;","," ")</f>
        <v xml:space="preserve"> </v>
      </c>
      <c r="Z20" t="str">
        <f>IF(Arkusz4!AB21=1,(Arkusz4!$A21)&amp;","," ")</f>
        <v>INF_U07,</v>
      </c>
      <c r="AA20" t="str">
        <f>IF(Arkusz4!AC21=1,(Arkusz4!$A21)&amp;","," ")</f>
        <v xml:space="preserve"> </v>
      </c>
      <c r="AB20" t="str">
        <f>IF(Arkusz4!AD21=1,(Arkusz4!$A21)&amp;","," ")</f>
        <v xml:space="preserve"> </v>
      </c>
      <c r="AC20" t="str">
        <f>IF(Arkusz4!AE21=1,(Arkusz4!$A21)&amp;","," ")</f>
        <v xml:space="preserve"> </v>
      </c>
      <c r="AD20" t="str">
        <f>IF(Arkusz4!AF21=1,(Arkusz4!$A21)&amp;","," ")</f>
        <v xml:space="preserve"> </v>
      </c>
      <c r="AE20" t="str">
        <f>IF(Arkusz4!AG21=1,(Arkusz4!$A21)&amp;","," ")</f>
        <v xml:space="preserve"> </v>
      </c>
      <c r="AF20" t="str">
        <f>IF(Arkusz4!AH21=1,(Arkusz4!$A21)&amp;","," ")</f>
        <v xml:space="preserve"> </v>
      </c>
      <c r="AG20" t="str">
        <f>IF(Arkusz4!AI21=1,(Arkusz4!$A21)&amp;","," ")</f>
        <v xml:space="preserve"> </v>
      </c>
      <c r="AH20" t="str">
        <f>IF(Arkusz4!AJ21=1,(Arkusz4!$A21)&amp;","," ")</f>
        <v xml:space="preserve"> </v>
      </c>
      <c r="AI20" t="str">
        <f>IF(Arkusz4!AK21=1,(Arkusz4!$A21)&amp;","," ")</f>
        <v xml:space="preserve"> </v>
      </c>
      <c r="AJ20" t="str">
        <f>IF(Arkusz4!AL21=1,(Arkusz4!$A21)&amp;","," ")</f>
        <v xml:space="preserve"> </v>
      </c>
      <c r="AK20" t="str">
        <f>IF(Arkusz4!AM21=1,(Arkusz4!$A21)&amp;","," ")</f>
        <v xml:space="preserve"> </v>
      </c>
      <c r="AL20" t="str">
        <f>IF(Arkusz4!AN21=1,(Arkusz4!$A21)&amp;","," ")</f>
        <v>INF_U07,</v>
      </c>
      <c r="AM20" t="str">
        <f>IF(Arkusz4!AO21=1,(Arkusz4!$A21)&amp;","," ")</f>
        <v xml:space="preserve"> </v>
      </c>
      <c r="AN20" t="str">
        <f>IF(Arkusz4!AP21=1,(Arkusz4!$A21)&amp;","," ")</f>
        <v xml:space="preserve"> </v>
      </c>
      <c r="AO20" t="str">
        <f>IF(Arkusz4!AQ21=1,(Arkusz4!$A21)&amp;","," ")</f>
        <v xml:space="preserve"> </v>
      </c>
      <c r="AP20" t="str">
        <f>IF(Arkusz4!AR21=1,(Arkusz4!$A21)&amp;","," ")</f>
        <v xml:space="preserve"> </v>
      </c>
      <c r="AQ20" t="str">
        <f>IF(Arkusz4!AS21=1,(Arkusz4!$A21)&amp;","," ")</f>
        <v xml:space="preserve"> </v>
      </c>
      <c r="AR20" t="str">
        <f>IF(Arkusz4!AT21=1,(Arkusz4!$A21)&amp;","," ")</f>
        <v xml:space="preserve"> </v>
      </c>
      <c r="AS20" t="str">
        <f>IF(Arkusz4!AU21=1,(Arkusz4!$A21)&amp;","," ")</f>
        <v>INF_U07,</v>
      </c>
      <c r="AT20" t="str">
        <f>IF(Arkusz4!AV21=1,(Arkusz4!$A21)&amp;","," ")</f>
        <v xml:space="preserve"> </v>
      </c>
      <c r="AU20" t="str">
        <f>IF(Arkusz4!AW21=1,(Arkusz4!$A21)&amp;","," ")</f>
        <v xml:space="preserve"> </v>
      </c>
      <c r="AV20" t="str">
        <f>IF(Arkusz4!AX21=1,(Arkusz4!$A21)&amp;","," ")</f>
        <v xml:space="preserve"> </v>
      </c>
      <c r="AW20" t="str">
        <f>IF(Arkusz4!AY21=1,(Arkusz4!$A21)&amp;","," ")</f>
        <v xml:space="preserve"> </v>
      </c>
      <c r="AX20" t="str">
        <f>IF(Arkusz4!AZ21=1,(Arkusz4!$A21)&amp;","," ")</f>
        <v xml:space="preserve"> </v>
      </c>
      <c r="AY20" t="str">
        <f>IF(Arkusz4!BA21=1,(Arkusz4!$A21)&amp;","," ")</f>
        <v xml:space="preserve"> </v>
      </c>
      <c r="AZ20" t="str">
        <f>IF(Arkusz4!BB21=1,(Arkusz4!$A21)&amp;","," ")</f>
        <v xml:space="preserve"> </v>
      </c>
      <c r="BA20" t="str">
        <f>IF(Arkusz4!BC21=1,(Arkusz4!$A21)&amp;","," ")</f>
        <v xml:space="preserve"> </v>
      </c>
      <c r="BB20" t="str">
        <f>IF(Arkusz4!BD21=1,(Arkusz4!$A21)&amp;","," ")</f>
        <v xml:space="preserve"> </v>
      </c>
      <c r="BC20" t="str">
        <f>IF(Arkusz4!BE21=1,(Arkusz4!$A21)&amp;","," ")</f>
        <v xml:space="preserve"> </v>
      </c>
      <c r="BD20" t="str">
        <f>IF(Arkusz4!BF21=1,(Arkusz4!$A21)&amp;","," ")</f>
        <v xml:space="preserve"> </v>
      </c>
      <c r="BE20" t="str">
        <f>IF(Arkusz4!BG21=1,(Arkusz4!$A21)&amp;","," ")</f>
        <v xml:space="preserve"> </v>
      </c>
      <c r="BF20" t="str">
        <f>IF(Arkusz4!BH21=1,(Arkusz4!$A21)&amp;","," ")</f>
        <v xml:space="preserve"> </v>
      </c>
      <c r="BG20" t="str">
        <f>IF(Arkusz4!BI21=1,(Arkusz4!$A21)&amp;","," ")</f>
        <v xml:space="preserve"> </v>
      </c>
      <c r="BH20" t="str">
        <f>IF(Arkusz4!BJ21=1,(Arkusz4!$A21)&amp;","," ")</f>
        <v xml:space="preserve"> </v>
      </c>
      <c r="BI20" t="str">
        <f>IF(Arkusz4!BK21=1,(Arkusz4!$A21)&amp;","," ")</f>
        <v xml:space="preserve"> </v>
      </c>
      <c r="BJ20" t="str">
        <f>IF(Arkusz4!BL21=1,(Arkusz4!$A21)&amp;","," ")</f>
        <v>INF_U07,</v>
      </c>
      <c r="BK20" t="str">
        <f>IF(Arkusz4!BM21=1,(Arkusz4!$A21)&amp;","," ")</f>
        <v xml:space="preserve"> </v>
      </c>
      <c r="BL20" t="str">
        <f>IF(Arkusz4!BN21=1,(Arkusz4!$A21)&amp;","," ")</f>
        <v>INF_U07,</v>
      </c>
      <c r="BM20" t="str">
        <f>IF(Arkusz4!BO21=1,(Arkusz4!$A21)&amp;","," ")</f>
        <v xml:space="preserve"> </v>
      </c>
      <c r="BN20" t="str">
        <f>IF(Arkusz4!BP21=1,(Arkusz4!$A21)&amp;","," ")</f>
        <v xml:space="preserve"> </v>
      </c>
      <c r="BO20" t="str">
        <f>IF([1]Arkusz4!BQ21=1,[1]Arkusz4!$A21," ")</f>
        <v xml:space="preserve"> </v>
      </c>
      <c r="BP20" t="str">
        <f>IF([1]Arkusz4!BR21=1,[1]Arkusz4!$A21," ")</f>
        <v xml:space="preserve"> </v>
      </c>
      <c r="BQ20" t="str">
        <f>IF([1]Arkusz4!BS21=1,[1]Arkusz4!$A21," ")</f>
        <v xml:space="preserve"> </v>
      </c>
    </row>
    <row r="21" spans="1:69" x14ac:dyDescent="0.25">
      <c r="A21" t="str">
        <f>IF(Arkusz4!C22=1,(Arkusz4!$A22)&amp;","," ")</f>
        <v xml:space="preserve"> </v>
      </c>
      <c r="B21" t="str">
        <f>IF(Arkusz4!D22=1,(Arkusz4!$A22)&amp;","," ")</f>
        <v xml:space="preserve"> </v>
      </c>
      <c r="C21" t="str">
        <f>IF(Arkusz4!E22=1,(Arkusz4!$A22)&amp;","," ")</f>
        <v xml:space="preserve"> </v>
      </c>
      <c r="D21" t="str">
        <f>IF(Arkusz4!F22=1,(Arkusz4!$A22)&amp;","," ")</f>
        <v xml:space="preserve"> </v>
      </c>
      <c r="E21" t="str">
        <f>IF(Arkusz4!G22=1,(Arkusz4!$A22)&amp;","," ")</f>
        <v xml:space="preserve"> </v>
      </c>
      <c r="F21" t="str">
        <f>IF(Arkusz4!H22=1,(Arkusz4!$A22)&amp;","," ")</f>
        <v xml:space="preserve"> </v>
      </c>
      <c r="G21" t="str">
        <f>IF(Arkusz4!I22=1,(Arkusz4!$A22)&amp;","," ")</f>
        <v xml:space="preserve"> </v>
      </c>
      <c r="H21" t="str">
        <f>IF(Arkusz4!J22=1,(Arkusz4!$A22)&amp;","," ")</f>
        <v xml:space="preserve"> </v>
      </c>
      <c r="I21" t="str">
        <f>IF(Arkusz4!K22=1,(Arkusz4!$A22)&amp;","," ")</f>
        <v xml:space="preserve"> </v>
      </c>
      <c r="J21" t="str">
        <f>IF(Arkusz4!L22=1,(Arkusz4!$A22)&amp;","," ")</f>
        <v xml:space="preserve"> </v>
      </c>
      <c r="K21" t="str">
        <f>IF(Arkusz4!M22=1,(Arkusz4!$A22)&amp;","," ")</f>
        <v xml:space="preserve"> </v>
      </c>
      <c r="L21" t="str">
        <f>IF(Arkusz4!N22=1,(Arkusz4!$A22)&amp;","," ")</f>
        <v xml:space="preserve"> </v>
      </c>
      <c r="M21" t="str">
        <f>IF(Arkusz4!O22=1,(Arkusz4!$A22)&amp;","," ")</f>
        <v xml:space="preserve"> </v>
      </c>
      <c r="N21" t="str">
        <f>IF(Arkusz4!P22=1,(Arkusz4!$A22)&amp;","," ")</f>
        <v>INF_U08,</v>
      </c>
      <c r="O21" t="str">
        <f>IF(Arkusz4!Q22=1,(Arkusz4!$A22)&amp;","," ")</f>
        <v xml:space="preserve"> </v>
      </c>
      <c r="P21" t="str">
        <f>IF(Arkusz4!R22=1,(Arkusz4!$A22)&amp;","," ")</f>
        <v xml:space="preserve"> </v>
      </c>
      <c r="Q21" t="str">
        <f>IF(Arkusz4!S22=1,(Arkusz4!$A22)&amp;","," ")</f>
        <v xml:space="preserve"> </v>
      </c>
      <c r="R21" t="str">
        <f>IF(Arkusz4!T22=1,(Arkusz4!$A22)&amp;","," ")</f>
        <v xml:space="preserve"> </v>
      </c>
      <c r="S21" t="str">
        <f>IF(Arkusz4!U22=1,(Arkusz4!$A22)&amp;","," ")</f>
        <v xml:space="preserve"> </v>
      </c>
      <c r="T21" t="str">
        <f>IF(Arkusz4!V22=1,(Arkusz4!$A22)&amp;","," ")</f>
        <v xml:space="preserve"> </v>
      </c>
      <c r="U21" t="str">
        <f>IF(Arkusz4!W22=1,(Arkusz4!$A22)&amp;","," ")</f>
        <v xml:space="preserve"> </v>
      </c>
      <c r="V21" t="str">
        <f>IF(Arkusz4!X22=1,(Arkusz4!$A22)&amp;","," ")</f>
        <v xml:space="preserve"> </v>
      </c>
      <c r="W21" t="str">
        <f>IF(Arkusz4!Y22=1,(Arkusz4!$A22)&amp;","," ")</f>
        <v xml:space="preserve"> </v>
      </c>
      <c r="X21" t="str">
        <f>IF(Arkusz4!Z22=1,(Arkusz4!$A22)&amp;","," ")</f>
        <v xml:space="preserve"> </v>
      </c>
      <c r="Y21" t="str">
        <f>IF(Arkusz4!AA22=1,(Arkusz4!$A22)&amp;","," ")</f>
        <v xml:space="preserve"> </v>
      </c>
      <c r="Z21" t="str">
        <f>IF(Arkusz4!AB22=1,(Arkusz4!$A22)&amp;","," ")</f>
        <v>INF_U08,</v>
      </c>
      <c r="AA21" t="str">
        <f>IF(Arkusz4!AC22=1,(Arkusz4!$A22)&amp;","," ")</f>
        <v>INF_U08,</v>
      </c>
      <c r="AB21" t="str">
        <f>IF(Arkusz4!AD22=1,(Arkusz4!$A22)&amp;","," ")</f>
        <v xml:space="preserve"> </v>
      </c>
      <c r="AC21" t="str">
        <f>IF(Arkusz4!AE22=1,(Arkusz4!$A22)&amp;","," ")</f>
        <v xml:space="preserve"> </v>
      </c>
      <c r="AD21" t="str">
        <f>IF(Arkusz4!AF22=1,(Arkusz4!$A22)&amp;","," ")</f>
        <v xml:space="preserve"> </v>
      </c>
      <c r="AE21" t="str">
        <f>IF(Arkusz4!AG22=1,(Arkusz4!$A22)&amp;","," ")</f>
        <v>INF_U08,</v>
      </c>
      <c r="AF21" t="str">
        <f>IF(Arkusz4!AH22=1,(Arkusz4!$A22)&amp;","," ")</f>
        <v xml:space="preserve"> </v>
      </c>
      <c r="AG21" t="str">
        <f>IF(Arkusz4!AI22=1,(Arkusz4!$A22)&amp;","," ")</f>
        <v xml:space="preserve"> </v>
      </c>
      <c r="AH21" t="str">
        <f>IF(Arkusz4!AJ22=1,(Arkusz4!$A22)&amp;","," ")</f>
        <v xml:space="preserve"> </v>
      </c>
      <c r="AI21" t="str">
        <f>IF(Arkusz4!AK22=1,(Arkusz4!$A22)&amp;","," ")</f>
        <v xml:space="preserve"> </v>
      </c>
      <c r="AJ21" t="str">
        <f>IF(Arkusz4!AL22=1,(Arkusz4!$A22)&amp;","," ")</f>
        <v xml:space="preserve"> </v>
      </c>
      <c r="AK21" t="str">
        <f>IF(Arkusz4!AM22=1,(Arkusz4!$A22)&amp;","," ")</f>
        <v xml:space="preserve"> </v>
      </c>
      <c r="AL21" t="str">
        <f>IF(Arkusz4!AN22=1,(Arkusz4!$A22)&amp;","," ")</f>
        <v>INF_U08,</v>
      </c>
      <c r="AM21" t="str">
        <f>IF(Arkusz4!AO22=1,(Arkusz4!$A22)&amp;","," ")</f>
        <v xml:space="preserve"> </v>
      </c>
      <c r="AN21" t="str">
        <f>IF(Arkusz4!AP22=1,(Arkusz4!$A22)&amp;","," ")</f>
        <v xml:space="preserve"> </v>
      </c>
      <c r="AO21" t="str">
        <f>IF(Arkusz4!AQ22=1,(Arkusz4!$A22)&amp;","," ")</f>
        <v xml:space="preserve"> </v>
      </c>
      <c r="AP21" t="str">
        <f>IF(Arkusz4!AR22=1,(Arkusz4!$A22)&amp;","," ")</f>
        <v xml:space="preserve"> </v>
      </c>
      <c r="AQ21" t="str">
        <f>IF(Arkusz4!AS22=1,(Arkusz4!$A22)&amp;","," ")</f>
        <v xml:space="preserve"> </v>
      </c>
      <c r="AR21" t="str">
        <f>IF(Arkusz4!AT22=1,(Arkusz4!$A22)&amp;","," ")</f>
        <v xml:space="preserve"> </v>
      </c>
      <c r="AS21" t="str">
        <f>IF(Arkusz4!AU22=1,(Arkusz4!$A22)&amp;","," ")</f>
        <v>INF_U08,</v>
      </c>
      <c r="AT21" t="str">
        <f>IF(Arkusz4!AV22=1,(Arkusz4!$A22)&amp;","," ")</f>
        <v xml:space="preserve"> </v>
      </c>
      <c r="AU21" t="str">
        <f>IF(Arkusz4!AW22=1,(Arkusz4!$A22)&amp;","," ")</f>
        <v xml:space="preserve"> </v>
      </c>
      <c r="AV21" t="str">
        <f>IF(Arkusz4!AX22=1,(Arkusz4!$A22)&amp;","," ")</f>
        <v xml:space="preserve"> </v>
      </c>
      <c r="AW21" t="str">
        <f>IF(Arkusz4!AY22=1,(Arkusz4!$A22)&amp;","," ")</f>
        <v xml:space="preserve"> </v>
      </c>
      <c r="AX21" t="str">
        <f>IF(Arkusz4!AZ22=1,(Arkusz4!$A22)&amp;","," ")</f>
        <v xml:space="preserve"> </v>
      </c>
      <c r="AY21" t="str">
        <f>IF(Arkusz4!BA22=1,(Arkusz4!$A22)&amp;","," ")</f>
        <v xml:space="preserve"> </v>
      </c>
      <c r="AZ21" t="str">
        <f>IF(Arkusz4!BB22=1,(Arkusz4!$A22)&amp;","," ")</f>
        <v xml:space="preserve"> </v>
      </c>
      <c r="BA21" t="str">
        <f>IF(Arkusz4!BC22=1,(Arkusz4!$A22)&amp;","," ")</f>
        <v>INF_U08,</v>
      </c>
      <c r="BB21" t="str">
        <f>IF(Arkusz4!BD22=1,(Arkusz4!$A22)&amp;","," ")</f>
        <v>INF_U08,</v>
      </c>
      <c r="BC21" t="str">
        <f>IF(Arkusz4!BE22=1,(Arkusz4!$A22)&amp;","," ")</f>
        <v xml:space="preserve"> </v>
      </c>
      <c r="BD21" t="str">
        <f>IF(Arkusz4!BF22=1,(Arkusz4!$A22)&amp;","," ")</f>
        <v>INF_U08,</v>
      </c>
      <c r="BE21" t="str">
        <f>IF(Arkusz4!BG22=1,(Arkusz4!$A22)&amp;","," ")</f>
        <v>INF_U08,</v>
      </c>
      <c r="BF21" t="str">
        <f>IF(Arkusz4!BH22=1,(Arkusz4!$A22)&amp;","," ")</f>
        <v>INF_U08,</v>
      </c>
      <c r="BG21" t="str">
        <f>IF(Arkusz4!BI22=1,(Arkusz4!$A22)&amp;","," ")</f>
        <v xml:space="preserve"> </v>
      </c>
      <c r="BH21" t="str">
        <f>IF(Arkusz4!BJ22=1,(Arkusz4!$A22)&amp;","," ")</f>
        <v xml:space="preserve"> </v>
      </c>
      <c r="BI21" t="str">
        <f>IF(Arkusz4!BK22=1,(Arkusz4!$A22)&amp;","," ")</f>
        <v xml:space="preserve"> </v>
      </c>
      <c r="BJ21" t="str">
        <f>IF(Arkusz4!BL22=1,(Arkusz4!$A22)&amp;","," ")</f>
        <v>INF_U08,</v>
      </c>
      <c r="BK21" t="str">
        <f>IF(Arkusz4!BM22=1,(Arkusz4!$A22)&amp;","," ")</f>
        <v>INF_U08,</v>
      </c>
      <c r="BL21" t="str">
        <f>IF(Arkusz4!BN22=1,(Arkusz4!$A22)&amp;","," ")</f>
        <v xml:space="preserve"> </v>
      </c>
      <c r="BM21" t="str">
        <f>IF(Arkusz4!BO22=1,(Arkusz4!$A22)&amp;","," ")</f>
        <v>INF_U08,</v>
      </c>
      <c r="BN21" t="str">
        <f>IF(Arkusz4!BP22=1,(Arkusz4!$A22)&amp;","," ")</f>
        <v xml:space="preserve"> </v>
      </c>
      <c r="BO21" t="str">
        <f>IF([1]Arkusz4!BQ22=1,[1]Arkusz4!$A22," ")</f>
        <v xml:space="preserve"> </v>
      </c>
      <c r="BP21" t="str">
        <f>IF([1]Arkusz4!BR22=1,[1]Arkusz4!$A22," ")</f>
        <v xml:space="preserve"> </v>
      </c>
      <c r="BQ21" t="str">
        <f>IF([1]Arkusz4!BS22=1,[1]Arkusz4!$A22," ")</f>
        <v xml:space="preserve"> </v>
      </c>
    </row>
    <row r="22" spans="1:69" x14ac:dyDescent="0.25">
      <c r="A22" t="str">
        <f>IF(Arkusz4!C23=1,(Arkusz4!$A23)&amp;","," ")</f>
        <v xml:space="preserve"> </v>
      </c>
      <c r="B22" t="str">
        <f>IF(Arkusz4!D23=1,(Arkusz4!$A23)&amp;","," ")</f>
        <v xml:space="preserve"> </v>
      </c>
      <c r="C22" t="str">
        <f>IF(Arkusz4!E23=1,(Arkusz4!$A23)&amp;","," ")</f>
        <v xml:space="preserve"> </v>
      </c>
      <c r="D22" t="str">
        <f>IF(Arkusz4!F23=1,(Arkusz4!$A23)&amp;","," ")</f>
        <v xml:space="preserve"> </v>
      </c>
      <c r="E22" t="str">
        <f>IF(Arkusz4!G23=1,(Arkusz4!$A23)&amp;","," ")</f>
        <v xml:space="preserve"> </v>
      </c>
      <c r="F22" t="str">
        <f>IF(Arkusz4!H23=1,(Arkusz4!$A23)&amp;","," ")</f>
        <v xml:space="preserve"> </v>
      </c>
      <c r="G22" t="str">
        <f>IF(Arkusz4!I23=1,(Arkusz4!$A23)&amp;","," ")</f>
        <v xml:space="preserve"> </v>
      </c>
      <c r="H22" t="str">
        <f>IF(Arkusz4!J23=1,(Arkusz4!$A23)&amp;","," ")</f>
        <v xml:space="preserve"> </v>
      </c>
      <c r="I22" t="str">
        <f>IF(Arkusz4!K23=1,(Arkusz4!$A23)&amp;","," ")</f>
        <v xml:space="preserve"> </v>
      </c>
      <c r="J22" t="str">
        <f>IF(Arkusz4!L23=1,(Arkusz4!$A23)&amp;","," ")</f>
        <v xml:space="preserve"> </v>
      </c>
      <c r="K22" t="str">
        <f>IF(Arkusz4!M23=1,(Arkusz4!$A23)&amp;","," ")</f>
        <v xml:space="preserve"> </v>
      </c>
      <c r="L22" t="str">
        <f>IF(Arkusz4!N23=1,(Arkusz4!$A23)&amp;","," ")</f>
        <v xml:space="preserve"> </v>
      </c>
      <c r="M22" t="str">
        <f>IF(Arkusz4!O23=1,(Arkusz4!$A23)&amp;","," ")</f>
        <v xml:space="preserve"> </v>
      </c>
      <c r="N22" t="str">
        <f>IF(Arkusz4!P23=1,(Arkusz4!$A23)&amp;","," ")</f>
        <v xml:space="preserve"> </v>
      </c>
      <c r="O22" t="str">
        <f>IF(Arkusz4!Q23=1,(Arkusz4!$A23)&amp;","," ")</f>
        <v xml:space="preserve"> </v>
      </c>
      <c r="P22" t="str">
        <f>IF(Arkusz4!R23=1,(Arkusz4!$A23)&amp;","," ")</f>
        <v xml:space="preserve"> </v>
      </c>
      <c r="Q22" t="str">
        <f>IF(Arkusz4!S23=1,(Arkusz4!$A23)&amp;","," ")</f>
        <v xml:space="preserve"> </v>
      </c>
      <c r="R22" t="str">
        <f>IF(Arkusz4!T23=1,(Arkusz4!$A23)&amp;","," ")</f>
        <v xml:space="preserve"> </v>
      </c>
      <c r="S22" t="str">
        <f>IF(Arkusz4!U23=1,(Arkusz4!$A23)&amp;","," ")</f>
        <v xml:space="preserve"> </v>
      </c>
      <c r="T22" t="str">
        <f>IF(Arkusz4!V23=1,(Arkusz4!$A23)&amp;","," ")</f>
        <v xml:space="preserve"> </v>
      </c>
      <c r="U22" t="str">
        <f>IF(Arkusz4!W23=1,(Arkusz4!$A23)&amp;","," ")</f>
        <v xml:space="preserve"> </v>
      </c>
      <c r="V22" t="str">
        <f>IF(Arkusz4!X23=1,(Arkusz4!$A23)&amp;","," ")</f>
        <v xml:space="preserve"> </v>
      </c>
      <c r="W22" t="str">
        <f>IF(Arkusz4!Y23=1,(Arkusz4!$A23)&amp;","," ")</f>
        <v xml:space="preserve"> </v>
      </c>
      <c r="X22" t="str">
        <f>IF(Arkusz4!Z23=1,(Arkusz4!$A23)&amp;","," ")</f>
        <v xml:space="preserve"> </v>
      </c>
      <c r="Y22" t="str">
        <f>IF(Arkusz4!AA23=1,(Arkusz4!$A23)&amp;","," ")</f>
        <v xml:space="preserve"> </v>
      </c>
      <c r="Z22" t="str">
        <f>IF(Arkusz4!AB23=1,(Arkusz4!$A23)&amp;","," ")</f>
        <v xml:space="preserve"> </v>
      </c>
      <c r="AA22" t="str">
        <f>IF(Arkusz4!AC23=1,(Arkusz4!$A23)&amp;","," ")</f>
        <v xml:space="preserve"> </v>
      </c>
      <c r="AB22" t="str">
        <f>IF(Arkusz4!AD23=1,(Arkusz4!$A23)&amp;","," ")</f>
        <v xml:space="preserve"> </v>
      </c>
      <c r="AC22" t="str">
        <f>IF(Arkusz4!AE23=1,(Arkusz4!$A23)&amp;","," ")</f>
        <v xml:space="preserve"> </v>
      </c>
      <c r="AD22" t="str">
        <f>IF(Arkusz4!AF23=1,(Arkusz4!$A23)&amp;","," ")</f>
        <v xml:space="preserve"> </v>
      </c>
      <c r="AE22" t="str">
        <f>IF(Arkusz4!AG23=1,(Arkusz4!$A23)&amp;","," ")</f>
        <v>INF_U09,</v>
      </c>
      <c r="AF22" t="str">
        <f>IF(Arkusz4!AH23=1,(Arkusz4!$A23)&amp;","," ")</f>
        <v xml:space="preserve"> </v>
      </c>
      <c r="AG22" t="str">
        <f>IF(Arkusz4!AI23=1,(Arkusz4!$A23)&amp;","," ")</f>
        <v xml:space="preserve"> </v>
      </c>
      <c r="AH22" t="str">
        <f>IF(Arkusz4!AJ23=1,(Arkusz4!$A23)&amp;","," ")</f>
        <v xml:space="preserve"> </v>
      </c>
      <c r="AI22" t="str">
        <f>IF(Arkusz4!AK23=1,(Arkusz4!$A23)&amp;","," ")</f>
        <v>INF_U09,</v>
      </c>
      <c r="AJ22" t="str">
        <f>IF(Arkusz4!AL23=1,(Arkusz4!$A23)&amp;","," ")</f>
        <v xml:space="preserve"> </v>
      </c>
      <c r="AK22" t="str">
        <f>IF(Arkusz4!AM23=1,(Arkusz4!$A23)&amp;","," ")</f>
        <v xml:space="preserve"> </v>
      </c>
      <c r="AL22" t="str">
        <f>IF(Arkusz4!AN23=1,(Arkusz4!$A23)&amp;","," ")</f>
        <v xml:space="preserve"> </v>
      </c>
      <c r="AM22" t="str">
        <f>IF(Arkusz4!AO23=1,(Arkusz4!$A23)&amp;","," ")</f>
        <v xml:space="preserve"> </v>
      </c>
      <c r="AN22" t="str">
        <f>IF(Arkusz4!AP23=1,(Arkusz4!$A23)&amp;","," ")</f>
        <v xml:space="preserve"> </v>
      </c>
      <c r="AO22" t="str">
        <f>IF(Arkusz4!AQ23=1,(Arkusz4!$A23)&amp;","," ")</f>
        <v>INF_U09,</v>
      </c>
      <c r="AP22" t="str">
        <f>IF(Arkusz4!AR23=1,(Arkusz4!$A23)&amp;","," ")</f>
        <v xml:space="preserve"> </v>
      </c>
      <c r="AQ22" t="str">
        <f>IF(Arkusz4!AS23=1,(Arkusz4!$A23)&amp;","," ")</f>
        <v xml:space="preserve"> </v>
      </c>
      <c r="AR22" t="str">
        <f>IF(Arkusz4!AT23=1,(Arkusz4!$A23)&amp;","," ")</f>
        <v>INF_U09,</v>
      </c>
      <c r="AS22" t="str">
        <f>IF(Arkusz4!AU23=1,(Arkusz4!$A23)&amp;","," ")</f>
        <v xml:space="preserve"> </v>
      </c>
      <c r="AT22" t="str">
        <f>IF(Arkusz4!AV23=1,(Arkusz4!$A23)&amp;","," ")</f>
        <v xml:space="preserve"> </v>
      </c>
      <c r="AU22" t="str">
        <f>IF(Arkusz4!AW23=1,(Arkusz4!$A23)&amp;","," ")</f>
        <v xml:space="preserve"> </v>
      </c>
      <c r="AV22" t="str">
        <f>IF(Arkusz4!AX23=1,(Arkusz4!$A23)&amp;","," ")</f>
        <v xml:space="preserve"> </v>
      </c>
      <c r="AW22" t="str">
        <f>IF(Arkusz4!AY23=1,(Arkusz4!$A23)&amp;","," ")</f>
        <v xml:space="preserve"> </v>
      </c>
      <c r="AX22" t="str">
        <f>IF(Arkusz4!AZ23=1,(Arkusz4!$A23)&amp;","," ")</f>
        <v>INF_U09,</v>
      </c>
      <c r="AY22" t="str">
        <f>IF(Arkusz4!BA23=1,(Arkusz4!$A23)&amp;","," ")</f>
        <v>INF_U09,</v>
      </c>
      <c r="AZ22" t="str">
        <f>IF(Arkusz4!BB23=1,(Arkusz4!$A23)&amp;","," ")</f>
        <v xml:space="preserve"> </v>
      </c>
      <c r="BA22" t="str">
        <f>IF(Arkusz4!BC23=1,(Arkusz4!$A23)&amp;","," ")</f>
        <v xml:space="preserve"> </v>
      </c>
      <c r="BB22" t="str">
        <f>IF(Arkusz4!BD23=1,(Arkusz4!$A23)&amp;","," ")</f>
        <v xml:space="preserve"> </v>
      </c>
      <c r="BC22" t="str">
        <f>IF(Arkusz4!BE23=1,(Arkusz4!$A23)&amp;","," ")</f>
        <v xml:space="preserve"> </v>
      </c>
      <c r="BD22" t="str">
        <f>IF(Arkusz4!BF23=1,(Arkusz4!$A23)&amp;","," ")</f>
        <v xml:space="preserve"> </v>
      </c>
      <c r="BE22" t="str">
        <f>IF(Arkusz4!BG23=1,(Arkusz4!$A23)&amp;","," ")</f>
        <v xml:space="preserve"> </v>
      </c>
      <c r="BF22" t="str">
        <f>IF(Arkusz4!BH23=1,(Arkusz4!$A23)&amp;","," ")</f>
        <v xml:space="preserve"> </v>
      </c>
      <c r="BG22" t="str">
        <f>IF(Arkusz4!BI23=1,(Arkusz4!$A23)&amp;","," ")</f>
        <v xml:space="preserve"> </v>
      </c>
      <c r="BH22" t="str">
        <f>IF(Arkusz4!BJ23=1,(Arkusz4!$A23)&amp;","," ")</f>
        <v xml:space="preserve"> </v>
      </c>
      <c r="BI22" t="str">
        <f>IF(Arkusz4!BK23=1,(Arkusz4!$A23)&amp;","," ")</f>
        <v xml:space="preserve"> </v>
      </c>
      <c r="BJ22" t="str">
        <f>IF(Arkusz4!BL23=1,(Arkusz4!$A23)&amp;","," ")</f>
        <v xml:space="preserve"> </v>
      </c>
      <c r="BK22" t="str">
        <f>IF(Arkusz4!BM23=1,(Arkusz4!$A23)&amp;","," ")</f>
        <v xml:space="preserve"> </v>
      </c>
      <c r="BL22" t="str">
        <f>IF(Arkusz4!BN23=1,(Arkusz4!$A23)&amp;","," ")</f>
        <v xml:space="preserve"> </v>
      </c>
      <c r="BM22" t="str">
        <f>IF(Arkusz4!BO23=1,(Arkusz4!$A23)&amp;","," ")</f>
        <v>INF_U09,</v>
      </c>
      <c r="BN22" t="str">
        <f>IF(Arkusz4!BP23=1,(Arkusz4!$A23)&amp;","," ")</f>
        <v>INF_U09,</v>
      </c>
      <c r="BO22" t="str">
        <f>IF([1]Arkusz4!BQ23=1,[1]Arkusz4!$A23," ")</f>
        <v xml:space="preserve"> </v>
      </c>
      <c r="BP22" t="str">
        <f>IF([1]Arkusz4!BR23=1,[1]Arkusz4!$A23," ")</f>
        <v xml:space="preserve"> </v>
      </c>
      <c r="BQ22" t="str">
        <f>IF([1]Arkusz4!BS23=1,[1]Arkusz4!$A23," ")</f>
        <v xml:space="preserve"> </v>
      </c>
    </row>
    <row r="23" spans="1:69" x14ac:dyDescent="0.25">
      <c r="A23" t="str">
        <f>IF(Arkusz4!C24=1,(Arkusz4!$A24)&amp;","," ")</f>
        <v xml:space="preserve"> </v>
      </c>
      <c r="B23" t="str">
        <f>IF(Arkusz4!D24=1,(Arkusz4!$A24)&amp;","," ")</f>
        <v xml:space="preserve"> </v>
      </c>
      <c r="C23" t="str">
        <f>IF(Arkusz4!E24=1,(Arkusz4!$A24)&amp;","," ")</f>
        <v xml:space="preserve"> </v>
      </c>
      <c r="D23" t="str">
        <f>IF(Arkusz4!F24=1,(Arkusz4!$A24)&amp;","," ")</f>
        <v xml:space="preserve"> </v>
      </c>
      <c r="E23" t="str">
        <f>IF(Arkusz4!G24=1,(Arkusz4!$A24)&amp;","," ")</f>
        <v xml:space="preserve"> </v>
      </c>
      <c r="F23" t="str">
        <f>IF(Arkusz4!H24=1,(Arkusz4!$A24)&amp;","," ")</f>
        <v xml:space="preserve"> </v>
      </c>
      <c r="G23" t="str">
        <f>IF(Arkusz4!I24=1,(Arkusz4!$A24)&amp;","," ")</f>
        <v xml:space="preserve"> </v>
      </c>
      <c r="H23" t="str">
        <f>IF(Arkusz4!J24=1,(Arkusz4!$A24)&amp;","," ")</f>
        <v xml:space="preserve"> </v>
      </c>
      <c r="I23" t="str">
        <f>IF(Arkusz4!K24=1,(Arkusz4!$A24)&amp;","," ")</f>
        <v xml:space="preserve"> </v>
      </c>
      <c r="J23" t="str">
        <f>IF(Arkusz4!L24=1,(Arkusz4!$A24)&amp;","," ")</f>
        <v xml:space="preserve"> </v>
      </c>
      <c r="K23" t="str">
        <f>IF(Arkusz4!M24=1,(Arkusz4!$A24)&amp;","," ")</f>
        <v xml:space="preserve"> </v>
      </c>
      <c r="L23" t="str">
        <f>IF(Arkusz4!N24=1,(Arkusz4!$A24)&amp;","," ")</f>
        <v xml:space="preserve"> </v>
      </c>
      <c r="M23" t="str">
        <f>IF(Arkusz4!O24=1,(Arkusz4!$A24)&amp;","," ")</f>
        <v xml:space="preserve"> </v>
      </c>
      <c r="N23" t="str">
        <f>IF(Arkusz4!P24=1,(Arkusz4!$A24)&amp;","," ")</f>
        <v xml:space="preserve"> </v>
      </c>
      <c r="O23" t="str">
        <f>IF(Arkusz4!Q24=1,(Arkusz4!$A24)&amp;","," ")</f>
        <v xml:space="preserve"> </v>
      </c>
      <c r="P23" t="str">
        <f>IF(Arkusz4!R24=1,(Arkusz4!$A24)&amp;","," ")</f>
        <v xml:space="preserve"> </v>
      </c>
      <c r="Q23" t="str">
        <f>IF(Arkusz4!S24=1,(Arkusz4!$A24)&amp;","," ")</f>
        <v xml:space="preserve"> </v>
      </c>
      <c r="R23" t="str">
        <f>IF(Arkusz4!T24=1,(Arkusz4!$A24)&amp;","," ")</f>
        <v xml:space="preserve"> </v>
      </c>
      <c r="S23" t="str">
        <f>IF(Arkusz4!U24=1,(Arkusz4!$A24)&amp;","," ")</f>
        <v xml:space="preserve"> </v>
      </c>
      <c r="T23" t="str">
        <f>IF(Arkusz4!V24=1,(Arkusz4!$A24)&amp;","," ")</f>
        <v xml:space="preserve"> </v>
      </c>
      <c r="U23" t="str">
        <f>IF(Arkusz4!W24=1,(Arkusz4!$A24)&amp;","," ")</f>
        <v xml:space="preserve"> </v>
      </c>
      <c r="V23" t="str">
        <f>IF(Arkusz4!X24=1,(Arkusz4!$A24)&amp;","," ")</f>
        <v xml:space="preserve"> </v>
      </c>
      <c r="W23" t="str">
        <f>IF(Arkusz4!Y24=1,(Arkusz4!$A24)&amp;","," ")</f>
        <v xml:space="preserve"> </v>
      </c>
      <c r="X23" t="str">
        <f>IF(Arkusz4!Z24=1,(Arkusz4!$A24)&amp;","," ")</f>
        <v xml:space="preserve"> </v>
      </c>
      <c r="Y23" t="str">
        <f>IF(Arkusz4!AA24=1,(Arkusz4!$A24)&amp;","," ")</f>
        <v xml:space="preserve"> </v>
      </c>
      <c r="Z23" t="str">
        <f>IF(Arkusz4!AB24=1,(Arkusz4!$A24)&amp;","," ")</f>
        <v xml:space="preserve"> </v>
      </c>
      <c r="AA23" t="str">
        <f>IF(Arkusz4!AC24=1,(Arkusz4!$A24)&amp;","," ")</f>
        <v xml:space="preserve"> </v>
      </c>
      <c r="AB23" t="str">
        <f>IF(Arkusz4!AD24=1,(Arkusz4!$A24)&amp;","," ")</f>
        <v xml:space="preserve"> </v>
      </c>
      <c r="AC23" t="str">
        <f>IF(Arkusz4!AE24=1,(Arkusz4!$A24)&amp;","," ")</f>
        <v xml:space="preserve"> </v>
      </c>
      <c r="AD23" t="str">
        <f>IF(Arkusz4!AF24=1,(Arkusz4!$A24)&amp;","," ")</f>
        <v xml:space="preserve"> </v>
      </c>
      <c r="AE23" t="str">
        <f>IF(Arkusz4!AG24=1,(Arkusz4!$A24)&amp;","," ")</f>
        <v xml:space="preserve"> </v>
      </c>
      <c r="AF23" t="str">
        <f>IF(Arkusz4!AH24=1,(Arkusz4!$A24)&amp;","," ")</f>
        <v xml:space="preserve"> </v>
      </c>
      <c r="AG23" t="str">
        <f>IF(Arkusz4!AI24=1,(Arkusz4!$A24)&amp;","," ")</f>
        <v xml:space="preserve"> </v>
      </c>
      <c r="AH23" t="str">
        <f>IF(Arkusz4!AJ24=1,(Arkusz4!$A24)&amp;","," ")</f>
        <v xml:space="preserve"> </v>
      </c>
      <c r="AI23" t="str">
        <f>IF(Arkusz4!AK24=1,(Arkusz4!$A24)&amp;","," ")</f>
        <v xml:space="preserve"> </v>
      </c>
      <c r="AJ23" t="str">
        <f>IF(Arkusz4!AL24=1,(Arkusz4!$A24)&amp;","," ")</f>
        <v xml:space="preserve"> </v>
      </c>
      <c r="AK23" t="str">
        <f>IF(Arkusz4!AM24=1,(Arkusz4!$A24)&amp;","," ")</f>
        <v xml:space="preserve"> </v>
      </c>
      <c r="AL23" t="str">
        <f>IF(Arkusz4!AN24=1,(Arkusz4!$A24)&amp;","," ")</f>
        <v xml:space="preserve"> </v>
      </c>
      <c r="AM23" t="str">
        <f>IF(Arkusz4!AO24=1,(Arkusz4!$A24)&amp;","," ")</f>
        <v xml:space="preserve"> </v>
      </c>
      <c r="AN23" t="str">
        <f>IF(Arkusz4!AP24=1,(Arkusz4!$A24)&amp;","," ")</f>
        <v xml:space="preserve"> </v>
      </c>
      <c r="AO23" t="str">
        <f>IF(Arkusz4!AQ24=1,(Arkusz4!$A24)&amp;","," ")</f>
        <v xml:space="preserve"> </v>
      </c>
      <c r="AP23" t="str">
        <f>IF(Arkusz4!AR24=1,(Arkusz4!$A24)&amp;","," ")</f>
        <v xml:space="preserve"> </v>
      </c>
      <c r="AQ23" t="str">
        <f>IF(Arkusz4!AS24=1,(Arkusz4!$A24)&amp;","," ")</f>
        <v xml:space="preserve"> </v>
      </c>
      <c r="AR23" t="str">
        <f>IF(Arkusz4!AT24=1,(Arkusz4!$A24)&amp;","," ")</f>
        <v xml:space="preserve"> </v>
      </c>
      <c r="AS23" t="str">
        <f>IF(Arkusz4!AU24=1,(Arkusz4!$A24)&amp;","," ")</f>
        <v xml:space="preserve"> </v>
      </c>
      <c r="AT23" t="str">
        <f>IF(Arkusz4!AV24=1,(Arkusz4!$A24)&amp;","," ")</f>
        <v xml:space="preserve"> </v>
      </c>
      <c r="AU23" t="str">
        <f>IF(Arkusz4!AW24=1,(Arkusz4!$A24)&amp;","," ")</f>
        <v xml:space="preserve"> </v>
      </c>
      <c r="AV23" t="str">
        <f>IF(Arkusz4!AX24=1,(Arkusz4!$A24)&amp;","," ")</f>
        <v xml:space="preserve"> </v>
      </c>
      <c r="AW23" t="str">
        <f>IF(Arkusz4!AY24=1,(Arkusz4!$A24)&amp;","," ")</f>
        <v xml:space="preserve"> </v>
      </c>
      <c r="AX23" t="str">
        <f>IF(Arkusz4!AZ24=1,(Arkusz4!$A24)&amp;","," ")</f>
        <v xml:space="preserve"> </v>
      </c>
      <c r="AY23" t="str">
        <f>IF(Arkusz4!BA24=1,(Arkusz4!$A24)&amp;","," ")</f>
        <v xml:space="preserve"> </v>
      </c>
      <c r="AZ23" t="str">
        <f>IF(Arkusz4!BB24=1,(Arkusz4!$A24)&amp;","," ")</f>
        <v xml:space="preserve"> </v>
      </c>
      <c r="BA23" t="str">
        <f>IF(Arkusz4!BC24=1,(Arkusz4!$A24)&amp;","," ")</f>
        <v xml:space="preserve"> </v>
      </c>
      <c r="BB23" t="str">
        <f>IF(Arkusz4!BD24=1,(Arkusz4!$A24)&amp;","," ")</f>
        <v xml:space="preserve"> </v>
      </c>
      <c r="BC23" t="str">
        <f>IF(Arkusz4!BE24=1,(Arkusz4!$A24)&amp;","," ")</f>
        <v xml:space="preserve"> </v>
      </c>
      <c r="BD23" t="str">
        <f>IF(Arkusz4!BF24=1,(Arkusz4!$A24)&amp;","," ")</f>
        <v xml:space="preserve"> </v>
      </c>
      <c r="BE23" t="str">
        <f>IF(Arkusz4!BG24=1,(Arkusz4!$A24)&amp;","," ")</f>
        <v>INF_U10,</v>
      </c>
      <c r="BF23" t="str">
        <f>IF(Arkusz4!BH24=1,(Arkusz4!$A24)&amp;","," ")</f>
        <v xml:space="preserve"> </v>
      </c>
      <c r="BG23" t="str">
        <f>IF(Arkusz4!BI24=1,(Arkusz4!$A24)&amp;","," ")</f>
        <v xml:space="preserve"> </v>
      </c>
      <c r="BH23" t="str">
        <f>IF(Arkusz4!BJ24=1,(Arkusz4!$A24)&amp;","," ")</f>
        <v xml:space="preserve"> </v>
      </c>
      <c r="BI23" t="str">
        <f>IF(Arkusz4!BK24=1,(Arkusz4!$A24)&amp;","," ")</f>
        <v xml:space="preserve"> </v>
      </c>
      <c r="BJ23" t="str">
        <f>IF(Arkusz4!BL24=1,(Arkusz4!$A24)&amp;","," ")</f>
        <v xml:space="preserve"> </v>
      </c>
      <c r="BK23" t="str">
        <f>IF(Arkusz4!BM24=1,(Arkusz4!$A24)&amp;","," ")</f>
        <v xml:space="preserve"> </v>
      </c>
      <c r="BL23" t="str">
        <f>IF(Arkusz4!BN24=1,(Arkusz4!$A24)&amp;","," ")</f>
        <v xml:space="preserve"> </v>
      </c>
      <c r="BM23" t="str">
        <f>IF(Arkusz4!BO24=1,(Arkusz4!$A24)&amp;","," ")</f>
        <v xml:space="preserve"> </v>
      </c>
      <c r="BN23" t="str">
        <f>IF(Arkusz4!BP24=1,(Arkusz4!$A24)&amp;","," ")</f>
        <v xml:space="preserve"> </v>
      </c>
      <c r="BO23" t="str">
        <f>IF([1]Arkusz4!BQ24=1,[1]Arkusz4!$A24," ")</f>
        <v xml:space="preserve"> </v>
      </c>
      <c r="BP23" t="str">
        <f>IF([1]Arkusz4!BR24=1,[1]Arkusz4!$A24," ")</f>
        <v xml:space="preserve"> </v>
      </c>
      <c r="BQ23" t="str">
        <f>IF([1]Arkusz4!BS24=1,[1]Arkusz4!$A24," ")</f>
        <v xml:space="preserve"> </v>
      </c>
    </row>
    <row r="24" spans="1:69" x14ac:dyDescent="0.25">
      <c r="A24" t="str">
        <f>IF(Arkusz4!C25=1,(Arkusz4!$A25)&amp;","," ")</f>
        <v xml:space="preserve"> </v>
      </c>
      <c r="B24" t="str">
        <f>IF(Arkusz4!D25=1,(Arkusz4!$A25)&amp;","," ")</f>
        <v xml:space="preserve"> </v>
      </c>
      <c r="C24" t="str">
        <f>IF(Arkusz4!E25=1,(Arkusz4!$A25)&amp;","," ")</f>
        <v xml:space="preserve"> </v>
      </c>
      <c r="D24" t="str">
        <f>IF(Arkusz4!F25=1,(Arkusz4!$A25)&amp;","," ")</f>
        <v xml:space="preserve"> </v>
      </c>
      <c r="E24" t="str">
        <f>IF(Arkusz4!G25=1,(Arkusz4!$A25)&amp;","," ")</f>
        <v xml:space="preserve"> </v>
      </c>
      <c r="F24" t="str">
        <f>IF(Arkusz4!H25=1,(Arkusz4!$A25)&amp;","," ")</f>
        <v xml:space="preserve"> </v>
      </c>
      <c r="G24" t="str">
        <f>IF(Arkusz4!I25=1,(Arkusz4!$A25)&amp;","," ")</f>
        <v xml:space="preserve"> </v>
      </c>
      <c r="H24" t="str">
        <f>IF(Arkusz4!J25=1,(Arkusz4!$A25)&amp;","," ")</f>
        <v xml:space="preserve"> </v>
      </c>
      <c r="I24" t="str">
        <f>IF(Arkusz4!K25=1,(Arkusz4!$A25)&amp;","," ")</f>
        <v xml:space="preserve"> </v>
      </c>
      <c r="J24" t="str">
        <f>IF(Arkusz4!L25=1,(Arkusz4!$A25)&amp;","," ")</f>
        <v xml:space="preserve"> </v>
      </c>
      <c r="K24" t="str">
        <f>IF(Arkusz4!M25=1,(Arkusz4!$A25)&amp;","," ")</f>
        <v xml:space="preserve"> </v>
      </c>
      <c r="L24" t="str">
        <f>IF(Arkusz4!N25=1,(Arkusz4!$A25)&amp;","," ")</f>
        <v xml:space="preserve"> </v>
      </c>
      <c r="M24" t="str">
        <f>IF(Arkusz4!O25=1,(Arkusz4!$A25)&amp;","," ")</f>
        <v xml:space="preserve"> </v>
      </c>
      <c r="N24" t="str">
        <f>IF(Arkusz4!P25=1,(Arkusz4!$A25)&amp;","," ")</f>
        <v xml:space="preserve"> </v>
      </c>
      <c r="O24" t="str">
        <f>IF(Arkusz4!Q25=1,(Arkusz4!$A25)&amp;","," ")</f>
        <v>INF_U11,</v>
      </c>
      <c r="P24" t="str">
        <f>IF(Arkusz4!R25=1,(Arkusz4!$A25)&amp;","," ")</f>
        <v xml:space="preserve"> </v>
      </c>
      <c r="Q24" t="str">
        <f>IF(Arkusz4!S25=1,(Arkusz4!$A25)&amp;","," ")</f>
        <v xml:space="preserve"> </v>
      </c>
      <c r="R24" t="str">
        <f>IF(Arkusz4!T25=1,(Arkusz4!$A25)&amp;","," ")</f>
        <v xml:space="preserve"> </v>
      </c>
      <c r="S24" t="str">
        <f>IF(Arkusz4!U25=1,(Arkusz4!$A25)&amp;","," ")</f>
        <v xml:space="preserve"> </v>
      </c>
      <c r="T24" t="str">
        <f>IF(Arkusz4!V25=1,(Arkusz4!$A25)&amp;","," ")</f>
        <v xml:space="preserve"> </v>
      </c>
      <c r="U24" t="str">
        <f>IF(Arkusz4!W25=1,(Arkusz4!$A25)&amp;","," ")</f>
        <v xml:space="preserve"> </v>
      </c>
      <c r="V24" t="str">
        <f>IF(Arkusz4!X25=1,(Arkusz4!$A25)&amp;","," ")</f>
        <v xml:space="preserve"> </v>
      </c>
      <c r="W24" t="str">
        <f>IF(Arkusz4!Y25=1,(Arkusz4!$A25)&amp;","," ")</f>
        <v xml:space="preserve"> </v>
      </c>
      <c r="X24" t="str">
        <f>IF(Arkusz4!Z25=1,(Arkusz4!$A25)&amp;","," ")</f>
        <v xml:space="preserve"> </v>
      </c>
      <c r="Y24" t="str">
        <f>IF(Arkusz4!AA25=1,(Arkusz4!$A25)&amp;","," ")</f>
        <v>INF_U11,</v>
      </c>
      <c r="Z24" t="str">
        <f>IF(Arkusz4!AB25=1,(Arkusz4!$A25)&amp;","," ")</f>
        <v xml:space="preserve"> </v>
      </c>
      <c r="AA24" t="str">
        <f>IF(Arkusz4!AC25=1,(Arkusz4!$A25)&amp;","," ")</f>
        <v xml:space="preserve"> </v>
      </c>
      <c r="AB24" t="str">
        <f>IF(Arkusz4!AD25=1,(Arkusz4!$A25)&amp;","," ")</f>
        <v xml:space="preserve"> </v>
      </c>
      <c r="AC24" t="str">
        <f>IF(Arkusz4!AE25=1,(Arkusz4!$A25)&amp;","," ")</f>
        <v xml:space="preserve"> </v>
      </c>
      <c r="AD24" t="str">
        <f>IF(Arkusz4!AF25=1,(Arkusz4!$A25)&amp;","," ")</f>
        <v xml:space="preserve"> </v>
      </c>
      <c r="AE24" t="str">
        <f>IF(Arkusz4!AG25=1,(Arkusz4!$A25)&amp;","," ")</f>
        <v xml:space="preserve"> </v>
      </c>
      <c r="AF24" t="str">
        <f>IF(Arkusz4!AH25=1,(Arkusz4!$A25)&amp;","," ")</f>
        <v xml:space="preserve"> </v>
      </c>
      <c r="AG24" t="str">
        <f>IF(Arkusz4!AI25=1,(Arkusz4!$A25)&amp;","," ")</f>
        <v xml:space="preserve"> </v>
      </c>
      <c r="AH24" t="str">
        <f>IF(Arkusz4!AJ25=1,(Arkusz4!$A25)&amp;","," ")</f>
        <v xml:space="preserve"> </v>
      </c>
      <c r="AI24" t="str">
        <f>IF(Arkusz4!AK25=1,(Arkusz4!$A25)&amp;","," ")</f>
        <v xml:space="preserve"> </v>
      </c>
      <c r="AJ24" t="str">
        <f>IF(Arkusz4!AL25=1,(Arkusz4!$A25)&amp;","," ")</f>
        <v xml:space="preserve"> </v>
      </c>
      <c r="AK24" t="str">
        <f>IF(Arkusz4!AM25=1,(Arkusz4!$A25)&amp;","," ")</f>
        <v xml:space="preserve"> </v>
      </c>
      <c r="AL24" t="str">
        <f>IF(Arkusz4!AN25=1,(Arkusz4!$A25)&amp;","," ")</f>
        <v xml:space="preserve"> </v>
      </c>
      <c r="AM24" t="str">
        <f>IF(Arkusz4!AO25=1,(Arkusz4!$A25)&amp;","," ")</f>
        <v xml:space="preserve"> </v>
      </c>
      <c r="AN24" t="str">
        <f>IF(Arkusz4!AP25=1,(Arkusz4!$A25)&amp;","," ")</f>
        <v xml:space="preserve"> </v>
      </c>
      <c r="AO24" t="str">
        <f>IF(Arkusz4!AQ25=1,(Arkusz4!$A25)&amp;","," ")</f>
        <v xml:space="preserve"> </v>
      </c>
      <c r="AP24" t="str">
        <f>IF(Arkusz4!AR25=1,(Arkusz4!$A25)&amp;","," ")</f>
        <v xml:space="preserve"> </v>
      </c>
      <c r="AQ24" t="str">
        <f>IF(Arkusz4!AS25=1,(Arkusz4!$A25)&amp;","," ")</f>
        <v xml:space="preserve"> </v>
      </c>
      <c r="AR24" t="str">
        <f>IF(Arkusz4!AT25=1,(Arkusz4!$A25)&amp;","," ")</f>
        <v xml:space="preserve"> </v>
      </c>
      <c r="AS24" t="str">
        <f>IF(Arkusz4!AU25=1,(Arkusz4!$A25)&amp;","," ")</f>
        <v xml:space="preserve"> </v>
      </c>
      <c r="AT24" t="str">
        <f>IF(Arkusz4!AV25=1,(Arkusz4!$A25)&amp;","," ")</f>
        <v xml:space="preserve"> </v>
      </c>
      <c r="AU24" t="str">
        <f>IF(Arkusz4!AW25=1,(Arkusz4!$A25)&amp;","," ")</f>
        <v xml:space="preserve"> </v>
      </c>
      <c r="AV24" t="str">
        <f>IF(Arkusz4!AX25=1,(Arkusz4!$A25)&amp;","," ")</f>
        <v xml:space="preserve"> </v>
      </c>
      <c r="AW24" t="str">
        <f>IF(Arkusz4!AY25=1,(Arkusz4!$A25)&amp;","," ")</f>
        <v xml:space="preserve"> </v>
      </c>
      <c r="AX24" t="str">
        <f>IF(Arkusz4!AZ25=1,(Arkusz4!$A25)&amp;","," ")</f>
        <v xml:space="preserve"> </v>
      </c>
      <c r="AY24" t="str">
        <f>IF(Arkusz4!BA25=1,(Arkusz4!$A25)&amp;","," ")</f>
        <v xml:space="preserve"> </v>
      </c>
      <c r="AZ24" t="str">
        <f>IF(Arkusz4!BB25=1,(Arkusz4!$A25)&amp;","," ")</f>
        <v xml:space="preserve"> </v>
      </c>
      <c r="BA24" t="str">
        <f>IF(Arkusz4!BC25=1,(Arkusz4!$A25)&amp;","," ")</f>
        <v xml:space="preserve"> </v>
      </c>
      <c r="BB24" t="str">
        <f>IF(Arkusz4!BD25=1,(Arkusz4!$A25)&amp;","," ")</f>
        <v xml:space="preserve"> </v>
      </c>
      <c r="BC24" t="str">
        <f>IF(Arkusz4!BE25=1,(Arkusz4!$A25)&amp;","," ")</f>
        <v xml:space="preserve"> </v>
      </c>
      <c r="BD24" t="str">
        <f>IF(Arkusz4!BF25=1,(Arkusz4!$A25)&amp;","," ")</f>
        <v xml:space="preserve"> </v>
      </c>
      <c r="BE24" t="str">
        <f>IF(Arkusz4!BG25=1,(Arkusz4!$A25)&amp;","," ")</f>
        <v xml:space="preserve"> </v>
      </c>
      <c r="BF24" t="str">
        <f>IF(Arkusz4!BH25=1,(Arkusz4!$A25)&amp;","," ")</f>
        <v xml:space="preserve"> </v>
      </c>
      <c r="BG24" t="str">
        <f>IF(Arkusz4!BI25=1,(Arkusz4!$A25)&amp;","," ")</f>
        <v xml:space="preserve"> </v>
      </c>
      <c r="BH24" t="str">
        <f>IF(Arkusz4!BJ25=1,(Arkusz4!$A25)&amp;","," ")</f>
        <v xml:space="preserve"> </v>
      </c>
      <c r="BI24" t="str">
        <f>IF(Arkusz4!BK25=1,(Arkusz4!$A25)&amp;","," ")</f>
        <v xml:space="preserve"> </v>
      </c>
      <c r="BJ24" t="str">
        <f>IF(Arkusz4!BL25=1,(Arkusz4!$A25)&amp;","," ")</f>
        <v xml:space="preserve"> </v>
      </c>
      <c r="BK24" t="str">
        <f>IF(Arkusz4!BM25=1,(Arkusz4!$A25)&amp;","," ")</f>
        <v xml:space="preserve"> </v>
      </c>
      <c r="BL24" t="str">
        <f>IF(Arkusz4!BN25=1,(Arkusz4!$A25)&amp;","," ")</f>
        <v xml:space="preserve"> </v>
      </c>
      <c r="BM24" t="str">
        <f>IF(Arkusz4!BO25=1,(Arkusz4!$A25)&amp;","," ")</f>
        <v xml:space="preserve"> </v>
      </c>
      <c r="BN24" t="str">
        <f>IF(Arkusz4!BP25=1,(Arkusz4!$A25)&amp;","," ")</f>
        <v xml:space="preserve"> </v>
      </c>
      <c r="BO24" t="str">
        <f>IF([1]Arkusz4!BQ25=1,[1]Arkusz4!$A25," ")</f>
        <v xml:space="preserve"> </v>
      </c>
      <c r="BP24" t="str">
        <f>IF([1]Arkusz4!BR25=1,[1]Arkusz4!$A25," ")</f>
        <v xml:space="preserve"> </v>
      </c>
      <c r="BQ24" t="str">
        <f>IF([1]Arkusz4!BS25=1,[1]Arkusz4!$A25," ")</f>
        <v xml:space="preserve"> </v>
      </c>
    </row>
    <row r="25" spans="1:69" x14ac:dyDescent="0.25">
      <c r="A25" t="str">
        <f>IF(Arkusz4!C26=1,(Arkusz4!$A26)&amp;","," ")</f>
        <v xml:space="preserve"> </v>
      </c>
      <c r="B25" t="str">
        <f>IF(Arkusz4!D26=1,(Arkusz4!$A26)&amp;","," ")</f>
        <v xml:space="preserve"> </v>
      </c>
      <c r="C25" t="str">
        <f>IF(Arkusz4!E26=1,(Arkusz4!$A26)&amp;","," ")</f>
        <v xml:space="preserve"> </v>
      </c>
      <c r="D25" t="str">
        <f>IF(Arkusz4!F26=1,(Arkusz4!$A26)&amp;","," ")</f>
        <v xml:space="preserve"> </v>
      </c>
      <c r="E25" t="str">
        <f>IF(Arkusz4!G26=1,(Arkusz4!$A26)&amp;","," ")</f>
        <v xml:space="preserve"> </v>
      </c>
      <c r="F25" t="str">
        <f>IF(Arkusz4!H26=1,(Arkusz4!$A26)&amp;","," ")</f>
        <v xml:space="preserve"> </v>
      </c>
      <c r="G25" t="str">
        <f>IF(Arkusz4!I26=1,(Arkusz4!$A26)&amp;","," ")</f>
        <v xml:space="preserve"> </v>
      </c>
      <c r="H25" t="str">
        <f>IF(Arkusz4!J26=1,(Arkusz4!$A26)&amp;","," ")</f>
        <v xml:space="preserve"> </v>
      </c>
      <c r="I25" t="str">
        <f>IF(Arkusz4!K26=1,(Arkusz4!$A26)&amp;","," ")</f>
        <v xml:space="preserve"> </v>
      </c>
      <c r="J25" t="str">
        <f>IF(Arkusz4!L26=1,(Arkusz4!$A26)&amp;","," ")</f>
        <v xml:space="preserve"> </v>
      </c>
      <c r="K25" t="str">
        <f>IF(Arkusz4!M26=1,(Arkusz4!$A26)&amp;","," ")</f>
        <v xml:space="preserve"> </v>
      </c>
      <c r="L25" t="str">
        <f>IF(Arkusz4!N26=1,(Arkusz4!$A26)&amp;","," ")</f>
        <v xml:space="preserve"> </v>
      </c>
      <c r="M25" t="str">
        <f>IF(Arkusz4!O26=1,(Arkusz4!$A26)&amp;","," ")</f>
        <v xml:space="preserve"> </v>
      </c>
      <c r="N25" t="str">
        <f>IF(Arkusz4!P26=1,(Arkusz4!$A26)&amp;","," ")</f>
        <v xml:space="preserve"> </v>
      </c>
      <c r="O25" t="str">
        <f>IF(Arkusz4!Q26=1,(Arkusz4!$A26)&amp;","," ")</f>
        <v xml:space="preserve"> </v>
      </c>
      <c r="P25" t="str">
        <f>IF(Arkusz4!R26=1,(Arkusz4!$A26)&amp;","," ")</f>
        <v xml:space="preserve"> </v>
      </c>
      <c r="Q25" t="str">
        <f>IF(Arkusz4!S26=1,(Arkusz4!$A26)&amp;","," ")</f>
        <v xml:space="preserve"> </v>
      </c>
      <c r="R25" t="str">
        <f>IF(Arkusz4!T26=1,(Arkusz4!$A26)&amp;","," ")</f>
        <v xml:space="preserve"> </v>
      </c>
      <c r="S25" t="str">
        <f>IF(Arkusz4!U26=1,(Arkusz4!$A26)&amp;","," ")</f>
        <v xml:space="preserve"> </v>
      </c>
      <c r="T25" t="str">
        <f>IF(Arkusz4!V26=1,(Arkusz4!$A26)&amp;","," ")</f>
        <v xml:space="preserve"> </v>
      </c>
      <c r="U25" t="str">
        <f>IF(Arkusz4!W26=1,(Arkusz4!$A26)&amp;","," ")</f>
        <v xml:space="preserve"> </v>
      </c>
      <c r="V25" t="str">
        <f>IF(Arkusz4!X26=1,(Arkusz4!$A26)&amp;","," ")</f>
        <v xml:space="preserve"> </v>
      </c>
      <c r="W25" t="str">
        <f>IF(Arkusz4!Y26=1,(Arkusz4!$A26)&amp;","," ")</f>
        <v xml:space="preserve"> </v>
      </c>
      <c r="X25" t="str">
        <f>IF(Arkusz4!Z26=1,(Arkusz4!$A26)&amp;","," ")</f>
        <v xml:space="preserve"> </v>
      </c>
      <c r="Y25" t="str">
        <f>IF(Arkusz4!AA26=1,(Arkusz4!$A26)&amp;","," ")</f>
        <v xml:space="preserve"> </v>
      </c>
      <c r="Z25" t="str">
        <f>IF(Arkusz4!AB26=1,(Arkusz4!$A26)&amp;","," ")</f>
        <v xml:space="preserve"> </v>
      </c>
      <c r="AA25" t="str">
        <f>IF(Arkusz4!AC26=1,(Arkusz4!$A26)&amp;","," ")</f>
        <v xml:space="preserve"> </v>
      </c>
      <c r="AB25" t="str">
        <f>IF(Arkusz4!AD26=1,(Arkusz4!$A26)&amp;","," ")</f>
        <v xml:space="preserve"> </v>
      </c>
      <c r="AC25" t="str">
        <f>IF(Arkusz4!AE26=1,(Arkusz4!$A26)&amp;","," ")</f>
        <v xml:space="preserve"> </v>
      </c>
      <c r="AD25" t="str">
        <f>IF(Arkusz4!AF26=1,(Arkusz4!$A26)&amp;","," ")</f>
        <v xml:space="preserve"> </v>
      </c>
      <c r="AE25" t="str">
        <f>IF(Arkusz4!AG26=1,(Arkusz4!$A26)&amp;","," ")</f>
        <v xml:space="preserve"> </v>
      </c>
      <c r="AF25" t="str">
        <f>IF(Arkusz4!AH26=1,(Arkusz4!$A26)&amp;","," ")</f>
        <v xml:space="preserve"> </v>
      </c>
      <c r="AG25" t="str">
        <f>IF(Arkusz4!AI26=1,(Arkusz4!$A26)&amp;","," ")</f>
        <v xml:space="preserve"> </v>
      </c>
      <c r="AH25" t="str">
        <f>IF(Arkusz4!AJ26=1,(Arkusz4!$A26)&amp;","," ")</f>
        <v xml:space="preserve"> </v>
      </c>
      <c r="AI25" t="str">
        <f>IF(Arkusz4!AK26=1,(Arkusz4!$A26)&amp;","," ")</f>
        <v xml:space="preserve"> </v>
      </c>
      <c r="AJ25" t="str">
        <f>IF(Arkusz4!AL26=1,(Arkusz4!$A26)&amp;","," ")</f>
        <v xml:space="preserve"> </v>
      </c>
      <c r="AK25" t="str">
        <f>IF(Arkusz4!AM26=1,(Arkusz4!$A26)&amp;","," ")</f>
        <v xml:space="preserve"> </v>
      </c>
      <c r="AL25" t="str">
        <f>IF(Arkusz4!AN26=1,(Arkusz4!$A26)&amp;","," ")</f>
        <v xml:space="preserve"> </v>
      </c>
      <c r="AM25" t="str">
        <f>IF(Arkusz4!AO26=1,(Arkusz4!$A26)&amp;","," ")</f>
        <v xml:space="preserve"> </v>
      </c>
      <c r="AN25" t="str">
        <f>IF(Arkusz4!AP26=1,(Arkusz4!$A26)&amp;","," ")</f>
        <v xml:space="preserve"> </v>
      </c>
      <c r="AO25" t="str">
        <f>IF(Arkusz4!AQ26=1,(Arkusz4!$A26)&amp;","," ")</f>
        <v xml:space="preserve"> </v>
      </c>
      <c r="AP25" t="str">
        <f>IF(Arkusz4!AR26=1,(Arkusz4!$A26)&amp;","," ")</f>
        <v xml:space="preserve"> </v>
      </c>
      <c r="AQ25" t="str">
        <f>IF(Arkusz4!AS26=1,(Arkusz4!$A26)&amp;","," ")</f>
        <v>INF_U12,</v>
      </c>
      <c r="AR25" t="str">
        <f>IF(Arkusz4!AT26=1,(Arkusz4!$A26)&amp;","," ")</f>
        <v>INF_U12,</v>
      </c>
      <c r="AS25" t="str">
        <f>IF(Arkusz4!AU26=1,(Arkusz4!$A26)&amp;","," ")</f>
        <v xml:space="preserve"> </v>
      </c>
      <c r="AT25" t="str">
        <f>IF(Arkusz4!AV26=1,(Arkusz4!$A26)&amp;","," ")</f>
        <v xml:space="preserve"> </v>
      </c>
      <c r="AU25" t="str">
        <f>IF(Arkusz4!AW26=1,(Arkusz4!$A26)&amp;","," ")</f>
        <v xml:space="preserve"> </v>
      </c>
      <c r="AV25" t="str">
        <f>IF(Arkusz4!AX26=1,(Arkusz4!$A26)&amp;","," ")</f>
        <v xml:space="preserve"> </v>
      </c>
      <c r="AW25" t="str">
        <f>IF(Arkusz4!AY26=1,(Arkusz4!$A26)&amp;","," ")</f>
        <v xml:space="preserve"> </v>
      </c>
      <c r="AX25" t="str">
        <f>IF(Arkusz4!AZ26=1,(Arkusz4!$A26)&amp;","," ")</f>
        <v>INF_U12,</v>
      </c>
      <c r="AY25" t="str">
        <f>IF(Arkusz4!BA26=1,(Arkusz4!$A26)&amp;","," ")</f>
        <v>INF_U12,</v>
      </c>
      <c r="AZ25" t="str">
        <f>IF(Arkusz4!BB26=1,(Arkusz4!$A26)&amp;","," ")</f>
        <v>INF_U12,</v>
      </c>
      <c r="BA25" t="str">
        <f>IF(Arkusz4!BC26=1,(Arkusz4!$A26)&amp;","," ")</f>
        <v xml:space="preserve"> </v>
      </c>
      <c r="BB25" t="str">
        <f>IF(Arkusz4!BD26=1,(Arkusz4!$A26)&amp;","," ")</f>
        <v xml:space="preserve"> </v>
      </c>
      <c r="BC25" t="str">
        <f>IF(Arkusz4!BE26=1,(Arkusz4!$A26)&amp;","," ")</f>
        <v xml:space="preserve"> </v>
      </c>
      <c r="BD25" t="str">
        <f>IF(Arkusz4!BF26=1,(Arkusz4!$A26)&amp;","," ")</f>
        <v xml:space="preserve"> </v>
      </c>
      <c r="BE25" t="str">
        <f>IF(Arkusz4!BG26=1,(Arkusz4!$A26)&amp;","," ")</f>
        <v xml:space="preserve"> </v>
      </c>
      <c r="BF25" t="str">
        <f>IF(Arkusz4!BH26=1,(Arkusz4!$A26)&amp;","," ")</f>
        <v xml:space="preserve"> </v>
      </c>
      <c r="BG25" t="str">
        <f>IF(Arkusz4!BI26=1,(Arkusz4!$A26)&amp;","," ")</f>
        <v xml:space="preserve"> </v>
      </c>
      <c r="BH25" t="str">
        <f>IF(Arkusz4!BJ26=1,(Arkusz4!$A26)&amp;","," ")</f>
        <v xml:space="preserve"> </v>
      </c>
      <c r="BI25" t="str">
        <f>IF(Arkusz4!BK26=1,(Arkusz4!$A26)&amp;","," ")</f>
        <v xml:space="preserve"> </v>
      </c>
      <c r="BJ25" t="str">
        <f>IF(Arkusz4!BL26=1,(Arkusz4!$A26)&amp;","," ")</f>
        <v xml:space="preserve"> </v>
      </c>
      <c r="BK25" t="str">
        <f>IF(Arkusz4!BM26=1,(Arkusz4!$A26)&amp;","," ")</f>
        <v xml:space="preserve"> </v>
      </c>
      <c r="BL25" t="str">
        <f>IF(Arkusz4!BN26=1,(Arkusz4!$A26)&amp;","," ")</f>
        <v xml:space="preserve"> </v>
      </c>
      <c r="BM25" t="str">
        <f>IF(Arkusz4!BO26=1,(Arkusz4!$A26)&amp;","," ")</f>
        <v>INF_U12,</v>
      </c>
      <c r="BN25" t="str">
        <f>IF(Arkusz4!BP26=1,(Arkusz4!$A26)&amp;","," ")</f>
        <v xml:space="preserve"> </v>
      </c>
      <c r="BO25" t="str">
        <f>IF([1]Arkusz4!BQ26=1,[1]Arkusz4!$A26," ")</f>
        <v xml:space="preserve"> </v>
      </c>
      <c r="BP25" t="str">
        <f>IF([1]Arkusz4!BR26=1,[1]Arkusz4!$A26," ")</f>
        <v xml:space="preserve"> </v>
      </c>
      <c r="BQ25" t="str">
        <f>IF([1]Arkusz4!BS26=1,[1]Arkusz4!$A26," ")</f>
        <v xml:space="preserve"> </v>
      </c>
    </row>
    <row r="26" spans="1:69" x14ac:dyDescent="0.25">
      <c r="A26" t="str">
        <f>IF(Arkusz4!C27=1,(Arkusz4!$A27)&amp;","," ")</f>
        <v xml:space="preserve"> </v>
      </c>
      <c r="B26" t="str">
        <f>IF(Arkusz4!D27=1,(Arkusz4!$A27)&amp;","," ")</f>
        <v xml:space="preserve"> </v>
      </c>
      <c r="C26" t="str">
        <f>IF(Arkusz4!E27=1,(Arkusz4!$A27)&amp;","," ")</f>
        <v xml:space="preserve"> </v>
      </c>
      <c r="D26" t="str">
        <f>IF(Arkusz4!F27=1,(Arkusz4!$A27)&amp;","," ")</f>
        <v xml:space="preserve"> </v>
      </c>
      <c r="E26" t="str">
        <f>IF(Arkusz4!G27=1,(Arkusz4!$A27)&amp;","," ")</f>
        <v xml:space="preserve"> </v>
      </c>
      <c r="F26" t="str">
        <f>IF(Arkusz4!H27=1,(Arkusz4!$A27)&amp;","," ")</f>
        <v xml:space="preserve"> </v>
      </c>
      <c r="G26" t="str">
        <f>IF(Arkusz4!I27=1,(Arkusz4!$A27)&amp;","," ")</f>
        <v xml:space="preserve"> </v>
      </c>
      <c r="H26" t="str">
        <f>IF(Arkusz4!J27=1,(Arkusz4!$A27)&amp;","," ")</f>
        <v xml:space="preserve"> </v>
      </c>
      <c r="I26" t="str">
        <f>IF(Arkusz4!K27=1,(Arkusz4!$A27)&amp;","," ")</f>
        <v xml:space="preserve"> </v>
      </c>
      <c r="J26" t="str">
        <f>IF(Arkusz4!L27=1,(Arkusz4!$A27)&amp;","," ")</f>
        <v xml:space="preserve"> </v>
      </c>
      <c r="K26" t="str">
        <f>IF(Arkusz4!M27=1,(Arkusz4!$A27)&amp;","," ")</f>
        <v xml:space="preserve"> </v>
      </c>
      <c r="L26" t="str">
        <f>IF(Arkusz4!N27=1,(Arkusz4!$A27)&amp;","," ")</f>
        <v xml:space="preserve"> </v>
      </c>
      <c r="M26" t="str">
        <f>IF(Arkusz4!O27=1,(Arkusz4!$A27)&amp;","," ")</f>
        <v xml:space="preserve"> </v>
      </c>
      <c r="N26" t="str">
        <f>IF(Arkusz4!P27=1,(Arkusz4!$A27)&amp;","," ")</f>
        <v xml:space="preserve"> </v>
      </c>
      <c r="O26" t="str">
        <f>IF(Arkusz4!Q27=1,(Arkusz4!$A27)&amp;","," ")</f>
        <v xml:space="preserve"> </v>
      </c>
      <c r="P26" t="str">
        <f>IF(Arkusz4!R27=1,(Arkusz4!$A27)&amp;","," ")</f>
        <v xml:space="preserve"> </v>
      </c>
      <c r="Q26" t="str">
        <f>IF(Arkusz4!S27=1,(Arkusz4!$A27)&amp;","," ")</f>
        <v xml:space="preserve"> </v>
      </c>
      <c r="R26" t="str">
        <f>IF(Arkusz4!T27=1,(Arkusz4!$A27)&amp;","," ")</f>
        <v xml:space="preserve"> </v>
      </c>
      <c r="S26" t="str">
        <f>IF(Arkusz4!U27=1,(Arkusz4!$A27)&amp;","," ")</f>
        <v xml:space="preserve"> </v>
      </c>
      <c r="T26" t="str">
        <f>IF(Arkusz4!V27=1,(Arkusz4!$A27)&amp;","," ")</f>
        <v xml:space="preserve"> </v>
      </c>
      <c r="U26" t="str">
        <f>IF(Arkusz4!W27=1,(Arkusz4!$A27)&amp;","," ")</f>
        <v xml:space="preserve"> </v>
      </c>
      <c r="V26" t="str">
        <f>IF(Arkusz4!X27=1,(Arkusz4!$A27)&amp;","," ")</f>
        <v xml:space="preserve"> </v>
      </c>
      <c r="W26" t="str">
        <f>IF(Arkusz4!Y27=1,(Arkusz4!$A27)&amp;","," ")</f>
        <v xml:space="preserve"> </v>
      </c>
      <c r="X26" t="str">
        <f>IF(Arkusz4!Z27=1,(Arkusz4!$A27)&amp;","," ")</f>
        <v xml:space="preserve"> </v>
      </c>
      <c r="Y26" t="str">
        <f>IF(Arkusz4!AA27=1,(Arkusz4!$A27)&amp;","," ")</f>
        <v xml:space="preserve"> </v>
      </c>
      <c r="Z26" t="str">
        <f>IF(Arkusz4!AB27=1,(Arkusz4!$A27)&amp;","," ")</f>
        <v xml:space="preserve"> </v>
      </c>
      <c r="AA26" t="str">
        <f>IF(Arkusz4!AC27=1,(Arkusz4!$A27)&amp;","," ")</f>
        <v xml:space="preserve"> </v>
      </c>
      <c r="AB26" t="str">
        <f>IF(Arkusz4!AD27=1,(Arkusz4!$A27)&amp;","," ")</f>
        <v xml:space="preserve"> </v>
      </c>
      <c r="AC26" t="str">
        <f>IF(Arkusz4!AE27=1,(Arkusz4!$A27)&amp;","," ")</f>
        <v xml:space="preserve"> </v>
      </c>
      <c r="AD26" t="str">
        <f>IF(Arkusz4!AF27=1,(Arkusz4!$A27)&amp;","," ")</f>
        <v xml:space="preserve"> </v>
      </c>
      <c r="AE26" t="str">
        <f>IF(Arkusz4!AG27=1,(Arkusz4!$A27)&amp;","," ")</f>
        <v xml:space="preserve"> </v>
      </c>
      <c r="AF26" t="str">
        <f>IF(Arkusz4!AH27=1,(Arkusz4!$A27)&amp;","," ")</f>
        <v xml:space="preserve"> </v>
      </c>
      <c r="AG26" t="str">
        <f>IF(Arkusz4!AI27=1,(Arkusz4!$A27)&amp;","," ")</f>
        <v>INF_U013,</v>
      </c>
      <c r="AH26" t="str">
        <f>IF(Arkusz4!AJ27=1,(Arkusz4!$A27)&amp;","," ")</f>
        <v>INF_U013,</v>
      </c>
      <c r="AI26" t="str">
        <f>IF(Arkusz4!AK27=1,(Arkusz4!$A27)&amp;","," ")</f>
        <v>INF_U013,</v>
      </c>
      <c r="AJ26" t="str">
        <f>IF(Arkusz4!AL27=1,(Arkusz4!$A27)&amp;","," ")</f>
        <v xml:space="preserve"> </v>
      </c>
      <c r="AK26" t="str">
        <f>IF(Arkusz4!AM27=1,(Arkusz4!$A27)&amp;","," ")</f>
        <v xml:space="preserve"> </v>
      </c>
      <c r="AL26" t="str">
        <f>IF(Arkusz4!AN27=1,(Arkusz4!$A27)&amp;","," ")</f>
        <v xml:space="preserve"> </v>
      </c>
      <c r="AM26" t="str">
        <f>IF(Arkusz4!AO27=1,(Arkusz4!$A27)&amp;","," ")</f>
        <v xml:space="preserve"> </v>
      </c>
      <c r="AN26" t="str">
        <f>IF(Arkusz4!AP27=1,(Arkusz4!$A27)&amp;","," ")</f>
        <v xml:space="preserve"> </v>
      </c>
      <c r="AO26" t="str">
        <f>IF(Arkusz4!AQ27=1,(Arkusz4!$A27)&amp;","," ")</f>
        <v xml:space="preserve"> </v>
      </c>
      <c r="AP26" t="str">
        <f>IF(Arkusz4!AR27=1,(Arkusz4!$A27)&amp;","," ")</f>
        <v xml:space="preserve"> </v>
      </c>
      <c r="AQ26" t="str">
        <f>IF(Arkusz4!AS27=1,(Arkusz4!$A27)&amp;","," ")</f>
        <v xml:space="preserve"> </v>
      </c>
      <c r="AR26" t="str">
        <f>IF(Arkusz4!AT27=1,(Arkusz4!$A27)&amp;","," ")</f>
        <v xml:space="preserve"> </v>
      </c>
      <c r="AS26" t="str">
        <f>IF(Arkusz4!AU27=1,(Arkusz4!$A27)&amp;","," ")</f>
        <v xml:space="preserve"> </v>
      </c>
      <c r="AT26" t="str">
        <f>IF(Arkusz4!AV27=1,(Arkusz4!$A27)&amp;","," ")</f>
        <v xml:space="preserve"> </v>
      </c>
      <c r="AU26" t="str">
        <f>IF(Arkusz4!AW27=1,(Arkusz4!$A27)&amp;","," ")</f>
        <v xml:space="preserve"> </v>
      </c>
      <c r="AV26" t="str">
        <f>IF(Arkusz4!AX27=1,(Arkusz4!$A27)&amp;","," ")</f>
        <v xml:space="preserve"> </v>
      </c>
      <c r="AW26" t="str">
        <f>IF(Arkusz4!AY27=1,(Arkusz4!$A27)&amp;","," ")</f>
        <v xml:space="preserve"> </v>
      </c>
      <c r="AX26" t="str">
        <f>IF(Arkusz4!AZ27=1,(Arkusz4!$A27)&amp;","," ")</f>
        <v xml:space="preserve"> </v>
      </c>
      <c r="AY26" t="str">
        <f>IF(Arkusz4!BA27=1,(Arkusz4!$A27)&amp;","," ")</f>
        <v xml:space="preserve"> </v>
      </c>
      <c r="AZ26" t="str">
        <f>IF(Arkusz4!BB27=1,(Arkusz4!$A27)&amp;","," ")</f>
        <v xml:space="preserve"> </v>
      </c>
      <c r="BA26" t="str">
        <f>IF(Arkusz4!BC27=1,(Arkusz4!$A27)&amp;","," ")</f>
        <v xml:space="preserve"> </v>
      </c>
      <c r="BB26" t="str">
        <f>IF(Arkusz4!BD27=1,(Arkusz4!$A27)&amp;","," ")</f>
        <v xml:space="preserve"> </v>
      </c>
      <c r="BC26" t="str">
        <f>IF(Arkusz4!BE27=1,(Arkusz4!$A27)&amp;","," ")</f>
        <v xml:space="preserve"> </v>
      </c>
      <c r="BD26" t="str">
        <f>IF(Arkusz4!BF27=1,(Arkusz4!$A27)&amp;","," ")</f>
        <v xml:space="preserve"> </v>
      </c>
      <c r="BE26" t="str">
        <f>IF(Arkusz4!BG27=1,(Arkusz4!$A27)&amp;","," ")</f>
        <v xml:space="preserve"> </v>
      </c>
      <c r="BF26" t="str">
        <f>IF(Arkusz4!BH27=1,(Arkusz4!$A27)&amp;","," ")</f>
        <v xml:space="preserve"> </v>
      </c>
      <c r="BG26" t="str">
        <f>IF(Arkusz4!BI27=1,(Arkusz4!$A27)&amp;","," ")</f>
        <v xml:space="preserve"> </v>
      </c>
      <c r="BH26" t="str">
        <f>IF(Arkusz4!BJ27=1,(Arkusz4!$A27)&amp;","," ")</f>
        <v>INF_U013,</v>
      </c>
      <c r="BI26" t="str">
        <f>IF(Arkusz4!BK27=1,(Arkusz4!$A27)&amp;","," ")</f>
        <v xml:space="preserve"> </v>
      </c>
      <c r="BJ26" t="str">
        <f>IF(Arkusz4!BL27=1,(Arkusz4!$A27)&amp;","," ")</f>
        <v xml:space="preserve"> </v>
      </c>
      <c r="BK26" t="str">
        <f>IF(Arkusz4!BM27=1,(Arkusz4!$A27)&amp;","," ")</f>
        <v xml:space="preserve"> </v>
      </c>
      <c r="BL26" t="str">
        <f>IF(Arkusz4!BN27=1,(Arkusz4!$A27)&amp;","," ")</f>
        <v xml:space="preserve"> </v>
      </c>
      <c r="BM26" t="str">
        <f>IF(Arkusz4!BO27=1,(Arkusz4!$A27)&amp;","," ")</f>
        <v xml:space="preserve"> </v>
      </c>
      <c r="BN26" t="str">
        <f>IF(Arkusz4!BP27=1,(Arkusz4!$A27)&amp;","," ")</f>
        <v xml:space="preserve"> </v>
      </c>
      <c r="BO26" t="str">
        <f>IF([1]Arkusz4!BQ27=1,[1]Arkusz4!$A27," ")</f>
        <v xml:space="preserve"> </v>
      </c>
      <c r="BP26" t="str">
        <f>IF([1]Arkusz4!BR27=1,[1]Arkusz4!$A27," ")</f>
        <v xml:space="preserve"> </v>
      </c>
      <c r="BQ26" t="str">
        <f>IF([1]Arkusz4!BS27=1,[1]Arkusz4!$A27," ")</f>
        <v xml:space="preserve"> </v>
      </c>
    </row>
    <row r="27" spans="1:69" x14ac:dyDescent="0.25">
      <c r="A27" t="str">
        <f>IF(Arkusz4!C28=1,(Arkusz4!$A28)&amp;","," ")</f>
        <v xml:space="preserve"> </v>
      </c>
      <c r="B27" t="str">
        <f>IF(Arkusz4!D28=1,(Arkusz4!$A28)&amp;","," ")</f>
        <v xml:space="preserve"> </v>
      </c>
      <c r="C27" t="str">
        <f>IF(Arkusz4!E28=1,(Arkusz4!$A28)&amp;","," ")</f>
        <v xml:space="preserve"> </v>
      </c>
      <c r="D27" t="str">
        <f>IF(Arkusz4!F28=1,(Arkusz4!$A28)&amp;","," ")</f>
        <v xml:space="preserve"> </v>
      </c>
      <c r="E27" t="str">
        <f>IF(Arkusz4!G28=1,(Arkusz4!$A28)&amp;","," ")</f>
        <v xml:space="preserve"> </v>
      </c>
      <c r="F27" t="str">
        <f>IF(Arkusz4!H28=1,(Arkusz4!$A28)&amp;","," ")</f>
        <v xml:space="preserve"> </v>
      </c>
      <c r="G27" t="str">
        <f>IF(Arkusz4!I28=1,(Arkusz4!$A28)&amp;","," ")</f>
        <v xml:space="preserve"> </v>
      </c>
      <c r="H27" t="str">
        <f>IF(Arkusz4!J28=1,(Arkusz4!$A28)&amp;","," ")</f>
        <v xml:space="preserve"> </v>
      </c>
      <c r="I27" t="str">
        <f>IF(Arkusz4!K28=1,(Arkusz4!$A28)&amp;","," ")</f>
        <v xml:space="preserve"> </v>
      </c>
      <c r="J27" t="str">
        <f>IF(Arkusz4!L28=1,(Arkusz4!$A28)&amp;","," ")</f>
        <v xml:space="preserve"> </v>
      </c>
      <c r="K27" t="str">
        <f>IF(Arkusz4!M28=1,(Arkusz4!$A28)&amp;","," ")</f>
        <v xml:space="preserve"> </v>
      </c>
      <c r="L27" t="str">
        <f>IF(Arkusz4!N28=1,(Arkusz4!$A28)&amp;","," ")</f>
        <v xml:space="preserve"> </v>
      </c>
      <c r="M27" t="str">
        <f>IF(Arkusz4!O28=1,(Arkusz4!$A28)&amp;","," ")</f>
        <v xml:space="preserve"> </v>
      </c>
      <c r="N27" t="str">
        <f>IF(Arkusz4!P28=1,(Arkusz4!$A28)&amp;","," ")</f>
        <v xml:space="preserve"> </v>
      </c>
      <c r="O27" t="str">
        <f>IF(Arkusz4!Q28=1,(Arkusz4!$A28)&amp;","," ")</f>
        <v xml:space="preserve"> </v>
      </c>
      <c r="P27" t="str">
        <f>IF(Arkusz4!R28=1,(Arkusz4!$A28)&amp;","," ")</f>
        <v xml:space="preserve"> </v>
      </c>
      <c r="Q27" t="str">
        <f>IF(Arkusz4!S28=1,(Arkusz4!$A28)&amp;","," ")</f>
        <v xml:space="preserve"> </v>
      </c>
      <c r="R27" t="str">
        <f>IF(Arkusz4!T28=1,(Arkusz4!$A28)&amp;","," ")</f>
        <v xml:space="preserve"> </v>
      </c>
      <c r="S27" t="str">
        <f>IF(Arkusz4!U28=1,(Arkusz4!$A28)&amp;","," ")</f>
        <v xml:space="preserve"> </v>
      </c>
      <c r="T27" t="str">
        <f>IF(Arkusz4!V28=1,(Arkusz4!$A28)&amp;","," ")</f>
        <v xml:space="preserve"> </v>
      </c>
      <c r="U27" t="str">
        <f>IF(Arkusz4!W28=1,(Arkusz4!$A28)&amp;","," ")</f>
        <v xml:space="preserve"> </v>
      </c>
      <c r="V27" t="str">
        <f>IF(Arkusz4!X28=1,(Arkusz4!$A28)&amp;","," ")</f>
        <v xml:space="preserve"> </v>
      </c>
      <c r="W27" t="str">
        <f>IF(Arkusz4!Y28=1,(Arkusz4!$A28)&amp;","," ")</f>
        <v xml:space="preserve"> </v>
      </c>
      <c r="X27" t="str">
        <f>IF(Arkusz4!Z28=1,(Arkusz4!$A28)&amp;","," ")</f>
        <v xml:space="preserve"> </v>
      </c>
      <c r="Y27" t="str">
        <f>IF(Arkusz4!AA28=1,(Arkusz4!$A28)&amp;","," ")</f>
        <v xml:space="preserve"> </v>
      </c>
      <c r="Z27" t="str">
        <f>IF(Arkusz4!AB28=1,(Arkusz4!$A28)&amp;","," ")</f>
        <v xml:space="preserve"> </v>
      </c>
      <c r="AA27" t="str">
        <f>IF(Arkusz4!AC28=1,(Arkusz4!$A28)&amp;","," ")</f>
        <v xml:space="preserve"> </v>
      </c>
      <c r="AB27" t="str">
        <f>IF(Arkusz4!AD28=1,(Arkusz4!$A28)&amp;","," ")</f>
        <v xml:space="preserve"> </v>
      </c>
      <c r="AC27" t="str">
        <f>IF(Arkusz4!AE28=1,(Arkusz4!$A28)&amp;","," ")</f>
        <v xml:space="preserve"> </v>
      </c>
      <c r="AD27" t="str">
        <f>IF(Arkusz4!AF28=1,(Arkusz4!$A28)&amp;","," ")</f>
        <v>INF_U14,</v>
      </c>
      <c r="AE27" t="str">
        <f>IF(Arkusz4!AG28=1,(Arkusz4!$A28)&amp;","," ")</f>
        <v xml:space="preserve"> </v>
      </c>
      <c r="AF27" t="str">
        <f>IF(Arkusz4!AH28=1,(Arkusz4!$A28)&amp;","," ")</f>
        <v xml:space="preserve"> </v>
      </c>
      <c r="AG27" t="str">
        <f>IF(Arkusz4!AI28=1,(Arkusz4!$A28)&amp;","," ")</f>
        <v xml:space="preserve"> </v>
      </c>
      <c r="AH27" t="str">
        <f>IF(Arkusz4!AJ28=1,(Arkusz4!$A28)&amp;","," ")</f>
        <v xml:space="preserve"> </v>
      </c>
      <c r="AI27" t="str">
        <f>IF(Arkusz4!AK28=1,(Arkusz4!$A28)&amp;","," ")</f>
        <v xml:space="preserve"> </v>
      </c>
      <c r="AJ27" t="str">
        <f>IF(Arkusz4!AL28=1,(Arkusz4!$A28)&amp;","," ")</f>
        <v xml:space="preserve"> </v>
      </c>
      <c r="AK27" t="str">
        <f>IF(Arkusz4!AM28=1,(Arkusz4!$A28)&amp;","," ")</f>
        <v xml:space="preserve"> </v>
      </c>
      <c r="AL27" t="str">
        <f>IF(Arkusz4!AN28=1,(Arkusz4!$A28)&amp;","," ")</f>
        <v xml:space="preserve"> </v>
      </c>
      <c r="AM27" t="str">
        <f>IF(Arkusz4!AO28=1,(Arkusz4!$A28)&amp;","," ")</f>
        <v xml:space="preserve"> </v>
      </c>
      <c r="AN27" t="str">
        <f>IF(Arkusz4!AP28=1,(Arkusz4!$A28)&amp;","," ")</f>
        <v xml:space="preserve"> </v>
      </c>
      <c r="AO27" t="str">
        <f>IF(Arkusz4!AQ28=1,(Arkusz4!$A28)&amp;","," ")</f>
        <v>INF_U14,</v>
      </c>
      <c r="AP27" t="str">
        <f>IF(Arkusz4!AR28=1,(Arkusz4!$A28)&amp;","," ")</f>
        <v xml:space="preserve"> </v>
      </c>
      <c r="AQ27" t="str">
        <f>IF(Arkusz4!AS28=1,(Arkusz4!$A28)&amp;","," ")</f>
        <v xml:space="preserve"> </v>
      </c>
      <c r="AR27" t="str">
        <f>IF(Arkusz4!AT28=1,(Arkusz4!$A28)&amp;","," ")</f>
        <v xml:space="preserve"> </v>
      </c>
      <c r="AS27" t="str">
        <f>IF(Arkusz4!AU28=1,(Arkusz4!$A28)&amp;","," ")</f>
        <v xml:space="preserve"> </v>
      </c>
      <c r="AT27" t="str">
        <f>IF(Arkusz4!AV28=1,(Arkusz4!$A28)&amp;","," ")</f>
        <v xml:space="preserve"> </v>
      </c>
      <c r="AU27" t="str">
        <f>IF(Arkusz4!AW28=1,(Arkusz4!$A28)&amp;","," ")</f>
        <v xml:space="preserve"> </v>
      </c>
      <c r="AV27" t="str">
        <f>IF(Arkusz4!AX28=1,(Arkusz4!$A28)&amp;","," ")</f>
        <v xml:space="preserve"> </v>
      </c>
      <c r="AW27" t="str">
        <f>IF(Arkusz4!AY28=1,(Arkusz4!$A28)&amp;","," ")</f>
        <v xml:space="preserve"> </v>
      </c>
      <c r="AX27" t="str">
        <f>IF(Arkusz4!AZ28=1,(Arkusz4!$A28)&amp;","," ")</f>
        <v xml:space="preserve"> </v>
      </c>
      <c r="AY27" t="str">
        <f>IF(Arkusz4!BA28=1,(Arkusz4!$A28)&amp;","," ")</f>
        <v xml:space="preserve"> </v>
      </c>
      <c r="AZ27" t="str">
        <f>IF(Arkusz4!BB28=1,(Arkusz4!$A28)&amp;","," ")</f>
        <v xml:space="preserve"> </v>
      </c>
      <c r="BA27" t="str">
        <f>IF(Arkusz4!BC28=1,(Arkusz4!$A28)&amp;","," ")</f>
        <v xml:space="preserve"> </v>
      </c>
      <c r="BB27" t="str">
        <f>IF(Arkusz4!BD28=1,(Arkusz4!$A28)&amp;","," ")</f>
        <v xml:space="preserve"> </v>
      </c>
      <c r="BC27" t="str">
        <f>IF(Arkusz4!BE28=1,(Arkusz4!$A28)&amp;","," ")</f>
        <v xml:space="preserve"> </v>
      </c>
      <c r="BD27" t="str">
        <f>IF(Arkusz4!BF28=1,(Arkusz4!$A28)&amp;","," ")</f>
        <v xml:space="preserve"> </v>
      </c>
      <c r="BE27" t="str">
        <f>IF(Arkusz4!BG28=1,(Arkusz4!$A28)&amp;","," ")</f>
        <v xml:space="preserve"> </v>
      </c>
      <c r="BF27" t="str">
        <f>IF(Arkusz4!BH28=1,(Arkusz4!$A28)&amp;","," ")</f>
        <v xml:space="preserve"> </v>
      </c>
      <c r="BG27" t="str">
        <f>IF(Arkusz4!BI28=1,(Arkusz4!$A28)&amp;","," ")</f>
        <v xml:space="preserve"> </v>
      </c>
      <c r="BH27" t="str">
        <f>IF(Arkusz4!BJ28=1,(Arkusz4!$A28)&amp;","," ")</f>
        <v xml:space="preserve"> </v>
      </c>
      <c r="BI27" t="str">
        <f>IF(Arkusz4!BK28=1,(Arkusz4!$A28)&amp;","," ")</f>
        <v xml:space="preserve"> </v>
      </c>
      <c r="BJ27" t="str">
        <f>IF(Arkusz4!BL28=1,(Arkusz4!$A28)&amp;","," ")</f>
        <v>INF_U14,</v>
      </c>
      <c r="BK27" t="str">
        <f>IF(Arkusz4!BM28=1,(Arkusz4!$A28)&amp;","," ")</f>
        <v xml:space="preserve"> </v>
      </c>
      <c r="BL27" t="str">
        <f>IF(Arkusz4!BN28=1,(Arkusz4!$A28)&amp;","," ")</f>
        <v xml:space="preserve"> </v>
      </c>
      <c r="BM27" t="str">
        <f>IF(Arkusz4!BO28=1,(Arkusz4!$A28)&amp;","," ")</f>
        <v xml:space="preserve"> </v>
      </c>
      <c r="BN27" t="str">
        <f>IF(Arkusz4!BP28=1,(Arkusz4!$A28)&amp;","," ")</f>
        <v xml:space="preserve"> </v>
      </c>
      <c r="BO27" t="str">
        <f>IF([1]Arkusz4!BQ28=1,[1]Arkusz4!$A28," ")</f>
        <v xml:space="preserve"> </v>
      </c>
      <c r="BP27" t="str">
        <f>IF([1]Arkusz4!BR28=1,[1]Arkusz4!$A28," ")</f>
        <v xml:space="preserve"> </v>
      </c>
      <c r="BQ27" t="str">
        <f>IF([1]Arkusz4!BS28=1,[1]Arkusz4!$A28," ")</f>
        <v xml:space="preserve"> </v>
      </c>
    </row>
    <row r="28" spans="1:69" x14ac:dyDescent="0.25">
      <c r="A28" t="str">
        <f>IF(Arkusz4!C29=1,(Arkusz4!$A29)&amp;","," ")</f>
        <v xml:space="preserve"> </v>
      </c>
      <c r="B28" t="str">
        <f>IF(Arkusz4!D29=1,(Arkusz4!$A29)&amp;","," ")</f>
        <v xml:space="preserve"> </v>
      </c>
      <c r="C28" t="str">
        <f>IF(Arkusz4!E29=1,(Arkusz4!$A29)&amp;","," ")</f>
        <v xml:space="preserve"> </v>
      </c>
      <c r="D28" t="str">
        <f>IF(Arkusz4!F29=1,(Arkusz4!$A29)&amp;","," ")</f>
        <v xml:space="preserve"> </v>
      </c>
      <c r="E28" t="str">
        <f>IF(Arkusz4!G29=1,(Arkusz4!$A29)&amp;","," ")</f>
        <v xml:space="preserve"> </v>
      </c>
      <c r="F28" t="str">
        <f>IF(Arkusz4!H29=1,(Arkusz4!$A29)&amp;","," ")</f>
        <v xml:space="preserve"> </v>
      </c>
      <c r="G28" t="str">
        <f>IF(Arkusz4!I29=1,(Arkusz4!$A29)&amp;","," ")</f>
        <v xml:space="preserve"> </v>
      </c>
      <c r="H28" t="str">
        <f>IF(Arkusz4!J29=1,(Arkusz4!$A29)&amp;","," ")</f>
        <v xml:space="preserve"> </v>
      </c>
      <c r="I28" t="str">
        <f>IF(Arkusz4!K29=1,(Arkusz4!$A29)&amp;","," ")</f>
        <v xml:space="preserve"> </v>
      </c>
      <c r="J28" t="str">
        <f>IF(Arkusz4!L29=1,(Arkusz4!$A29)&amp;","," ")</f>
        <v xml:space="preserve"> </v>
      </c>
      <c r="K28" t="str">
        <f>IF(Arkusz4!M29=1,(Arkusz4!$A29)&amp;","," ")</f>
        <v xml:space="preserve"> </v>
      </c>
      <c r="L28" t="str">
        <f>IF(Arkusz4!N29=1,(Arkusz4!$A29)&amp;","," ")</f>
        <v xml:space="preserve"> </v>
      </c>
      <c r="M28" t="str">
        <f>IF(Arkusz4!O29=1,(Arkusz4!$A29)&amp;","," ")</f>
        <v xml:space="preserve"> </v>
      </c>
      <c r="N28" t="str">
        <f>IF(Arkusz4!P29=1,(Arkusz4!$A29)&amp;","," ")</f>
        <v xml:space="preserve"> </v>
      </c>
      <c r="O28" t="str">
        <f>IF(Arkusz4!Q29=1,(Arkusz4!$A29)&amp;","," ")</f>
        <v xml:space="preserve"> </v>
      </c>
      <c r="P28" t="str">
        <f>IF(Arkusz4!R29=1,(Arkusz4!$A29)&amp;","," ")</f>
        <v xml:space="preserve"> </v>
      </c>
      <c r="Q28" t="str">
        <f>IF(Arkusz4!S29=1,(Arkusz4!$A29)&amp;","," ")</f>
        <v xml:space="preserve"> </v>
      </c>
      <c r="R28" t="str">
        <f>IF(Arkusz4!T29=1,(Arkusz4!$A29)&amp;","," ")</f>
        <v xml:space="preserve"> </v>
      </c>
      <c r="S28" t="str">
        <f>IF(Arkusz4!U29=1,(Arkusz4!$A29)&amp;","," ")</f>
        <v xml:space="preserve"> </v>
      </c>
      <c r="T28" t="str">
        <f>IF(Arkusz4!V29=1,(Arkusz4!$A29)&amp;","," ")</f>
        <v xml:space="preserve"> </v>
      </c>
      <c r="U28" t="str">
        <f>IF(Arkusz4!W29=1,(Arkusz4!$A29)&amp;","," ")</f>
        <v xml:space="preserve"> </v>
      </c>
      <c r="V28" t="str">
        <f>IF(Arkusz4!X29=1,(Arkusz4!$A29)&amp;","," ")</f>
        <v xml:space="preserve"> </v>
      </c>
      <c r="W28" t="str">
        <f>IF(Arkusz4!Y29=1,(Arkusz4!$A29)&amp;","," ")</f>
        <v xml:space="preserve"> </v>
      </c>
      <c r="X28" t="str">
        <f>IF(Arkusz4!Z29=1,(Arkusz4!$A29)&amp;","," ")</f>
        <v xml:space="preserve"> </v>
      </c>
      <c r="Y28" t="str">
        <f>IF(Arkusz4!AA29=1,(Arkusz4!$A29)&amp;","," ")</f>
        <v xml:space="preserve"> </v>
      </c>
      <c r="Z28" t="str">
        <f>IF(Arkusz4!AB29=1,(Arkusz4!$A29)&amp;","," ")</f>
        <v xml:space="preserve"> </v>
      </c>
      <c r="AA28" t="str">
        <f>IF(Arkusz4!AC29=1,(Arkusz4!$A29)&amp;","," ")</f>
        <v xml:space="preserve"> </v>
      </c>
      <c r="AB28" t="str">
        <f>IF(Arkusz4!AD29=1,(Arkusz4!$A29)&amp;","," ")</f>
        <v xml:space="preserve"> </v>
      </c>
      <c r="AC28" t="str">
        <f>IF(Arkusz4!AE29=1,(Arkusz4!$A29)&amp;","," ")</f>
        <v xml:space="preserve"> </v>
      </c>
      <c r="AD28" t="str">
        <f>IF(Arkusz4!AF29=1,(Arkusz4!$A29)&amp;","," ")</f>
        <v>INF_U15,</v>
      </c>
      <c r="AE28" t="str">
        <f>IF(Arkusz4!AG29=1,(Arkusz4!$A29)&amp;","," ")</f>
        <v xml:space="preserve"> </v>
      </c>
      <c r="AF28" t="str">
        <f>IF(Arkusz4!AH29=1,(Arkusz4!$A29)&amp;","," ")</f>
        <v xml:space="preserve"> </v>
      </c>
      <c r="AG28" t="str">
        <f>IF(Arkusz4!AI29=1,(Arkusz4!$A29)&amp;","," ")</f>
        <v xml:space="preserve"> </v>
      </c>
      <c r="AH28" t="str">
        <f>IF(Arkusz4!AJ29=1,(Arkusz4!$A29)&amp;","," ")</f>
        <v xml:space="preserve"> </v>
      </c>
      <c r="AI28" t="str">
        <f>IF(Arkusz4!AK29=1,(Arkusz4!$A29)&amp;","," ")</f>
        <v xml:space="preserve"> </v>
      </c>
      <c r="AJ28" t="str">
        <f>IF(Arkusz4!AL29=1,(Arkusz4!$A29)&amp;","," ")</f>
        <v xml:space="preserve"> </v>
      </c>
      <c r="AK28" t="str">
        <f>IF(Arkusz4!AM29=1,(Arkusz4!$A29)&amp;","," ")</f>
        <v xml:space="preserve"> </v>
      </c>
      <c r="AL28" t="str">
        <f>IF(Arkusz4!AN29=1,(Arkusz4!$A29)&amp;","," ")</f>
        <v xml:space="preserve"> </v>
      </c>
      <c r="AM28" t="str">
        <f>IF(Arkusz4!AO29=1,(Arkusz4!$A29)&amp;","," ")</f>
        <v xml:space="preserve"> </v>
      </c>
      <c r="AN28" t="str">
        <f>IF(Arkusz4!AP29=1,(Arkusz4!$A29)&amp;","," ")</f>
        <v xml:space="preserve"> </v>
      </c>
      <c r="AO28" t="str">
        <f>IF(Arkusz4!AQ29=1,(Arkusz4!$A29)&amp;","," ")</f>
        <v>INF_U15,</v>
      </c>
      <c r="AP28" t="str">
        <f>IF(Arkusz4!AR29=1,(Arkusz4!$A29)&amp;","," ")</f>
        <v xml:space="preserve"> </v>
      </c>
      <c r="AQ28" t="str">
        <f>IF(Arkusz4!AS29=1,(Arkusz4!$A29)&amp;","," ")</f>
        <v xml:space="preserve"> </v>
      </c>
      <c r="AR28" t="str">
        <f>IF(Arkusz4!AT29=1,(Arkusz4!$A29)&amp;","," ")</f>
        <v xml:space="preserve"> </v>
      </c>
      <c r="AS28" t="str">
        <f>IF(Arkusz4!AU29=1,(Arkusz4!$A29)&amp;","," ")</f>
        <v xml:space="preserve"> </v>
      </c>
      <c r="AT28" t="str">
        <f>IF(Arkusz4!AV29=1,(Arkusz4!$A29)&amp;","," ")</f>
        <v xml:space="preserve"> </v>
      </c>
      <c r="AU28" t="str">
        <f>IF(Arkusz4!AW29=1,(Arkusz4!$A29)&amp;","," ")</f>
        <v xml:space="preserve"> </v>
      </c>
      <c r="AV28" t="str">
        <f>IF(Arkusz4!AX29=1,(Arkusz4!$A29)&amp;","," ")</f>
        <v xml:space="preserve"> </v>
      </c>
      <c r="AW28" t="str">
        <f>IF(Arkusz4!AY29=1,(Arkusz4!$A29)&amp;","," ")</f>
        <v>INF_U15,</v>
      </c>
      <c r="AX28" t="str">
        <f>IF(Arkusz4!AZ29=1,(Arkusz4!$A29)&amp;","," ")</f>
        <v xml:space="preserve"> </v>
      </c>
      <c r="AY28" t="str">
        <f>IF(Arkusz4!BA29=1,(Arkusz4!$A29)&amp;","," ")</f>
        <v xml:space="preserve"> </v>
      </c>
      <c r="AZ28" t="str">
        <f>IF(Arkusz4!BB29=1,(Arkusz4!$A29)&amp;","," ")</f>
        <v xml:space="preserve"> </v>
      </c>
      <c r="BA28" t="str">
        <f>IF(Arkusz4!BC29=1,(Arkusz4!$A29)&amp;","," ")</f>
        <v xml:space="preserve"> </v>
      </c>
      <c r="BB28" t="str">
        <f>IF(Arkusz4!BD29=1,(Arkusz4!$A29)&amp;","," ")</f>
        <v xml:space="preserve"> </v>
      </c>
      <c r="BC28" t="str">
        <f>IF(Arkusz4!BE29=1,(Arkusz4!$A29)&amp;","," ")</f>
        <v xml:space="preserve"> </v>
      </c>
      <c r="BD28" t="str">
        <f>IF(Arkusz4!BF29=1,(Arkusz4!$A29)&amp;","," ")</f>
        <v xml:space="preserve"> </v>
      </c>
      <c r="BE28" t="str">
        <f>IF(Arkusz4!BG29=1,(Arkusz4!$A29)&amp;","," ")</f>
        <v xml:space="preserve"> </v>
      </c>
      <c r="BF28" t="str">
        <f>IF(Arkusz4!BH29=1,(Arkusz4!$A29)&amp;","," ")</f>
        <v xml:space="preserve"> </v>
      </c>
      <c r="BG28" t="str">
        <f>IF(Arkusz4!BI29=1,(Arkusz4!$A29)&amp;","," ")</f>
        <v xml:space="preserve"> </v>
      </c>
      <c r="BH28" t="str">
        <f>IF(Arkusz4!BJ29=1,(Arkusz4!$A29)&amp;","," ")</f>
        <v xml:space="preserve"> </v>
      </c>
      <c r="BI28" t="str">
        <f>IF(Arkusz4!BK29=1,(Arkusz4!$A29)&amp;","," ")</f>
        <v xml:space="preserve"> </v>
      </c>
      <c r="BJ28" t="str">
        <f>IF(Arkusz4!BL29=1,(Arkusz4!$A29)&amp;","," ")</f>
        <v>INF_U15,</v>
      </c>
      <c r="BK28" t="str">
        <f>IF(Arkusz4!BM29=1,(Arkusz4!$A29)&amp;","," ")</f>
        <v xml:space="preserve"> </v>
      </c>
      <c r="BL28" t="str">
        <f>IF(Arkusz4!BN29=1,(Arkusz4!$A29)&amp;","," ")</f>
        <v xml:space="preserve"> </v>
      </c>
      <c r="BM28" t="str">
        <f>IF(Arkusz4!BO29=1,(Arkusz4!$A29)&amp;","," ")</f>
        <v xml:space="preserve"> </v>
      </c>
      <c r="BN28" t="str">
        <f>IF(Arkusz4!BP29=1,(Arkusz4!$A29)&amp;","," ")</f>
        <v xml:space="preserve"> </v>
      </c>
      <c r="BO28" t="str">
        <f>IF([1]Arkusz4!BQ29=1,[1]Arkusz4!$A29," ")</f>
        <v xml:space="preserve"> </v>
      </c>
      <c r="BP28" t="str">
        <f>IF([1]Arkusz4!BR29=1,[1]Arkusz4!$A29," ")</f>
        <v xml:space="preserve"> </v>
      </c>
      <c r="BQ28" t="str">
        <f>IF([1]Arkusz4!BS29=1,[1]Arkusz4!$A29," ")</f>
        <v xml:space="preserve"> </v>
      </c>
    </row>
    <row r="29" spans="1:69" x14ac:dyDescent="0.25">
      <c r="A29" t="str">
        <f>IF(Arkusz4!C30=1,(Arkusz4!$A30)&amp;","," ")</f>
        <v xml:space="preserve"> </v>
      </c>
      <c r="B29" t="str">
        <f>IF(Arkusz4!D30=1,(Arkusz4!$A30)&amp;","," ")</f>
        <v xml:space="preserve"> </v>
      </c>
      <c r="C29" t="str">
        <f>IF(Arkusz4!E30=1,(Arkusz4!$A30)&amp;","," ")</f>
        <v xml:space="preserve"> </v>
      </c>
      <c r="D29" t="str">
        <f>IF(Arkusz4!F30=1,(Arkusz4!$A30)&amp;","," ")</f>
        <v xml:space="preserve"> </v>
      </c>
      <c r="E29" t="str">
        <f>IF(Arkusz4!G30=1,(Arkusz4!$A30)&amp;","," ")</f>
        <v xml:space="preserve"> </v>
      </c>
      <c r="F29" t="str">
        <f>IF(Arkusz4!H30=1,(Arkusz4!$A30)&amp;","," ")</f>
        <v xml:space="preserve"> </v>
      </c>
      <c r="G29" t="str">
        <f>IF(Arkusz4!I30=1,(Arkusz4!$A30)&amp;","," ")</f>
        <v xml:space="preserve"> </v>
      </c>
      <c r="H29" t="str">
        <f>IF(Arkusz4!J30=1,(Arkusz4!$A30)&amp;","," ")</f>
        <v xml:space="preserve"> </v>
      </c>
      <c r="I29" t="str">
        <f>IF(Arkusz4!K30=1,(Arkusz4!$A30)&amp;","," ")</f>
        <v xml:space="preserve"> </v>
      </c>
      <c r="J29" t="str">
        <f>IF(Arkusz4!L30=1,(Arkusz4!$A30)&amp;","," ")</f>
        <v xml:space="preserve"> </v>
      </c>
      <c r="K29" t="str">
        <f>IF(Arkusz4!M30=1,(Arkusz4!$A30)&amp;","," ")</f>
        <v xml:space="preserve"> </v>
      </c>
      <c r="L29" t="str">
        <f>IF(Arkusz4!N30=1,(Arkusz4!$A30)&amp;","," ")</f>
        <v xml:space="preserve"> </v>
      </c>
      <c r="M29" t="str">
        <f>IF(Arkusz4!O30=1,(Arkusz4!$A30)&amp;","," ")</f>
        <v xml:space="preserve"> </v>
      </c>
      <c r="N29" t="str">
        <f>IF(Arkusz4!P30=1,(Arkusz4!$A30)&amp;","," ")</f>
        <v xml:space="preserve"> </v>
      </c>
      <c r="O29" t="str">
        <f>IF(Arkusz4!Q30=1,(Arkusz4!$A30)&amp;","," ")</f>
        <v xml:space="preserve"> </v>
      </c>
      <c r="P29" t="str">
        <f>IF(Arkusz4!R30=1,(Arkusz4!$A30)&amp;","," ")</f>
        <v xml:space="preserve"> </v>
      </c>
      <c r="Q29" t="str">
        <f>IF(Arkusz4!S30=1,(Arkusz4!$A30)&amp;","," ")</f>
        <v xml:space="preserve"> </v>
      </c>
      <c r="R29" t="str">
        <f>IF(Arkusz4!T30=1,(Arkusz4!$A30)&amp;","," ")</f>
        <v xml:space="preserve"> </v>
      </c>
      <c r="S29" t="str">
        <f>IF(Arkusz4!U30=1,(Arkusz4!$A30)&amp;","," ")</f>
        <v xml:space="preserve"> </v>
      </c>
      <c r="T29" t="str">
        <f>IF(Arkusz4!V30=1,(Arkusz4!$A30)&amp;","," ")</f>
        <v xml:space="preserve"> </v>
      </c>
      <c r="U29" t="str">
        <f>IF(Arkusz4!W30=1,(Arkusz4!$A30)&amp;","," ")</f>
        <v xml:space="preserve"> </v>
      </c>
      <c r="V29" t="str">
        <f>IF(Arkusz4!X30=1,(Arkusz4!$A30)&amp;","," ")</f>
        <v xml:space="preserve"> </v>
      </c>
      <c r="W29" t="str">
        <f>IF(Arkusz4!Y30=1,(Arkusz4!$A30)&amp;","," ")</f>
        <v xml:space="preserve"> </v>
      </c>
      <c r="X29" t="str">
        <f>IF(Arkusz4!Z30=1,(Arkusz4!$A30)&amp;","," ")</f>
        <v xml:space="preserve"> </v>
      </c>
      <c r="Y29" t="str">
        <f>IF(Arkusz4!AA30=1,(Arkusz4!$A30)&amp;","," ")</f>
        <v xml:space="preserve"> </v>
      </c>
      <c r="Z29" t="str">
        <f>IF(Arkusz4!AB30=1,(Arkusz4!$A30)&amp;","," ")</f>
        <v xml:space="preserve"> </v>
      </c>
      <c r="AA29" t="str">
        <f>IF(Arkusz4!AC30=1,(Arkusz4!$A30)&amp;","," ")</f>
        <v xml:space="preserve"> </v>
      </c>
      <c r="AB29" t="str">
        <f>IF(Arkusz4!AD30=1,(Arkusz4!$A30)&amp;","," ")</f>
        <v xml:space="preserve"> </v>
      </c>
      <c r="AC29" t="str">
        <f>IF(Arkusz4!AE30=1,(Arkusz4!$A30)&amp;","," ")</f>
        <v xml:space="preserve"> </v>
      </c>
      <c r="AD29" t="str">
        <f>IF(Arkusz4!AF30=1,(Arkusz4!$A30)&amp;","," ")</f>
        <v xml:space="preserve"> </v>
      </c>
      <c r="AE29" t="str">
        <f>IF(Arkusz4!AG30=1,(Arkusz4!$A30)&amp;","," ")</f>
        <v xml:space="preserve"> </v>
      </c>
      <c r="AF29" t="str">
        <f>IF(Arkusz4!AH30=1,(Arkusz4!$A30)&amp;","," ")</f>
        <v xml:space="preserve"> </v>
      </c>
      <c r="AG29" t="str">
        <f>IF(Arkusz4!AI30=1,(Arkusz4!$A30)&amp;","," ")</f>
        <v xml:space="preserve"> </v>
      </c>
      <c r="AH29" t="str">
        <f>IF(Arkusz4!AJ30=1,(Arkusz4!$A30)&amp;","," ")</f>
        <v xml:space="preserve"> </v>
      </c>
      <c r="AI29" t="str">
        <f>IF(Arkusz4!AK30=1,(Arkusz4!$A30)&amp;","," ")</f>
        <v xml:space="preserve"> </v>
      </c>
      <c r="AJ29" t="str">
        <f>IF(Arkusz4!AL30=1,(Arkusz4!$A30)&amp;","," ")</f>
        <v xml:space="preserve"> </v>
      </c>
      <c r="AK29" t="str">
        <f>IF(Arkusz4!AM30=1,(Arkusz4!$A30)&amp;","," ")</f>
        <v xml:space="preserve"> </v>
      </c>
      <c r="AL29" t="str">
        <f>IF(Arkusz4!AN30=1,(Arkusz4!$A30)&amp;","," ")</f>
        <v xml:space="preserve"> </v>
      </c>
      <c r="AM29" t="str">
        <f>IF(Arkusz4!AO30=1,(Arkusz4!$A30)&amp;","," ")</f>
        <v xml:space="preserve"> </v>
      </c>
      <c r="AN29" t="str">
        <f>IF(Arkusz4!AP30=1,(Arkusz4!$A30)&amp;","," ")</f>
        <v xml:space="preserve"> </v>
      </c>
      <c r="AO29" t="str">
        <f>IF(Arkusz4!AQ30=1,(Arkusz4!$A30)&amp;","," ")</f>
        <v xml:space="preserve"> </v>
      </c>
      <c r="AP29" t="str">
        <f>IF(Arkusz4!AR30=1,(Arkusz4!$A30)&amp;","," ")</f>
        <v xml:space="preserve"> </v>
      </c>
      <c r="AQ29" t="str">
        <f>IF(Arkusz4!AS30=1,(Arkusz4!$A30)&amp;","," ")</f>
        <v xml:space="preserve"> </v>
      </c>
      <c r="AR29" t="str">
        <f>IF(Arkusz4!AT30=1,(Arkusz4!$A30)&amp;","," ")</f>
        <v xml:space="preserve"> </v>
      </c>
      <c r="AS29" t="str">
        <f>IF(Arkusz4!AU30=1,(Arkusz4!$A30)&amp;","," ")</f>
        <v xml:space="preserve"> </v>
      </c>
      <c r="AT29" t="str">
        <f>IF(Arkusz4!AV30=1,(Arkusz4!$A30)&amp;","," ")</f>
        <v xml:space="preserve"> </v>
      </c>
      <c r="AU29" t="str">
        <f>IF(Arkusz4!AW30=1,(Arkusz4!$A30)&amp;","," ")</f>
        <v xml:space="preserve"> </v>
      </c>
      <c r="AV29" t="str">
        <f>IF(Arkusz4!AX30=1,(Arkusz4!$A30)&amp;","," ")</f>
        <v xml:space="preserve"> </v>
      </c>
      <c r="AW29" t="str">
        <f>IF(Arkusz4!AY30=1,(Arkusz4!$A30)&amp;","," ")</f>
        <v>KOMPETENCJE SPOŁECZNE,</v>
      </c>
      <c r="AX29" t="str">
        <f>IF(Arkusz4!AZ30=1,(Arkusz4!$A30)&amp;","," ")</f>
        <v xml:space="preserve"> </v>
      </c>
      <c r="AY29" t="str">
        <f>IF(Arkusz4!BA30=1,(Arkusz4!$A30)&amp;","," ")</f>
        <v xml:space="preserve"> </v>
      </c>
      <c r="AZ29" t="str">
        <f>IF(Arkusz4!BB30=1,(Arkusz4!$A30)&amp;","," ")</f>
        <v xml:space="preserve"> </v>
      </c>
      <c r="BA29" t="str">
        <f>IF(Arkusz4!BC30=1,(Arkusz4!$A30)&amp;","," ")</f>
        <v xml:space="preserve"> </v>
      </c>
      <c r="BB29" t="str">
        <f>IF(Arkusz4!BD30=1,(Arkusz4!$A30)&amp;","," ")</f>
        <v xml:space="preserve"> </v>
      </c>
      <c r="BC29" t="str">
        <f>IF(Arkusz4!BE30=1,(Arkusz4!$A30)&amp;","," ")</f>
        <v xml:space="preserve"> </v>
      </c>
      <c r="BD29" t="str">
        <f>IF(Arkusz4!BF30=1,(Arkusz4!$A30)&amp;","," ")</f>
        <v xml:space="preserve"> </v>
      </c>
      <c r="BE29" t="str">
        <f>IF(Arkusz4!BG30=1,(Arkusz4!$A30)&amp;","," ")</f>
        <v xml:space="preserve"> </v>
      </c>
      <c r="BF29" t="str">
        <f>IF(Arkusz4!BH30=1,(Arkusz4!$A30)&amp;","," ")</f>
        <v xml:space="preserve"> </v>
      </c>
      <c r="BG29" t="str">
        <f>IF(Arkusz4!BI30=1,(Arkusz4!$A30)&amp;","," ")</f>
        <v xml:space="preserve"> </v>
      </c>
      <c r="BH29" t="str">
        <f>IF(Arkusz4!BJ30=1,(Arkusz4!$A30)&amp;","," ")</f>
        <v xml:space="preserve"> </v>
      </c>
      <c r="BI29" t="str">
        <f>IF(Arkusz4!BK30=1,(Arkusz4!$A30)&amp;","," ")</f>
        <v xml:space="preserve"> </v>
      </c>
      <c r="BJ29" t="str">
        <f>IF(Arkusz4!BL30=1,(Arkusz4!$A30)&amp;","," ")</f>
        <v xml:space="preserve"> </v>
      </c>
      <c r="BK29" t="str">
        <f>IF(Arkusz4!BM30=1,(Arkusz4!$A30)&amp;","," ")</f>
        <v xml:space="preserve"> </v>
      </c>
      <c r="BL29" t="str">
        <f>IF(Arkusz4!BN30=1,(Arkusz4!$A30)&amp;","," ")</f>
        <v xml:space="preserve"> </v>
      </c>
      <c r="BM29" t="str">
        <f>IF(Arkusz4!BO30=1,(Arkusz4!$A30)&amp;","," ")</f>
        <v xml:space="preserve"> </v>
      </c>
      <c r="BN29" t="str">
        <f>IF(Arkusz4!BP30=1,(Arkusz4!$A30)&amp;","," ")</f>
        <v xml:space="preserve"> </v>
      </c>
      <c r="BO29" t="str">
        <f>IF([1]Arkusz4!BQ30=1,[1]Arkusz4!$A30," ")</f>
        <v xml:space="preserve"> </v>
      </c>
      <c r="BP29" t="str">
        <f>IF([1]Arkusz4!BR30=1,[1]Arkusz4!$A30," ")</f>
        <v xml:space="preserve"> </v>
      </c>
      <c r="BQ29" t="str">
        <f>IF([1]Arkusz4!BS30=1,[1]Arkusz4!$A30," ")</f>
        <v xml:space="preserve"> </v>
      </c>
    </row>
    <row r="30" spans="1:69" x14ac:dyDescent="0.25">
      <c r="A30" t="str">
        <f>IF(Arkusz4!C31=1,(Arkusz4!$A31)&amp;","," ")</f>
        <v xml:space="preserve"> </v>
      </c>
      <c r="B30" t="str">
        <f>IF(Arkusz4!D31=1,(Arkusz4!$A31)&amp;","," ")</f>
        <v xml:space="preserve"> </v>
      </c>
      <c r="C30" t="str">
        <f>IF(Arkusz4!E31=1,(Arkusz4!$A31)&amp;","," ")</f>
        <v xml:space="preserve"> </v>
      </c>
      <c r="D30" t="str">
        <f>IF(Arkusz4!F31=1,(Arkusz4!$A31)&amp;","," ")</f>
        <v xml:space="preserve"> </v>
      </c>
      <c r="E30" t="str">
        <f>IF(Arkusz4!G31=1,(Arkusz4!$A31)&amp;","," ")</f>
        <v xml:space="preserve"> </v>
      </c>
      <c r="F30" t="str">
        <f>IF(Arkusz4!H31=1,(Arkusz4!$A31)&amp;","," ")</f>
        <v xml:space="preserve"> </v>
      </c>
      <c r="G30" t="str">
        <f>IF(Arkusz4!I31=1,(Arkusz4!$A31)&amp;","," ")</f>
        <v xml:space="preserve"> </v>
      </c>
      <c r="H30" t="str">
        <f>IF(Arkusz4!J31=1,(Arkusz4!$A31)&amp;","," ")</f>
        <v xml:space="preserve"> </v>
      </c>
      <c r="I30" t="str">
        <f>IF(Arkusz4!K31=1,(Arkusz4!$A31)&amp;","," ")</f>
        <v xml:space="preserve"> </v>
      </c>
      <c r="J30" t="str">
        <f>IF(Arkusz4!L31=1,(Arkusz4!$A31)&amp;","," ")</f>
        <v>INF_K01,</v>
      </c>
      <c r="K30" t="str">
        <f>IF(Arkusz4!M31=1,(Arkusz4!$A31)&amp;","," ")</f>
        <v xml:space="preserve"> </v>
      </c>
      <c r="L30" t="str">
        <f>IF(Arkusz4!N31=1,(Arkusz4!$A31)&amp;","," ")</f>
        <v xml:space="preserve"> </v>
      </c>
      <c r="M30" t="str">
        <f>IF(Arkusz4!O31=1,(Arkusz4!$A31)&amp;","," ")</f>
        <v xml:space="preserve"> </v>
      </c>
      <c r="N30" t="str">
        <f>IF(Arkusz4!P31=1,(Arkusz4!$A31)&amp;","," ")</f>
        <v xml:space="preserve"> </v>
      </c>
      <c r="O30" t="str">
        <f>IF(Arkusz4!Q31=1,(Arkusz4!$A31)&amp;","," ")</f>
        <v xml:space="preserve"> </v>
      </c>
      <c r="P30" t="str">
        <f>IF(Arkusz4!R31=1,(Arkusz4!$A31)&amp;","," ")</f>
        <v xml:space="preserve"> </v>
      </c>
      <c r="Q30" t="str">
        <f>IF(Arkusz4!S31=1,(Arkusz4!$A31)&amp;","," ")</f>
        <v xml:space="preserve"> </v>
      </c>
      <c r="R30" t="str">
        <f>IF(Arkusz4!T31=1,(Arkusz4!$A31)&amp;","," ")</f>
        <v xml:space="preserve"> </v>
      </c>
      <c r="S30" t="str">
        <f>IF(Arkusz4!U31=1,(Arkusz4!$A31)&amp;","," ")</f>
        <v xml:space="preserve"> </v>
      </c>
      <c r="T30" t="str">
        <f>IF(Arkusz4!V31=1,(Arkusz4!$A31)&amp;","," ")</f>
        <v xml:space="preserve"> </v>
      </c>
      <c r="U30" t="str">
        <f>IF(Arkusz4!W31=1,(Arkusz4!$A31)&amp;","," ")</f>
        <v xml:space="preserve"> </v>
      </c>
      <c r="V30" t="str">
        <f>IF(Arkusz4!X31=1,(Arkusz4!$A31)&amp;","," ")</f>
        <v xml:space="preserve"> </v>
      </c>
      <c r="W30" t="str">
        <f>IF(Arkusz4!Y31=1,(Arkusz4!$A31)&amp;","," ")</f>
        <v xml:space="preserve"> </v>
      </c>
      <c r="X30" t="str">
        <f>IF(Arkusz4!Z31=1,(Arkusz4!$A31)&amp;","," ")</f>
        <v xml:space="preserve"> </v>
      </c>
      <c r="Y30" t="str">
        <f>IF(Arkusz4!AA31=1,(Arkusz4!$A31)&amp;","," ")</f>
        <v xml:space="preserve"> </v>
      </c>
      <c r="Z30" t="str">
        <f>IF(Arkusz4!AB31=1,(Arkusz4!$A31)&amp;","," ")</f>
        <v xml:space="preserve"> </v>
      </c>
      <c r="AA30" t="str">
        <f>IF(Arkusz4!AC31=1,(Arkusz4!$A31)&amp;","," ")</f>
        <v>INF_K01,</v>
      </c>
      <c r="AB30" t="str">
        <f>IF(Arkusz4!AD31=1,(Arkusz4!$A31)&amp;","," ")</f>
        <v xml:space="preserve"> </v>
      </c>
      <c r="AC30" t="str">
        <f>IF(Arkusz4!AE31=1,(Arkusz4!$A31)&amp;","," ")</f>
        <v xml:space="preserve"> </v>
      </c>
      <c r="AD30" t="str">
        <f>IF(Arkusz4!AF31=1,(Arkusz4!$A31)&amp;","," ")</f>
        <v xml:space="preserve"> </v>
      </c>
      <c r="AE30" t="str">
        <f>IF(Arkusz4!AG31=1,(Arkusz4!$A31)&amp;","," ")</f>
        <v xml:space="preserve"> </v>
      </c>
      <c r="AF30" t="str">
        <f>IF(Arkusz4!AH31=1,(Arkusz4!$A31)&amp;","," ")</f>
        <v xml:space="preserve"> </v>
      </c>
      <c r="AG30" t="str">
        <f>IF(Arkusz4!AI31=1,(Arkusz4!$A31)&amp;","," ")</f>
        <v xml:space="preserve"> </v>
      </c>
      <c r="AH30" t="str">
        <f>IF(Arkusz4!AJ31=1,(Arkusz4!$A31)&amp;","," ")</f>
        <v xml:space="preserve"> </v>
      </c>
      <c r="AI30" t="str">
        <f>IF(Arkusz4!AK31=1,(Arkusz4!$A31)&amp;","," ")</f>
        <v>INF_K01,</v>
      </c>
      <c r="AJ30" t="str">
        <f>IF(Arkusz4!AL31=1,(Arkusz4!$A31)&amp;","," ")</f>
        <v xml:space="preserve"> </v>
      </c>
      <c r="AK30" t="str">
        <f>IF(Arkusz4!AM31=1,(Arkusz4!$A31)&amp;","," ")</f>
        <v xml:space="preserve"> </v>
      </c>
      <c r="AL30" t="str">
        <f>IF(Arkusz4!AN31=1,(Arkusz4!$A31)&amp;","," ")</f>
        <v xml:space="preserve"> </v>
      </c>
      <c r="AM30" t="str">
        <f>IF(Arkusz4!AO31=1,(Arkusz4!$A31)&amp;","," ")</f>
        <v xml:space="preserve"> </v>
      </c>
      <c r="AN30" t="str">
        <f>IF(Arkusz4!AP31=1,(Arkusz4!$A31)&amp;","," ")</f>
        <v xml:space="preserve"> </v>
      </c>
      <c r="AO30" t="str">
        <f>IF(Arkusz4!AQ31=1,(Arkusz4!$A31)&amp;","," ")</f>
        <v>INF_K01,</v>
      </c>
      <c r="AP30" t="str">
        <f>IF(Arkusz4!AR31=1,(Arkusz4!$A31)&amp;","," ")</f>
        <v xml:space="preserve"> </v>
      </c>
      <c r="AQ30" t="str">
        <f>IF(Arkusz4!AS31=1,(Arkusz4!$A31)&amp;","," ")</f>
        <v xml:space="preserve"> </v>
      </c>
      <c r="AR30" t="str">
        <f>IF(Arkusz4!AT31=1,(Arkusz4!$A31)&amp;","," ")</f>
        <v xml:space="preserve"> </v>
      </c>
      <c r="AS30" t="str">
        <f>IF(Arkusz4!AU31=1,(Arkusz4!$A31)&amp;","," ")</f>
        <v xml:space="preserve"> </v>
      </c>
      <c r="AT30" t="str">
        <f>IF(Arkusz4!AV31=1,(Arkusz4!$A31)&amp;","," ")</f>
        <v xml:space="preserve"> </v>
      </c>
      <c r="AU30" t="str">
        <f>IF(Arkusz4!AW31=1,(Arkusz4!$A31)&amp;","," ")</f>
        <v xml:space="preserve"> </v>
      </c>
      <c r="AV30" t="str">
        <f>IF(Arkusz4!AX31=1,(Arkusz4!$A31)&amp;","," ")</f>
        <v>INF_K01,</v>
      </c>
      <c r="AW30" t="str">
        <f>IF(Arkusz4!AY31=1,(Arkusz4!$A31)&amp;","," ")</f>
        <v>INF_K01,</v>
      </c>
      <c r="AX30" t="str">
        <f>IF(Arkusz4!AZ31=1,(Arkusz4!$A31)&amp;","," ")</f>
        <v xml:space="preserve"> </v>
      </c>
      <c r="AY30" t="str">
        <f>IF(Arkusz4!BA31=1,(Arkusz4!$A31)&amp;","," ")</f>
        <v xml:space="preserve"> </v>
      </c>
      <c r="AZ30" t="str">
        <f>IF(Arkusz4!BB31=1,(Arkusz4!$A31)&amp;","," ")</f>
        <v xml:space="preserve"> </v>
      </c>
      <c r="BA30" t="str">
        <f>IF(Arkusz4!BC31=1,(Arkusz4!$A31)&amp;","," ")</f>
        <v xml:space="preserve"> </v>
      </c>
      <c r="BB30" t="str">
        <f>IF(Arkusz4!BD31=1,(Arkusz4!$A31)&amp;","," ")</f>
        <v xml:space="preserve"> </v>
      </c>
      <c r="BC30" t="str">
        <f>IF(Arkusz4!BE31=1,(Arkusz4!$A31)&amp;","," ")</f>
        <v xml:space="preserve"> </v>
      </c>
      <c r="BD30" t="str">
        <f>IF(Arkusz4!BF31=1,(Arkusz4!$A31)&amp;","," ")</f>
        <v xml:space="preserve"> </v>
      </c>
      <c r="BE30" t="str">
        <f>IF(Arkusz4!BG31=1,(Arkusz4!$A31)&amp;","," ")</f>
        <v xml:space="preserve"> </v>
      </c>
      <c r="BF30" t="str">
        <f>IF(Arkusz4!BH31=1,(Arkusz4!$A31)&amp;","," ")</f>
        <v>INF_K01,</v>
      </c>
      <c r="BG30" t="str">
        <f>IF(Arkusz4!BI31=1,(Arkusz4!$A31)&amp;","," ")</f>
        <v xml:space="preserve"> </v>
      </c>
      <c r="BH30" t="str">
        <f>IF(Arkusz4!BJ31=1,(Arkusz4!$A31)&amp;","," ")</f>
        <v xml:space="preserve"> </v>
      </c>
      <c r="BI30" t="str">
        <f>IF(Arkusz4!BK31=1,(Arkusz4!$A31)&amp;","," ")</f>
        <v>INF_K01,</v>
      </c>
      <c r="BJ30" t="str">
        <f>IF(Arkusz4!BL31=1,(Arkusz4!$A31)&amp;","," ")</f>
        <v xml:space="preserve"> </v>
      </c>
      <c r="BK30" t="str">
        <f>IF(Arkusz4!BM31=1,(Arkusz4!$A31)&amp;","," ")</f>
        <v>INF_K01,</v>
      </c>
      <c r="BL30" t="str">
        <f>IF(Arkusz4!BN31=1,(Arkusz4!$A31)&amp;","," ")</f>
        <v xml:space="preserve"> </v>
      </c>
      <c r="BM30" t="str">
        <f>IF(Arkusz4!BO31=1,(Arkusz4!$A31)&amp;","," ")</f>
        <v>INF_K01,</v>
      </c>
      <c r="BN30" t="str">
        <f>IF(Arkusz4!BP31=1,(Arkusz4!$A31)&amp;","," ")</f>
        <v xml:space="preserve"> </v>
      </c>
      <c r="BO30" t="str">
        <f>IF([1]Arkusz4!BQ31=1,[1]Arkusz4!$A31," ")</f>
        <v xml:space="preserve"> </v>
      </c>
      <c r="BP30" t="str">
        <f>IF([1]Arkusz4!BR31=1,[1]Arkusz4!$A31," ")</f>
        <v xml:space="preserve"> </v>
      </c>
      <c r="BQ30" t="str">
        <f>IF([1]Arkusz4!BS31=1,[1]Arkusz4!$A31," ")</f>
        <v xml:space="preserve"> </v>
      </c>
    </row>
    <row r="31" spans="1:69" x14ac:dyDescent="0.25">
      <c r="A31" t="str">
        <f>IF(Arkusz4!C32=1,(Arkusz4!$A32)&amp;","," ")</f>
        <v>INF_K02,</v>
      </c>
      <c r="B31" t="str">
        <f>IF(Arkusz4!D32=1,(Arkusz4!$A32)&amp;","," ")</f>
        <v>INF_K02,</v>
      </c>
      <c r="C31" t="str">
        <f>IF(Arkusz4!E32=1,(Arkusz4!$A32)&amp;","," ")</f>
        <v>INF_K02,</v>
      </c>
      <c r="D31" t="str">
        <f>IF(Arkusz4!F32=1,(Arkusz4!$A32)&amp;","," ")</f>
        <v xml:space="preserve"> </v>
      </c>
      <c r="E31" t="str">
        <f>IF(Arkusz4!G32=1,(Arkusz4!$A32)&amp;","," ")</f>
        <v xml:space="preserve"> </v>
      </c>
      <c r="F31" t="str">
        <f>IF(Arkusz4!H32=1,(Arkusz4!$A32)&amp;","," ")</f>
        <v xml:space="preserve"> </v>
      </c>
      <c r="G31" t="str">
        <f>IF(Arkusz4!I32=1,(Arkusz4!$A32)&amp;","," ")</f>
        <v xml:space="preserve"> </v>
      </c>
      <c r="H31" t="str">
        <f>IF(Arkusz4!J32=1,(Arkusz4!$A32)&amp;","," ")</f>
        <v xml:space="preserve"> </v>
      </c>
      <c r="I31" t="str">
        <f>IF(Arkusz4!K32=1,(Arkusz4!$A32)&amp;","," ")</f>
        <v xml:space="preserve"> </v>
      </c>
      <c r="J31" t="str">
        <f>IF(Arkusz4!L32=1,(Arkusz4!$A32)&amp;","," ")</f>
        <v xml:space="preserve"> </v>
      </c>
      <c r="K31" t="str">
        <f>IF(Arkusz4!M32=1,(Arkusz4!$A32)&amp;","," ")</f>
        <v xml:space="preserve"> </v>
      </c>
      <c r="L31" t="str">
        <f>IF(Arkusz4!N32=1,(Arkusz4!$A32)&amp;","," ")</f>
        <v xml:space="preserve"> </v>
      </c>
      <c r="M31" t="str">
        <f>IF(Arkusz4!O32=1,(Arkusz4!$A32)&amp;","," ")</f>
        <v xml:space="preserve"> </v>
      </c>
      <c r="N31" t="str">
        <f>IF(Arkusz4!P32=1,(Arkusz4!$A32)&amp;","," ")</f>
        <v xml:space="preserve"> </v>
      </c>
      <c r="O31" t="str">
        <f>IF(Arkusz4!Q32=1,(Arkusz4!$A32)&amp;","," ")</f>
        <v xml:space="preserve"> </v>
      </c>
      <c r="P31" t="str">
        <f>IF(Arkusz4!R32=1,(Arkusz4!$A32)&amp;","," ")</f>
        <v xml:space="preserve"> </v>
      </c>
      <c r="Q31" t="str">
        <f>IF(Arkusz4!S32=1,(Arkusz4!$A32)&amp;","," ")</f>
        <v xml:space="preserve"> </v>
      </c>
      <c r="R31" t="str">
        <f>IF(Arkusz4!T32=1,(Arkusz4!$A32)&amp;","," ")</f>
        <v xml:space="preserve"> </v>
      </c>
      <c r="S31" t="str">
        <f>IF(Arkusz4!U32=1,(Arkusz4!$A32)&amp;","," ")</f>
        <v xml:space="preserve"> </v>
      </c>
      <c r="T31" t="str">
        <f>IF(Arkusz4!V32=1,(Arkusz4!$A32)&amp;","," ")</f>
        <v>INF_K02,</v>
      </c>
      <c r="U31" t="str">
        <f>IF(Arkusz4!W32=1,(Arkusz4!$A32)&amp;","," ")</f>
        <v>INF_K02,</v>
      </c>
      <c r="V31" t="str">
        <f>IF(Arkusz4!X32=1,(Arkusz4!$A32)&amp;","," ")</f>
        <v xml:space="preserve"> </v>
      </c>
      <c r="W31" t="str">
        <f>IF(Arkusz4!Y32=1,(Arkusz4!$A32)&amp;","," ")</f>
        <v xml:space="preserve"> </v>
      </c>
      <c r="X31" t="str">
        <f>IF(Arkusz4!Z32=1,(Arkusz4!$A32)&amp;","," ")</f>
        <v xml:space="preserve"> </v>
      </c>
      <c r="Y31" t="str">
        <f>IF(Arkusz4!AA32=1,(Arkusz4!$A32)&amp;","," ")</f>
        <v xml:space="preserve"> </v>
      </c>
      <c r="Z31" t="str">
        <f>IF(Arkusz4!AB32=1,(Arkusz4!$A32)&amp;","," ")</f>
        <v xml:space="preserve"> </v>
      </c>
      <c r="AA31" t="str">
        <f>IF(Arkusz4!AC32=1,(Arkusz4!$A32)&amp;","," ")</f>
        <v xml:space="preserve"> </v>
      </c>
      <c r="AB31" t="str">
        <f>IF(Arkusz4!AD32=1,(Arkusz4!$A32)&amp;","," ")</f>
        <v xml:space="preserve"> </v>
      </c>
      <c r="AC31" t="str">
        <f>IF(Arkusz4!AE32=1,(Arkusz4!$A32)&amp;","," ")</f>
        <v>INF_K02,</v>
      </c>
      <c r="AD31" t="str">
        <f>IF(Arkusz4!AF32=1,(Arkusz4!$A32)&amp;","," ")</f>
        <v xml:space="preserve"> </v>
      </c>
      <c r="AE31" t="str">
        <f>IF(Arkusz4!AG32=1,(Arkusz4!$A32)&amp;","," ")</f>
        <v xml:space="preserve"> </v>
      </c>
      <c r="AF31" t="str">
        <f>IF(Arkusz4!AH32=1,(Arkusz4!$A32)&amp;","," ")</f>
        <v xml:space="preserve"> </v>
      </c>
      <c r="AG31" t="str">
        <f>IF(Arkusz4!AI32=1,(Arkusz4!$A32)&amp;","," ")</f>
        <v xml:space="preserve"> </v>
      </c>
      <c r="AH31" t="str">
        <f>IF(Arkusz4!AJ32=1,(Arkusz4!$A32)&amp;","," ")</f>
        <v xml:space="preserve"> </v>
      </c>
      <c r="AI31" t="str">
        <f>IF(Arkusz4!AK32=1,(Arkusz4!$A32)&amp;","," ")</f>
        <v>INF_K02,</v>
      </c>
      <c r="AJ31" t="str">
        <f>IF(Arkusz4!AL32=1,(Arkusz4!$A32)&amp;","," ")</f>
        <v xml:space="preserve"> </v>
      </c>
      <c r="AK31" t="str">
        <f>IF(Arkusz4!AM32=1,(Arkusz4!$A32)&amp;","," ")</f>
        <v xml:space="preserve"> </v>
      </c>
      <c r="AL31" t="str">
        <f>IF(Arkusz4!AN32=1,(Arkusz4!$A32)&amp;","," ")</f>
        <v xml:space="preserve"> </v>
      </c>
      <c r="AM31" t="str">
        <f>IF(Arkusz4!AO32=1,(Arkusz4!$A32)&amp;","," ")</f>
        <v xml:space="preserve"> </v>
      </c>
      <c r="AN31" t="str">
        <f>IF(Arkusz4!AP32=1,(Arkusz4!$A32)&amp;","," ")</f>
        <v xml:space="preserve"> </v>
      </c>
      <c r="AO31" t="str">
        <f>IF(Arkusz4!AQ32=1,(Arkusz4!$A32)&amp;","," ")</f>
        <v>INF_K02,</v>
      </c>
      <c r="AP31" t="str">
        <f>IF(Arkusz4!AR32=1,(Arkusz4!$A32)&amp;","," ")</f>
        <v xml:space="preserve"> </v>
      </c>
      <c r="AQ31" t="str">
        <f>IF(Arkusz4!AS32=1,(Arkusz4!$A32)&amp;","," ")</f>
        <v>INF_K02,</v>
      </c>
      <c r="AR31" t="str">
        <f>IF(Arkusz4!AT32=1,(Arkusz4!$A32)&amp;","," ")</f>
        <v xml:space="preserve"> </v>
      </c>
      <c r="AS31" t="str">
        <f>IF(Arkusz4!AU32=1,(Arkusz4!$A32)&amp;","," ")</f>
        <v xml:space="preserve"> </v>
      </c>
      <c r="AT31" t="str">
        <f>IF(Arkusz4!AV32=1,(Arkusz4!$A32)&amp;","," ")</f>
        <v xml:space="preserve"> </v>
      </c>
      <c r="AU31" t="str">
        <f>IF(Arkusz4!AW32=1,(Arkusz4!$A32)&amp;","," ")</f>
        <v xml:space="preserve"> </v>
      </c>
      <c r="AV31" t="str">
        <f>IF(Arkusz4!AX32=1,(Arkusz4!$A32)&amp;","," ")</f>
        <v>INF_K02,</v>
      </c>
      <c r="AW31" t="str">
        <f>IF(Arkusz4!AY32=1,(Arkusz4!$A32)&amp;","," ")</f>
        <v>INF_K02,</v>
      </c>
      <c r="AX31" t="str">
        <f>IF(Arkusz4!AZ32=1,(Arkusz4!$A32)&amp;","," ")</f>
        <v>INF_K02,</v>
      </c>
      <c r="AY31" t="str">
        <f>IF(Arkusz4!BA32=1,(Arkusz4!$A32)&amp;","," ")</f>
        <v xml:space="preserve"> </v>
      </c>
      <c r="AZ31" t="str">
        <f>IF(Arkusz4!BB32=1,(Arkusz4!$A32)&amp;","," ")</f>
        <v xml:space="preserve"> </v>
      </c>
      <c r="BA31" t="str">
        <f>IF(Arkusz4!BC32=1,(Arkusz4!$A32)&amp;","," ")</f>
        <v xml:space="preserve"> </v>
      </c>
      <c r="BB31" t="str">
        <f>IF(Arkusz4!BD32=1,(Arkusz4!$A32)&amp;","," ")</f>
        <v>INF_K02,</v>
      </c>
      <c r="BC31" t="str">
        <f>IF(Arkusz4!BE32=1,(Arkusz4!$A32)&amp;","," ")</f>
        <v xml:space="preserve"> </v>
      </c>
      <c r="BD31" t="str">
        <f>IF(Arkusz4!BF32=1,(Arkusz4!$A32)&amp;","," ")</f>
        <v xml:space="preserve"> </v>
      </c>
      <c r="BE31" t="str">
        <f>IF(Arkusz4!BG32=1,(Arkusz4!$A32)&amp;","," ")</f>
        <v xml:space="preserve"> </v>
      </c>
      <c r="BF31" t="str">
        <f>IF(Arkusz4!BH32=1,(Arkusz4!$A32)&amp;","," ")</f>
        <v xml:space="preserve"> </v>
      </c>
      <c r="BG31" t="str">
        <f>IF(Arkusz4!BI32=1,(Arkusz4!$A32)&amp;","," ")</f>
        <v xml:space="preserve"> </v>
      </c>
      <c r="BH31" t="str">
        <f>IF(Arkusz4!BJ32=1,(Arkusz4!$A32)&amp;","," ")</f>
        <v xml:space="preserve"> </v>
      </c>
      <c r="BI31" t="str">
        <f>IF(Arkusz4!BK32=1,(Arkusz4!$A32)&amp;","," ")</f>
        <v>INF_K02,</v>
      </c>
      <c r="BJ31" t="str">
        <f>IF(Arkusz4!BL32=1,(Arkusz4!$A32)&amp;","," ")</f>
        <v xml:space="preserve"> </v>
      </c>
      <c r="BK31" t="str">
        <f>IF(Arkusz4!BM32=1,(Arkusz4!$A32)&amp;","," ")</f>
        <v xml:space="preserve"> </v>
      </c>
      <c r="BL31" t="str">
        <f>IF(Arkusz4!BN32=1,(Arkusz4!$A32)&amp;","," ")</f>
        <v xml:space="preserve"> </v>
      </c>
      <c r="BM31" t="str">
        <f>IF(Arkusz4!BO32=1,(Arkusz4!$A32)&amp;","," ")</f>
        <v>INF_K02,</v>
      </c>
      <c r="BN31" t="str">
        <f>IF(Arkusz4!BP32=1,(Arkusz4!$A32)&amp;","," ")</f>
        <v xml:space="preserve"> </v>
      </c>
      <c r="BO31" t="str">
        <f>IF([1]Arkusz4!BQ32=1,[1]Arkusz4!$A32," ")</f>
        <v xml:space="preserve"> </v>
      </c>
      <c r="BP31" t="str">
        <f>IF([1]Arkusz4!BR32=1,[1]Arkusz4!$A32," ")</f>
        <v xml:space="preserve"> </v>
      </c>
      <c r="BQ31" t="str">
        <f>IF([1]Arkusz4!BS32=1,[1]Arkusz4!$A32," ")</f>
        <v xml:space="preserve"> </v>
      </c>
    </row>
    <row r="32" spans="1:69" x14ac:dyDescent="0.25">
      <c r="A32" t="str">
        <f>IF(Arkusz4!C33=1,(Arkusz4!$A33)&amp;","," ")</f>
        <v xml:space="preserve"> </v>
      </c>
      <c r="B32" t="str">
        <f>IF(Arkusz4!D33=1,(Arkusz4!$A33)&amp;","," ")</f>
        <v>INF_K03,</v>
      </c>
      <c r="C32" t="str">
        <f>IF(Arkusz4!E33=1,(Arkusz4!$A33)&amp;","," ")</f>
        <v xml:space="preserve"> </v>
      </c>
      <c r="D32" t="str">
        <f>IF(Arkusz4!F33=1,(Arkusz4!$A33)&amp;","," ")</f>
        <v xml:space="preserve"> </v>
      </c>
      <c r="E32" t="str">
        <f>IF(Arkusz4!G33=1,(Arkusz4!$A33)&amp;","," ")</f>
        <v xml:space="preserve"> </v>
      </c>
      <c r="F32" t="str">
        <f>IF(Arkusz4!H33=1,(Arkusz4!$A33)&amp;","," ")</f>
        <v xml:space="preserve"> </v>
      </c>
      <c r="G32" t="str">
        <f>IF(Arkusz4!I33=1,(Arkusz4!$A33)&amp;","," ")</f>
        <v>INF_K03,</v>
      </c>
      <c r="H32" t="str">
        <f>IF(Arkusz4!J33=1,(Arkusz4!$A33)&amp;","," ")</f>
        <v xml:space="preserve"> </v>
      </c>
      <c r="I32" t="str">
        <f>IF(Arkusz4!K33=1,(Arkusz4!$A33)&amp;","," ")</f>
        <v xml:space="preserve"> </v>
      </c>
      <c r="J32" t="str">
        <f>IF(Arkusz4!L33=1,(Arkusz4!$A33)&amp;","," ")</f>
        <v>INF_K03,</v>
      </c>
      <c r="K32" t="str">
        <f>IF(Arkusz4!M33=1,(Arkusz4!$A33)&amp;","," ")</f>
        <v xml:space="preserve"> </v>
      </c>
      <c r="L32" t="str">
        <f>IF(Arkusz4!N33=1,(Arkusz4!$A33)&amp;","," ")</f>
        <v xml:space="preserve"> </v>
      </c>
      <c r="M32" t="str">
        <f>IF(Arkusz4!O33=1,(Arkusz4!$A33)&amp;","," ")</f>
        <v xml:space="preserve"> </v>
      </c>
      <c r="N32" t="str">
        <f>IF(Arkusz4!P33=1,(Arkusz4!$A33)&amp;","," ")</f>
        <v xml:space="preserve"> </v>
      </c>
      <c r="O32" t="str">
        <f>IF(Arkusz4!Q33=1,(Arkusz4!$A33)&amp;","," ")</f>
        <v xml:space="preserve"> </v>
      </c>
      <c r="P32" t="str">
        <f>IF(Arkusz4!R33=1,(Arkusz4!$A33)&amp;","," ")</f>
        <v xml:space="preserve"> </v>
      </c>
      <c r="Q32" t="str">
        <f>IF(Arkusz4!S33=1,(Arkusz4!$A33)&amp;","," ")</f>
        <v xml:space="preserve"> </v>
      </c>
      <c r="R32" t="str">
        <f>IF(Arkusz4!T33=1,(Arkusz4!$A33)&amp;","," ")</f>
        <v xml:space="preserve"> </v>
      </c>
      <c r="S32" t="str">
        <f>IF(Arkusz4!U33=1,(Arkusz4!$A33)&amp;","," ")</f>
        <v xml:space="preserve"> </v>
      </c>
      <c r="T32" t="str">
        <f>IF(Arkusz4!V33=1,(Arkusz4!$A33)&amp;","," ")</f>
        <v xml:space="preserve"> </v>
      </c>
      <c r="U32" t="str">
        <f>IF(Arkusz4!W33=1,(Arkusz4!$A33)&amp;","," ")</f>
        <v>INF_K03,</v>
      </c>
      <c r="V32" t="str">
        <f>IF(Arkusz4!X33=1,(Arkusz4!$A33)&amp;","," ")</f>
        <v xml:space="preserve"> </v>
      </c>
      <c r="W32" t="str">
        <f>IF(Arkusz4!Y33=1,(Arkusz4!$A33)&amp;","," ")</f>
        <v xml:space="preserve"> </v>
      </c>
      <c r="X32" t="str">
        <f>IF(Arkusz4!Z33=1,(Arkusz4!$A33)&amp;","," ")</f>
        <v xml:space="preserve"> </v>
      </c>
      <c r="Y32" t="str">
        <f>IF(Arkusz4!AA33=1,(Arkusz4!$A33)&amp;","," ")</f>
        <v>INF_K03,</v>
      </c>
      <c r="Z32" t="str">
        <f>IF(Arkusz4!AB33=1,(Arkusz4!$A33)&amp;","," ")</f>
        <v xml:space="preserve"> </v>
      </c>
      <c r="AA32" t="str">
        <f>IF(Arkusz4!AC33=1,(Arkusz4!$A33)&amp;","," ")</f>
        <v>INF_K03,</v>
      </c>
      <c r="AB32" t="str">
        <f>IF(Arkusz4!AD33=1,(Arkusz4!$A33)&amp;","," ")</f>
        <v xml:space="preserve"> </v>
      </c>
      <c r="AC32" t="str">
        <f>IF(Arkusz4!AE33=1,(Arkusz4!$A33)&amp;","," ")</f>
        <v xml:space="preserve"> </v>
      </c>
      <c r="AD32" t="str">
        <f>IF(Arkusz4!AF33=1,(Arkusz4!$A33)&amp;","," ")</f>
        <v xml:space="preserve"> </v>
      </c>
      <c r="AE32" t="str">
        <f>IF(Arkusz4!AG33=1,(Arkusz4!$A33)&amp;","," ")</f>
        <v xml:space="preserve"> </v>
      </c>
      <c r="AF32" t="str">
        <f>IF(Arkusz4!AH33=1,(Arkusz4!$A33)&amp;","," ")</f>
        <v xml:space="preserve"> </v>
      </c>
      <c r="AG32" t="str">
        <f>IF(Arkusz4!AI33=1,(Arkusz4!$A33)&amp;","," ")</f>
        <v xml:space="preserve"> </v>
      </c>
      <c r="AH32" t="str">
        <f>IF(Arkusz4!AJ33=1,(Arkusz4!$A33)&amp;","," ")</f>
        <v xml:space="preserve"> </v>
      </c>
      <c r="AI32" t="str">
        <f>IF(Arkusz4!AK33=1,(Arkusz4!$A33)&amp;","," ")</f>
        <v xml:space="preserve"> </v>
      </c>
      <c r="AJ32" t="str">
        <f>IF(Arkusz4!AL33=1,(Arkusz4!$A33)&amp;","," ")</f>
        <v xml:space="preserve"> </v>
      </c>
      <c r="AK32" t="str">
        <f>IF(Arkusz4!AM33=1,(Arkusz4!$A33)&amp;","," ")</f>
        <v xml:space="preserve"> </v>
      </c>
      <c r="AL32" t="str">
        <f>IF(Arkusz4!AN33=1,(Arkusz4!$A33)&amp;","," ")</f>
        <v xml:space="preserve"> </v>
      </c>
      <c r="AM32" t="str">
        <f>IF(Arkusz4!AO33=1,(Arkusz4!$A33)&amp;","," ")</f>
        <v xml:space="preserve"> </v>
      </c>
      <c r="AN32" t="str">
        <f>IF(Arkusz4!AP33=1,(Arkusz4!$A33)&amp;","," ")</f>
        <v xml:space="preserve"> </v>
      </c>
      <c r="AO32" t="str">
        <f>IF(Arkusz4!AQ33=1,(Arkusz4!$A33)&amp;","," ")</f>
        <v>INF_K03,</v>
      </c>
      <c r="AP32" t="str">
        <f>IF(Arkusz4!AR33=1,(Arkusz4!$A33)&amp;","," ")</f>
        <v xml:space="preserve"> </v>
      </c>
      <c r="AQ32" t="str">
        <f>IF(Arkusz4!AS33=1,(Arkusz4!$A33)&amp;","," ")</f>
        <v xml:space="preserve"> </v>
      </c>
      <c r="AR32" t="str">
        <f>IF(Arkusz4!AT33=1,(Arkusz4!$A33)&amp;","," ")</f>
        <v xml:space="preserve"> </v>
      </c>
      <c r="AS32" t="str">
        <f>IF(Arkusz4!AU33=1,(Arkusz4!$A33)&amp;","," ")</f>
        <v xml:space="preserve"> </v>
      </c>
      <c r="AT32" t="str">
        <f>IF(Arkusz4!AV33=1,(Arkusz4!$A33)&amp;","," ")</f>
        <v xml:space="preserve"> </v>
      </c>
      <c r="AU32" t="str">
        <f>IF(Arkusz4!AW33=1,(Arkusz4!$A33)&amp;","," ")</f>
        <v xml:space="preserve"> </v>
      </c>
      <c r="AV32" t="str">
        <f>IF(Arkusz4!AX33=1,(Arkusz4!$A33)&amp;","," ")</f>
        <v>INF_K03,</v>
      </c>
      <c r="AW32" t="str">
        <f>IF(Arkusz4!AY33=1,(Arkusz4!$A33)&amp;","," ")</f>
        <v>INF_K03,</v>
      </c>
      <c r="AX32" t="str">
        <f>IF(Arkusz4!AZ33=1,(Arkusz4!$A33)&amp;","," ")</f>
        <v xml:space="preserve"> </v>
      </c>
      <c r="AY32" t="str">
        <f>IF(Arkusz4!BA33=1,(Arkusz4!$A33)&amp;","," ")</f>
        <v>INF_K03,</v>
      </c>
      <c r="AZ32" t="str">
        <f>IF(Arkusz4!BB33=1,(Arkusz4!$A33)&amp;","," ")</f>
        <v xml:space="preserve"> </v>
      </c>
      <c r="BA32" t="str">
        <f>IF(Arkusz4!BC33=1,(Arkusz4!$A33)&amp;","," ")</f>
        <v>INF_K03,</v>
      </c>
      <c r="BB32" t="str">
        <f>IF(Arkusz4!BD33=1,(Arkusz4!$A33)&amp;","," ")</f>
        <v>INF_K03,</v>
      </c>
      <c r="BC32" t="str">
        <f>IF(Arkusz4!BE33=1,(Arkusz4!$A33)&amp;","," ")</f>
        <v xml:space="preserve"> </v>
      </c>
      <c r="BD32" t="str">
        <f>IF(Arkusz4!BF33=1,(Arkusz4!$A33)&amp;","," ")</f>
        <v>INF_K03,</v>
      </c>
      <c r="BE32" t="str">
        <f>IF(Arkusz4!BG33=1,(Arkusz4!$A33)&amp;","," ")</f>
        <v xml:space="preserve"> </v>
      </c>
      <c r="BF32" t="str">
        <f>IF(Arkusz4!BH33=1,(Arkusz4!$A33)&amp;","," ")</f>
        <v>INF_K03,</v>
      </c>
      <c r="BG32" t="str">
        <f>IF(Arkusz4!BI33=1,(Arkusz4!$A33)&amp;","," ")</f>
        <v>INF_K03,</v>
      </c>
      <c r="BH32" t="str">
        <f>IF(Arkusz4!BJ33=1,(Arkusz4!$A33)&amp;","," ")</f>
        <v xml:space="preserve"> </v>
      </c>
      <c r="BI32" t="str">
        <f>IF(Arkusz4!BK33=1,(Arkusz4!$A33)&amp;","," ")</f>
        <v>INF_K03,</v>
      </c>
      <c r="BJ32" t="str">
        <f>IF(Arkusz4!BL33=1,(Arkusz4!$A33)&amp;","," ")</f>
        <v xml:space="preserve"> </v>
      </c>
      <c r="BK32" t="str">
        <f>IF(Arkusz4!BM33=1,(Arkusz4!$A33)&amp;","," ")</f>
        <v>INF_K03,</v>
      </c>
      <c r="BL32" t="str">
        <f>IF(Arkusz4!BN33=1,(Arkusz4!$A33)&amp;","," ")</f>
        <v xml:space="preserve"> </v>
      </c>
      <c r="BM32" t="str">
        <f>IF(Arkusz4!BO33=1,(Arkusz4!$A33)&amp;","," ")</f>
        <v xml:space="preserve"> </v>
      </c>
      <c r="BN32" t="str">
        <f>IF(Arkusz4!BP33=1,(Arkusz4!$A33)&amp;","," ")</f>
        <v>INF_K03,</v>
      </c>
      <c r="BO32" t="str">
        <f>IF([1]Arkusz4!BQ33=1,[1]Arkusz4!$A33," ")</f>
        <v xml:space="preserve"> </v>
      </c>
      <c r="BP32" t="str">
        <f>IF([1]Arkusz4!BR33=1,[1]Arkusz4!$A33," ")</f>
        <v xml:space="preserve"> </v>
      </c>
      <c r="BQ32" t="str">
        <f>IF([1]Arkusz4!BS33=1,[1]Arkusz4!$A33," ")</f>
        <v xml:space="preserve"> </v>
      </c>
    </row>
    <row r="33" spans="1:69" x14ac:dyDescent="0.25">
      <c r="A33" t="str">
        <f>IF(Arkusz4!C34=1,(Arkusz4!$A34)&amp;","," ")</f>
        <v xml:space="preserve"> </v>
      </c>
      <c r="B33" t="str">
        <f>IF(Arkusz4!D34=1,(Arkusz4!$A34)&amp;","," ")</f>
        <v xml:space="preserve"> </v>
      </c>
      <c r="C33" t="str">
        <f>IF(Arkusz4!E34=1,(Arkusz4!$A34)&amp;","," ")</f>
        <v xml:space="preserve"> </v>
      </c>
      <c r="D33" t="str">
        <f>IF(Arkusz4!F34=1,(Arkusz4!$A34)&amp;","," ")</f>
        <v xml:space="preserve"> </v>
      </c>
      <c r="E33" t="str">
        <f>IF(Arkusz4!G34=1,(Arkusz4!$A34)&amp;","," ")</f>
        <v>INF_K04,</v>
      </c>
      <c r="F33" t="str">
        <f>IF(Arkusz4!H34=1,(Arkusz4!$A34)&amp;","," ")</f>
        <v xml:space="preserve"> </v>
      </c>
      <c r="G33" t="str">
        <f>IF(Arkusz4!I34=1,(Arkusz4!$A34)&amp;","," ")</f>
        <v xml:space="preserve"> </v>
      </c>
      <c r="H33" t="str">
        <f>IF(Arkusz4!J34=1,(Arkusz4!$A34)&amp;","," ")</f>
        <v xml:space="preserve"> </v>
      </c>
      <c r="I33" t="str">
        <f>IF(Arkusz4!K34=1,(Arkusz4!$A34)&amp;","," ")</f>
        <v xml:space="preserve"> </v>
      </c>
      <c r="J33" t="str">
        <f>IF(Arkusz4!L34=1,(Arkusz4!$A34)&amp;","," ")</f>
        <v>INF_K04,</v>
      </c>
      <c r="K33" t="str">
        <f>IF(Arkusz4!M34=1,(Arkusz4!$A34)&amp;","," ")</f>
        <v xml:space="preserve"> </v>
      </c>
      <c r="L33" t="str">
        <f>IF(Arkusz4!N34=1,(Arkusz4!$A34)&amp;","," ")</f>
        <v xml:space="preserve"> </v>
      </c>
      <c r="M33" t="str">
        <f>IF(Arkusz4!O34=1,(Arkusz4!$A34)&amp;","," ")</f>
        <v>INF_K04,</v>
      </c>
      <c r="N33" t="str">
        <f>IF(Arkusz4!P34=1,(Arkusz4!$A34)&amp;","," ")</f>
        <v xml:space="preserve"> </v>
      </c>
      <c r="O33" t="str">
        <f>IF(Arkusz4!Q34=1,(Arkusz4!$A34)&amp;","," ")</f>
        <v xml:space="preserve"> </v>
      </c>
      <c r="P33" t="str">
        <f>IF(Arkusz4!R34=1,(Arkusz4!$A34)&amp;","," ")</f>
        <v xml:space="preserve"> </v>
      </c>
      <c r="Q33" t="str">
        <f>IF(Arkusz4!S34=1,(Arkusz4!$A34)&amp;","," ")</f>
        <v xml:space="preserve"> </v>
      </c>
      <c r="R33" t="str">
        <f>IF(Arkusz4!T34=1,(Arkusz4!$A34)&amp;","," ")</f>
        <v xml:space="preserve"> </v>
      </c>
      <c r="S33" t="str">
        <f>IF(Arkusz4!U34=1,(Arkusz4!$A34)&amp;","," ")</f>
        <v xml:space="preserve"> </v>
      </c>
      <c r="T33" t="str">
        <f>IF(Arkusz4!V34=1,(Arkusz4!$A34)&amp;","," ")</f>
        <v xml:space="preserve"> </v>
      </c>
      <c r="U33" t="str">
        <f>IF(Arkusz4!W34=1,(Arkusz4!$A34)&amp;","," ")</f>
        <v xml:space="preserve"> </v>
      </c>
      <c r="V33" t="str">
        <f>IF(Arkusz4!X34=1,(Arkusz4!$A34)&amp;","," ")</f>
        <v xml:space="preserve"> </v>
      </c>
      <c r="W33" t="str">
        <f>IF(Arkusz4!Y34=1,(Arkusz4!$A34)&amp;","," ")</f>
        <v xml:space="preserve"> </v>
      </c>
      <c r="X33" t="str">
        <f>IF(Arkusz4!Z34=1,(Arkusz4!$A34)&amp;","," ")</f>
        <v xml:space="preserve"> </v>
      </c>
      <c r="Y33" t="str">
        <f>IF(Arkusz4!AA34=1,(Arkusz4!$A34)&amp;","," ")</f>
        <v>INF_K04,</v>
      </c>
      <c r="Z33" t="str">
        <f>IF(Arkusz4!AB34=1,(Arkusz4!$A34)&amp;","," ")</f>
        <v xml:space="preserve"> </v>
      </c>
      <c r="AA33" t="str">
        <f>IF(Arkusz4!AC34=1,(Arkusz4!$A34)&amp;","," ")</f>
        <v xml:space="preserve"> </v>
      </c>
      <c r="AB33" t="str">
        <f>IF(Arkusz4!AD34=1,(Arkusz4!$A34)&amp;","," ")</f>
        <v xml:space="preserve"> </v>
      </c>
      <c r="AC33" t="str">
        <f>IF(Arkusz4!AE34=1,(Arkusz4!$A34)&amp;","," ")</f>
        <v xml:space="preserve"> </v>
      </c>
      <c r="AD33" t="str">
        <f>IF(Arkusz4!AF34=1,(Arkusz4!$A34)&amp;","," ")</f>
        <v xml:space="preserve"> </v>
      </c>
      <c r="AE33" t="str">
        <f>IF(Arkusz4!AG34=1,(Arkusz4!$A34)&amp;","," ")</f>
        <v>INF_K04,</v>
      </c>
      <c r="AF33" t="str">
        <f>IF(Arkusz4!AH34=1,(Arkusz4!$A34)&amp;","," ")</f>
        <v xml:space="preserve"> </v>
      </c>
      <c r="AG33" t="str">
        <f>IF(Arkusz4!AI34=1,(Arkusz4!$A34)&amp;","," ")</f>
        <v xml:space="preserve"> </v>
      </c>
      <c r="AH33" t="str">
        <f>IF(Arkusz4!AJ34=1,(Arkusz4!$A34)&amp;","," ")</f>
        <v xml:space="preserve"> </v>
      </c>
      <c r="AI33" t="str">
        <f>IF(Arkusz4!AK34=1,(Arkusz4!$A34)&amp;","," ")</f>
        <v xml:space="preserve"> </v>
      </c>
      <c r="AJ33" t="str">
        <f>IF(Arkusz4!AL34=1,(Arkusz4!$A34)&amp;","," ")</f>
        <v xml:space="preserve"> </v>
      </c>
      <c r="AK33" t="str">
        <f>IF(Arkusz4!AM34=1,(Arkusz4!$A34)&amp;","," ")</f>
        <v xml:space="preserve"> </v>
      </c>
      <c r="AL33" t="str">
        <f>IF(Arkusz4!AN34=1,(Arkusz4!$A34)&amp;","," ")</f>
        <v xml:space="preserve"> </v>
      </c>
      <c r="AM33" t="str">
        <f>IF(Arkusz4!AO34=1,(Arkusz4!$A34)&amp;","," ")</f>
        <v xml:space="preserve"> </v>
      </c>
      <c r="AN33" t="str">
        <f>IF(Arkusz4!AP34=1,(Arkusz4!$A34)&amp;","," ")</f>
        <v>INF_K04,</v>
      </c>
      <c r="AO33" t="str">
        <f>IF(Arkusz4!AQ34=1,(Arkusz4!$A34)&amp;","," ")</f>
        <v>INF_K04,</v>
      </c>
      <c r="AP33" t="str">
        <f>IF(Arkusz4!AR34=1,(Arkusz4!$A34)&amp;","," ")</f>
        <v xml:space="preserve"> </v>
      </c>
      <c r="AQ33" t="str">
        <f>IF(Arkusz4!AS34=1,(Arkusz4!$A34)&amp;","," ")</f>
        <v>INF_K04,</v>
      </c>
      <c r="AR33" t="str">
        <f>IF(Arkusz4!AT34=1,(Arkusz4!$A34)&amp;","," ")</f>
        <v xml:space="preserve"> </v>
      </c>
      <c r="AS33" t="str">
        <f>IF(Arkusz4!AU34=1,(Arkusz4!$A34)&amp;","," ")</f>
        <v>INF_K04,</v>
      </c>
      <c r="AT33" t="str">
        <f>IF(Arkusz4!AV34=1,(Arkusz4!$A34)&amp;","," ")</f>
        <v xml:space="preserve"> </v>
      </c>
      <c r="AU33" t="str">
        <f>IF(Arkusz4!AW34=1,(Arkusz4!$A34)&amp;","," ")</f>
        <v xml:space="preserve"> </v>
      </c>
      <c r="AV33" t="str">
        <f>IF(Arkusz4!AX34=1,(Arkusz4!$A34)&amp;","," ")</f>
        <v xml:space="preserve"> </v>
      </c>
      <c r="AW33" t="str">
        <f>IF(Arkusz4!AY34=1,(Arkusz4!$A34)&amp;","," ")</f>
        <v>INF_K04,</v>
      </c>
      <c r="AX33" t="str">
        <f>IF(Arkusz4!AZ34=1,(Arkusz4!$A34)&amp;","," ")</f>
        <v xml:space="preserve"> </v>
      </c>
      <c r="AY33" t="str">
        <f>IF(Arkusz4!BA34=1,(Arkusz4!$A34)&amp;","," ")</f>
        <v xml:space="preserve"> </v>
      </c>
      <c r="AZ33" t="str">
        <f>IF(Arkusz4!BB34=1,(Arkusz4!$A34)&amp;","," ")</f>
        <v xml:space="preserve"> </v>
      </c>
      <c r="BA33" t="str">
        <f>IF(Arkusz4!BC34=1,(Arkusz4!$A34)&amp;","," ")</f>
        <v>INF_K04,</v>
      </c>
      <c r="BB33" t="str">
        <f>IF(Arkusz4!BD34=1,(Arkusz4!$A34)&amp;","," ")</f>
        <v>INF_K04,</v>
      </c>
      <c r="BC33" t="str">
        <f>IF(Arkusz4!BE34=1,(Arkusz4!$A34)&amp;","," ")</f>
        <v xml:space="preserve"> </v>
      </c>
      <c r="BD33" t="str">
        <f>IF(Arkusz4!BF34=1,(Arkusz4!$A34)&amp;","," ")</f>
        <v xml:space="preserve"> </v>
      </c>
      <c r="BE33" t="str">
        <f>IF(Arkusz4!BG34=1,(Arkusz4!$A34)&amp;","," ")</f>
        <v xml:space="preserve"> </v>
      </c>
      <c r="BF33" t="str">
        <f>IF(Arkusz4!BH34=1,(Arkusz4!$A34)&amp;","," ")</f>
        <v xml:space="preserve"> </v>
      </c>
      <c r="BG33" t="str">
        <f>IF(Arkusz4!BI34=1,(Arkusz4!$A34)&amp;","," ")</f>
        <v xml:space="preserve"> </v>
      </c>
      <c r="BH33" t="str">
        <f>IF(Arkusz4!BJ34=1,(Arkusz4!$A34)&amp;","," ")</f>
        <v xml:space="preserve"> </v>
      </c>
      <c r="BI33" t="str">
        <f>IF(Arkusz4!BK34=1,(Arkusz4!$A34)&amp;","," ")</f>
        <v xml:space="preserve"> </v>
      </c>
      <c r="BJ33" t="str">
        <f>IF(Arkusz4!BL34=1,(Arkusz4!$A34)&amp;","," ")</f>
        <v xml:space="preserve"> </v>
      </c>
      <c r="BK33" t="str">
        <f>IF(Arkusz4!BM34=1,(Arkusz4!$A34)&amp;","," ")</f>
        <v xml:space="preserve"> </v>
      </c>
      <c r="BL33" t="str">
        <f>IF(Arkusz4!BN34=1,(Arkusz4!$A34)&amp;","," ")</f>
        <v xml:space="preserve"> </v>
      </c>
      <c r="BM33" t="str">
        <f>IF(Arkusz4!BO34=1,(Arkusz4!$A34)&amp;","," ")</f>
        <v xml:space="preserve"> </v>
      </c>
      <c r="BN33" t="str">
        <f>IF(Arkusz4!BP34=1,(Arkusz4!$A34)&amp;","," ")</f>
        <v xml:space="preserve"> </v>
      </c>
      <c r="BO33" t="str">
        <f>IF([1]Arkusz4!BQ34=1,[1]Arkusz4!$A34," ")</f>
        <v xml:space="preserve"> </v>
      </c>
      <c r="BP33" t="str">
        <f>IF([1]Arkusz4!BR34=1,[1]Arkusz4!$A34," ")</f>
        <v xml:space="preserve"> </v>
      </c>
      <c r="BQ33" t="str">
        <f>IF([1]Arkusz4!BS34=1,[1]Arkusz4!$A34," ")</f>
        <v xml:space="preserve"> </v>
      </c>
    </row>
    <row r="34" spans="1:69" x14ac:dyDescent="0.25">
      <c r="A34" t="str">
        <f>IF(Arkusz4!C35=1,(Arkusz4!$A35)&amp;","," ")</f>
        <v xml:space="preserve"> </v>
      </c>
      <c r="B34" t="str">
        <f>IF(Arkusz4!D35=1,(Arkusz4!$A35)&amp;","," ")</f>
        <v xml:space="preserve"> </v>
      </c>
      <c r="C34" t="str">
        <f>IF(Arkusz4!E35=1,(Arkusz4!$A35)&amp;","," ")</f>
        <v xml:space="preserve"> </v>
      </c>
      <c r="D34" t="str">
        <f>IF(Arkusz4!F35=1,(Arkusz4!$A35)&amp;","," ")</f>
        <v xml:space="preserve"> </v>
      </c>
      <c r="E34" t="str">
        <f>IF(Arkusz4!G35=1,(Arkusz4!$A35)&amp;","," ")</f>
        <v xml:space="preserve"> </v>
      </c>
      <c r="F34" t="str">
        <f>IF(Arkusz4!H35=1,(Arkusz4!$A35)&amp;","," ")</f>
        <v xml:space="preserve"> </v>
      </c>
      <c r="G34" t="str">
        <f>IF(Arkusz4!I35=1,(Arkusz4!$A35)&amp;","," ")</f>
        <v xml:space="preserve"> </v>
      </c>
      <c r="H34" t="str">
        <f>IF(Arkusz4!J35=1,(Arkusz4!$A35)&amp;","," ")</f>
        <v xml:space="preserve"> </v>
      </c>
      <c r="I34" t="str">
        <f>IF(Arkusz4!K35=1,(Arkusz4!$A35)&amp;","," ")</f>
        <v xml:space="preserve"> </v>
      </c>
      <c r="J34" t="str">
        <f>IF(Arkusz4!L35=1,(Arkusz4!$A35)&amp;","," ")</f>
        <v xml:space="preserve"> </v>
      </c>
      <c r="K34" t="str">
        <f>IF(Arkusz4!M35=1,(Arkusz4!$A35)&amp;","," ")</f>
        <v xml:space="preserve"> </v>
      </c>
      <c r="L34" t="str">
        <f>IF(Arkusz4!N35=1,(Arkusz4!$A35)&amp;","," ")</f>
        <v xml:space="preserve"> </v>
      </c>
      <c r="M34" t="str">
        <f>IF(Arkusz4!O35=1,(Arkusz4!$A35)&amp;","," ")</f>
        <v xml:space="preserve"> </v>
      </c>
      <c r="N34" t="str">
        <f>IF(Arkusz4!P35=1,(Arkusz4!$A35)&amp;","," ")</f>
        <v xml:space="preserve"> </v>
      </c>
      <c r="O34" t="str">
        <f>IF(Arkusz4!Q35=1,(Arkusz4!$A35)&amp;","," ")</f>
        <v xml:space="preserve"> </v>
      </c>
      <c r="P34" t="str">
        <f>IF(Arkusz4!R35=1,(Arkusz4!$A35)&amp;","," ")</f>
        <v xml:space="preserve"> </v>
      </c>
      <c r="Q34" t="str">
        <f>IF(Arkusz4!S35=1,(Arkusz4!$A35)&amp;","," ")</f>
        <v xml:space="preserve"> </v>
      </c>
      <c r="R34" t="str">
        <f>IF(Arkusz4!T35=1,(Arkusz4!$A35)&amp;","," ")</f>
        <v xml:space="preserve"> </v>
      </c>
      <c r="S34" t="str">
        <f>IF(Arkusz4!U35=1,(Arkusz4!$A35)&amp;","," ")</f>
        <v xml:space="preserve"> </v>
      </c>
      <c r="T34" t="str">
        <f>IF(Arkusz4!V35=1,(Arkusz4!$A35)&amp;","," ")</f>
        <v xml:space="preserve"> </v>
      </c>
      <c r="U34" t="str">
        <f>IF(Arkusz4!W35=1,(Arkusz4!$A35)&amp;","," ")</f>
        <v>INF_K05,</v>
      </c>
      <c r="V34" t="str">
        <f>IF(Arkusz4!X35=1,(Arkusz4!$A35)&amp;","," ")</f>
        <v xml:space="preserve"> </v>
      </c>
      <c r="W34" t="str">
        <f>IF(Arkusz4!Y35=1,(Arkusz4!$A35)&amp;","," ")</f>
        <v xml:space="preserve"> </v>
      </c>
      <c r="X34" t="str">
        <f>IF(Arkusz4!Z35=1,(Arkusz4!$A35)&amp;","," ")</f>
        <v xml:space="preserve"> </v>
      </c>
      <c r="Y34" t="str">
        <f>IF(Arkusz4!AA35=1,(Arkusz4!$A35)&amp;","," ")</f>
        <v>INF_K05,</v>
      </c>
      <c r="Z34" t="str">
        <f>IF(Arkusz4!AB35=1,(Arkusz4!$A35)&amp;","," ")</f>
        <v xml:space="preserve"> </v>
      </c>
      <c r="AA34" t="str">
        <f>IF(Arkusz4!AC35=1,(Arkusz4!$A35)&amp;","," ")</f>
        <v xml:space="preserve"> </v>
      </c>
      <c r="AB34" t="str">
        <f>IF(Arkusz4!AD35=1,(Arkusz4!$A35)&amp;","," ")</f>
        <v xml:space="preserve"> </v>
      </c>
      <c r="AC34" t="str">
        <f>IF(Arkusz4!AE35=1,(Arkusz4!$A35)&amp;","," ")</f>
        <v xml:space="preserve"> </v>
      </c>
      <c r="AD34" t="str">
        <f>IF(Arkusz4!AF35=1,(Arkusz4!$A35)&amp;","," ")</f>
        <v xml:space="preserve"> </v>
      </c>
      <c r="AE34" t="str">
        <f>IF(Arkusz4!AG35=1,(Arkusz4!$A35)&amp;","," ")</f>
        <v xml:space="preserve"> </v>
      </c>
      <c r="AF34" t="str">
        <f>IF(Arkusz4!AH35=1,(Arkusz4!$A35)&amp;","," ")</f>
        <v xml:space="preserve"> </v>
      </c>
      <c r="AG34" t="str">
        <f>IF(Arkusz4!AI35=1,(Arkusz4!$A35)&amp;","," ")</f>
        <v xml:space="preserve"> </v>
      </c>
      <c r="AH34" t="str">
        <f>IF(Arkusz4!AJ35=1,(Arkusz4!$A35)&amp;","," ")</f>
        <v xml:space="preserve"> </v>
      </c>
      <c r="AI34" t="str">
        <f>IF(Arkusz4!AK35=1,(Arkusz4!$A35)&amp;","," ")</f>
        <v>INF_K05,</v>
      </c>
      <c r="AJ34" t="str">
        <f>IF(Arkusz4!AL35=1,(Arkusz4!$A35)&amp;","," ")</f>
        <v xml:space="preserve"> </v>
      </c>
      <c r="AK34" t="str">
        <f>IF(Arkusz4!AM35=1,(Arkusz4!$A35)&amp;","," ")</f>
        <v xml:space="preserve"> </v>
      </c>
      <c r="AL34" t="str">
        <f>IF(Arkusz4!AN35=1,(Arkusz4!$A35)&amp;","," ")</f>
        <v xml:space="preserve"> </v>
      </c>
      <c r="AM34" t="str">
        <f>IF(Arkusz4!AO35=1,(Arkusz4!$A35)&amp;","," ")</f>
        <v xml:space="preserve"> </v>
      </c>
      <c r="AN34" t="str">
        <f>IF(Arkusz4!AP35=1,(Arkusz4!$A35)&amp;","," ")</f>
        <v>INF_K05,</v>
      </c>
      <c r="AO34" t="str">
        <f>IF(Arkusz4!AQ35=1,(Arkusz4!$A35)&amp;","," ")</f>
        <v>INF_K05,</v>
      </c>
      <c r="AP34" t="str">
        <f>IF(Arkusz4!AR35=1,(Arkusz4!$A35)&amp;","," ")</f>
        <v xml:space="preserve"> </v>
      </c>
      <c r="AQ34" t="str">
        <f>IF(Arkusz4!AS35=1,(Arkusz4!$A35)&amp;","," ")</f>
        <v xml:space="preserve"> </v>
      </c>
      <c r="AR34" t="str">
        <f>IF(Arkusz4!AT35=1,(Arkusz4!$A35)&amp;","," ")</f>
        <v xml:space="preserve"> </v>
      </c>
      <c r="AS34" t="str">
        <f>IF(Arkusz4!AU35=1,(Arkusz4!$A35)&amp;","," ")</f>
        <v>INF_K05,</v>
      </c>
      <c r="AT34" t="str">
        <f>IF(Arkusz4!AV35=1,(Arkusz4!$A35)&amp;","," ")</f>
        <v xml:space="preserve"> </v>
      </c>
      <c r="AU34" t="str">
        <f>IF(Arkusz4!AW35=1,(Arkusz4!$A35)&amp;","," ")</f>
        <v xml:space="preserve"> </v>
      </c>
      <c r="AV34" t="str">
        <f>IF(Arkusz4!AX35=1,(Arkusz4!$A35)&amp;","," ")</f>
        <v>INF_K05,</v>
      </c>
      <c r="AW34" t="str">
        <f>IF(Arkusz4!AY35=1,(Arkusz4!$A35)&amp;","," ")</f>
        <v>INF_K05,</v>
      </c>
      <c r="AX34" t="str">
        <f>IF(Arkusz4!AZ35=1,(Arkusz4!$A35)&amp;","," ")</f>
        <v xml:space="preserve"> </v>
      </c>
      <c r="AY34" t="str">
        <f>IF(Arkusz4!BA35=1,(Arkusz4!$A35)&amp;","," ")</f>
        <v xml:space="preserve"> </v>
      </c>
      <c r="AZ34" t="str">
        <f>IF(Arkusz4!BB35=1,(Arkusz4!$A35)&amp;","," ")</f>
        <v xml:space="preserve"> </v>
      </c>
      <c r="BA34" t="str">
        <f>IF(Arkusz4!BC35=1,(Arkusz4!$A35)&amp;","," ")</f>
        <v xml:space="preserve"> </v>
      </c>
      <c r="BB34" t="str">
        <f>IF(Arkusz4!BD35=1,(Arkusz4!$A35)&amp;","," ")</f>
        <v xml:space="preserve"> </v>
      </c>
      <c r="BC34" t="str">
        <f>IF(Arkusz4!BE35=1,(Arkusz4!$A35)&amp;","," ")</f>
        <v xml:space="preserve"> </v>
      </c>
      <c r="BD34" t="str">
        <f>IF(Arkusz4!BF35=1,(Arkusz4!$A35)&amp;","," ")</f>
        <v xml:space="preserve"> </v>
      </c>
      <c r="BE34" t="str">
        <f>IF(Arkusz4!BG35=1,(Arkusz4!$A35)&amp;","," ")</f>
        <v xml:space="preserve"> </v>
      </c>
      <c r="BF34" t="str">
        <f>IF(Arkusz4!BH35=1,(Arkusz4!$A35)&amp;","," ")</f>
        <v xml:space="preserve"> </v>
      </c>
      <c r="BG34" t="str">
        <f>IF(Arkusz4!BI35=1,(Arkusz4!$A35)&amp;","," ")</f>
        <v>INF_K05,</v>
      </c>
      <c r="BH34" t="str">
        <f>IF(Arkusz4!BJ35=1,(Arkusz4!$A35)&amp;","," ")</f>
        <v xml:space="preserve"> </v>
      </c>
      <c r="BI34" t="str">
        <f>IF(Arkusz4!BK35=1,(Arkusz4!$A35)&amp;","," ")</f>
        <v>INF_K05,</v>
      </c>
      <c r="BJ34" t="str">
        <f>IF(Arkusz4!BL35=1,(Arkusz4!$A35)&amp;","," ")</f>
        <v xml:space="preserve"> </v>
      </c>
      <c r="BK34" t="str">
        <f>IF(Arkusz4!BM35=1,(Arkusz4!$A35)&amp;","," ")</f>
        <v xml:space="preserve"> </v>
      </c>
      <c r="BL34" t="str">
        <f>IF(Arkusz4!BN35=1,(Arkusz4!$A35)&amp;","," ")</f>
        <v xml:space="preserve"> </v>
      </c>
      <c r="BM34" t="str">
        <f>IF(Arkusz4!BO35=1,(Arkusz4!$A35)&amp;","," ")</f>
        <v xml:space="preserve"> </v>
      </c>
      <c r="BN34" t="str">
        <f>IF(Arkusz4!BP35=1,(Arkusz4!$A35)&amp;","," ")</f>
        <v xml:space="preserve"> </v>
      </c>
      <c r="BO34" t="str">
        <f>IF([1]Arkusz4!BQ35=1,[1]Arkusz4!$A35," ")</f>
        <v xml:space="preserve"> </v>
      </c>
      <c r="BP34" t="str">
        <f>IF([1]Arkusz4!BR35=1,[1]Arkusz4!$A35," ")</f>
        <v xml:space="preserve"> </v>
      </c>
      <c r="BQ34" t="str">
        <f>IF([1]Arkusz4!BS35=1,[1]Arkusz4!$A35," ")</f>
        <v xml:space="preserve"> </v>
      </c>
    </row>
    <row r="35" spans="1:69" ht="132" customHeight="1" x14ac:dyDescent="0.25">
      <c r="A35" t="str">
        <f>IF(Arkusz4!C36=1,(Arkusz4!$A36)&amp;","," ")</f>
        <v xml:space="preserve"> </v>
      </c>
      <c r="B35" t="str">
        <f>IF(Arkusz4!D36=1,(Arkusz4!$A36)&amp;","," ")</f>
        <v xml:space="preserve"> </v>
      </c>
      <c r="C35" t="str">
        <f>IF(Arkusz4!E36=1,(Arkusz4!$A36)&amp;","," ")</f>
        <v xml:space="preserve"> </v>
      </c>
      <c r="D35" t="str">
        <f>IF(Arkusz4!F36=1,(Arkusz4!$A36)&amp;","," ")</f>
        <v xml:space="preserve"> </v>
      </c>
      <c r="E35" t="str">
        <f>IF(Arkusz4!G36=1,(Arkusz4!$A36)&amp;","," ")</f>
        <v xml:space="preserve"> </v>
      </c>
      <c r="F35" t="str">
        <f>IF(Arkusz4!H36=1,(Arkusz4!$A36)&amp;","," ")</f>
        <v xml:space="preserve"> </v>
      </c>
      <c r="G35" t="str">
        <f>IF(Arkusz4!I36=1,(Arkusz4!$A36)&amp;","," ")</f>
        <v xml:space="preserve"> </v>
      </c>
      <c r="H35" t="str">
        <f>IF(Arkusz4!J36=1,(Arkusz4!$A36)&amp;","," ")</f>
        <v xml:space="preserve"> </v>
      </c>
      <c r="I35" t="str">
        <f>IF(Arkusz4!K36=1,(Arkusz4!$A36)&amp;","," ")</f>
        <v xml:space="preserve"> </v>
      </c>
      <c r="J35" t="str">
        <f>IF(Arkusz4!L36=1,(Arkusz4!$A36)&amp;","," ")</f>
        <v xml:space="preserve"> </v>
      </c>
      <c r="K35" t="str">
        <f>IF(Arkusz4!M36=1,(Arkusz4!$A36)&amp;","," ")</f>
        <v xml:space="preserve"> </v>
      </c>
      <c r="L35" t="str">
        <f>IF(Arkusz4!N36=1,(Arkusz4!$A36)&amp;","," ")</f>
        <v xml:space="preserve"> </v>
      </c>
      <c r="M35" t="str">
        <f>IF(Arkusz4!O36=1,(Arkusz4!$A36)&amp;","," ")</f>
        <v xml:space="preserve"> </v>
      </c>
      <c r="N35" t="str">
        <f>IF(Arkusz4!P36=1,(Arkusz4!$A36)&amp;","," ")</f>
        <v xml:space="preserve"> </v>
      </c>
      <c r="O35" t="str">
        <f>IF(Arkusz4!Q36=1,(Arkusz4!$A36)&amp;","," ")</f>
        <v xml:space="preserve"> </v>
      </c>
      <c r="P35" t="str">
        <f>IF(Arkusz4!R36=1,(Arkusz4!$A36)&amp;","," ")</f>
        <v xml:space="preserve"> </v>
      </c>
      <c r="Q35" t="str">
        <f>IF(Arkusz4!S36=1,(Arkusz4!$A36)&amp;","," ")</f>
        <v xml:space="preserve"> </v>
      </c>
      <c r="R35" t="str">
        <f>IF(Arkusz4!T36=1,(Arkusz4!$A36)&amp;","," ")</f>
        <v xml:space="preserve"> </v>
      </c>
      <c r="S35" t="str">
        <f>IF(Arkusz4!U36=1,(Arkusz4!$A36)&amp;","," ")</f>
        <v xml:space="preserve"> </v>
      </c>
      <c r="T35" t="str">
        <f>IF(Arkusz4!V36=1,(Arkusz4!$A36)&amp;","," ")</f>
        <v xml:space="preserve"> </v>
      </c>
      <c r="U35" t="str">
        <f>IF(Arkusz4!W36=1,(Arkusz4!$A36)&amp;","," ")</f>
        <v>INF_K06,</v>
      </c>
      <c r="V35" t="str">
        <f>IF(Arkusz4!X36=1,(Arkusz4!$A36)&amp;","," ")</f>
        <v xml:space="preserve"> </v>
      </c>
      <c r="W35" t="str">
        <f>IF(Arkusz4!Y36=1,(Arkusz4!$A36)&amp;","," ")</f>
        <v xml:space="preserve"> </v>
      </c>
      <c r="X35" t="str">
        <f>IF(Arkusz4!Z36=1,(Arkusz4!$A36)&amp;","," ")</f>
        <v xml:space="preserve"> </v>
      </c>
      <c r="Y35" t="str">
        <f>IF(Arkusz4!AA36=1,(Arkusz4!$A36)&amp;","," ")</f>
        <v xml:space="preserve"> </v>
      </c>
      <c r="Z35" t="str">
        <f>IF(Arkusz4!AB36=1,(Arkusz4!$A36)&amp;","," ")</f>
        <v xml:space="preserve"> </v>
      </c>
      <c r="AA35" t="str">
        <f>IF(Arkusz4!AC36=1,(Arkusz4!$A36)&amp;","," ")</f>
        <v xml:space="preserve"> </v>
      </c>
      <c r="AB35" t="str">
        <f>IF(Arkusz4!AD36=1,(Arkusz4!$A36)&amp;","," ")</f>
        <v xml:space="preserve"> </v>
      </c>
      <c r="AC35" t="str">
        <f>IF(Arkusz4!AE36=1,(Arkusz4!$A36)&amp;","," ")</f>
        <v>INF_K06,</v>
      </c>
      <c r="AD35" t="str">
        <f>IF(Arkusz4!AF36=1,(Arkusz4!$A36)&amp;","," ")</f>
        <v xml:space="preserve"> </v>
      </c>
      <c r="AE35" t="str">
        <f>IF(Arkusz4!AG36=1,(Arkusz4!$A36)&amp;","," ")</f>
        <v xml:space="preserve"> </v>
      </c>
      <c r="AF35" t="str">
        <f>IF(Arkusz4!AH36=1,(Arkusz4!$A36)&amp;","," ")</f>
        <v xml:space="preserve"> </v>
      </c>
      <c r="AG35" t="str">
        <f>IF(Arkusz4!AI36=1,(Arkusz4!$A36)&amp;","," ")</f>
        <v xml:space="preserve"> </v>
      </c>
      <c r="AH35" t="str">
        <f>IF(Arkusz4!AJ36=1,(Arkusz4!$A36)&amp;","," ")</f>
        <v xml:space="preserve"> </v>
      </c>
      <c r="AI35" t="str">
        <f>IF(Arkusz4!AK36=1,(Arkusz4!$A36)&amp;","," ")</f>
        <v xml:space="preserve"> </v>
      </c>
      <c r="AJ35" t="str">
        <f>IF(Arkusz4!AL36=1,(Arkusz4!$A36)&amp;","," ")</f>
        <v xml:space="preserve"> </v>
      </c>
      <c r="AK35" t="str">
        <f>IF(Arkusz4!AM36=1,(Arkusz4!$A36)&amp;","," ")</f>
        <v xml:space="preserve"> </v>
      </c>
      <c r="AL35" t="str">
        <f>IF(Arkusz4!AN36=1,(Arkusz4!$A36)&amp;","," ")</f>
        <v xml:space="preserve"> </v>
      </c>
      <c r="AM35" t="str">
        <f>IF(Arkusz4!AO36=1,(Arkusz4!$A36)&amp;","," ")</f>
        <v xml:space="preserve"> </v>
      </c>
      <c r="AN35" t="str">
        <f>IF(Arkusz4!AP36=1,(Arkusz4!$A36)&amp;","," ")</f>
        <v>INF_K06,</v>
      </c>
      <c r="AO35" t="str">
        <f>IF(Arkusz4!AQ36=1,(Arkusz4!$A36)&amp;","," ")</f>
        <v>INF_K06,</v>
      </c>
      <c r="AP35" t="str">
        <f>IF(Arkusz4!AR36=1,(Arkusz4!$A36)&amp;","," ")</f>
        <v xml:space="preserve"> </v>
      </c>
      <c r="AQ35" t="str">
        <f>IF(Arkusz4!AS36=1,(Arkusz4!$A36)&amp;","," ")</f>
        <v xml:space="preserve"> </v>
      </c>
      <c r="AR35" t="str">
        <f>IF(Arkusz4!AT36=1,(Arkusz4!$A36)&amp;","," ")</f>
        <v xml:space="preserve"> </v>
      </c>
      <c r="AS35" t="str">
        <f>IF(Arkusz4!AU36=1,(Arkusz4!$A36)&amp;","," ")</f>
        <v xml:space="preserve"> </v>
      </c>
      <c r="AT35" t="str">
        <f>IF(Arkusz4!AV36=1,(Arkusz4!$A36)&amp;","," ")</f>
        <v xml:space="preserve"> </v>
      </c>
      <c r="AU35" t="str">
        <f>IF(Arkusz4!AW36=1,(Arkusz4!$A36)&amp;","," ")</f>
        <v xml:space="preserve"> </v>
      </c>
      <c r="AV35" t="str">
        <f>IF(Arkusz4!AX36=1,(Arkusz4!$A36)&amp;","," ")</f>
        <v>INF_K06,</v>
      </c>
      <c r="AW35" t="str">
        <f>IF(Arkusz4!AY36=1,(Arkusz4!$A36)&amp;","," ")</f>
        <v>INF_K06,</v>
      </c>
      <c r="AX35" t="str">
        <f>IF(Arkusz4!AZ36=1,(Arkusz4!$A36)&amp;","," ")</f>
        <v>INF_K06,</v>
      </c>
      <c r="AY35" t="str">
        <f>IF(Arkusz4!BA36=1,(Arkusz4!$A36)&amp;","," ")</f>
        <v xml:space="preserve"> </v>
      </c>
      <c r="AZ35" t="str">
        <f>IF(Arkusz4!BB36=1,(Arkusz4!$A36)&amp;","," ")</f>
        <v xml:space="preserve"> </v>
      </c>
      <c r="BA35" t="str">
        <f>IF(Arkusz4!BC36=1,(Arkusz4!$A36)&amp;","," ")</f>
        <v xml:space="preserve"> </v>
      </c>
      <c r="BB35" t="str">
        <f>IF(Arkusz4!BD36=1,(Arkusz4!$A36)&amp;","," ")</f>
        <v xml:space="preserve"> </v>
      </c>
      <c r="BC35" t="str">
        <f>IF(Arkusz4!BE36=1,(Arkusz4!$A36)&amp;","," ")</f>
        <v xml:space="preserve"> </v>
      </c>
      <c r="BD35" t="str">
        <f>IF(Arkusz4!BF36=1,(Arkusz4!$A36)&amp;","," ")</f>
        <v xml:space="preserve"> </v>
      </c>
      <c r="BE35" t="str">
        <f>IF(Arkusz4!BG36=1,(Arkusz4!$A36)&amp;","," ")</f>
        <v xml:space="preserve"> </v>
      </c>
      <c r="BF35" t="str">
        <f>IF(Arkusz4!BH36=1,(Arkusz4!$A36)&amp;","," ")</f>
        <v xml:space="preserve"> </v>
      </c>
      <c r="BG35" t="str">
        <f>IF(Arkusz4!BI36=1,(Arkusz4!$A36)&amp;","," ")</f>
        <v xml:space="preserve"> </v>
      </c>
      <c r="BH35" t="str">
        <f>IF(Arkusz4!BJ36=1,(Arkusz4!$A36)&amp;","," ")</f>
        <v xml:space="preserve"> </v>
      </c>
      <c r="BI35" t="str">
        <f>IF(Arkusz4!BK36=1,(Arkusz4!$A36)&amp;","," ")</f>
        <v>INF_K06,</v>
      </c>
      <c r="BJ35" t="str">
        <f>IF(Arkusz4!BL36=1,(Arkusz4!$A36)&amp;","," ")</f>
        <v xml:space="preserve"> </v>
      </c>
      <c r="BK35" t="str">
        <f>IF(Arkusz4!BM36=1,(Arkusz4!$A36)&amp;","," ")</f>
        <v xml:space="preserve"> </v>
      </c>
      <c r="BL35" t="str">
        <f>IF(Arkusz4!BN36=1,(Arkusz4!$A36)&amp;","," ")</f>
        <v xml:space="preserve"> </v>
      </c>
      <c r="BM35" t="str">
        <f>IF(Arkusz4!BO36=1,(Arkusz4!$A36)&amp;","," ")</f>
        <v xml:space="preserve"> </v>
      </c>
      <c r="BN35" t="str">
        <f>IF(Arkusz4!BP36=1,(Arkusz4!$A36)&amp;","," ")</f>
        <v xml:space="preserve"> </v>
      </c>
      <c r="BO35" t="str">
        <f>IF([1]Arkusz4!BQ36=1,[1]Arkusz4!$A36," ")</f>
        <v xml:space="preserve"> </v>
      </c>
      <c r="BP35" t="str">
        <f>IF([1]Arkusz4!BR36=1,[1]Arkusz4!$A36," ")</f>
        <v xml:space="preserve"> </v>
      </c>
      <c r="BQ35" t="str">
        <f>IF([1]Arkusz4!BS36=1,[1]Arkusz4!$A36," ")</f>
        <v xml:space="preserve"> </v>
      </c>
    </row>
    <row r="36" spans="1:69" x14ac:dyDescent="0.25">
      <c r="A36" t="str">
        <f>IF(Arkusz4!C37=1,(Arkusz4!$A37)&amp;","," ")</f>
        <v>INF_K07,</v>
      </c>
      <c r="B36" t="str">
        <f>IF(Arkusz4!D37=1,(Arkusz4!$A37)&amp;","," ")</f>
        <v>INF_K07,</v>
      </c>
      <c r="C36" t="str">
        <f>IF(Arkusz4!E37=1,(Arkusz4!$A37)&amp;","," ")</f>
        <v xml:space="preserve"> </v>
      </c>
      <c r="D36" t="str">
        <f>IF(Arkusz4!F37=1,(Arkusz4!$A37)&amp;","," ")</f>
        <v xml:space="preserve"> </v>
      </c>
      <c r="E36" t="str">
        <f>IF(Arkusz4!G37=1,(Arkusz4!$A37)&amp;","," ")</f>
        <v xml:space="preserve"> </v>
      </c>
      <c r="F36" t="str">
        <f>IF(Arkusz4!H37=1,(Arkusz4!$A37)&amp;","," ")</f>
        <v xml:space="preserve"> </v>
      </c>
      <c r="G36" t="str">
        <f>IF(Arkusz4!I37=1,(Arkusz4!$A37)&amp;","," ")</f>
        <v xml:space="preserve"> </v>
      </c>
      <c r="H36" t="str">
        <f>IF(Arkusz4!J37=1,(Arkusz4!$A37)&amp;","," ")</f>
        <v xml:space="preserve"> </v>
      </c>
      <c r="I36" t="str">
        <f>IF(Arkusz4!K37=1,(Arkusz4!$A37)&amp;","," ")</f>
        <v xml:space="preserve"> </v>
      </c>
      <c r="J36" t="str">
        <f>IF(Arkusz4!L37=1,(Arkusz4!$A37)&amp;","," ")</f>
        <v xml:space="preserve"> </v>
      </c>
      <c r="K36" t="str">
        <f>IF(Arkusz4!M37=1,(Arkusz4!$A37)&amp;","," ")</f>
        <v xml:space="preserve"> </v>
      </c>
      <c r="L36" t="str">
        <f>IF(Arkusz4!N37=1,(Arkusz4!$A37)&amp;","," ")</f>
        <v xml:space="preserve"> </v>
      </c>
      <c r="M36" t="str">
        <f>IF(Arkusz4!O37=1,(Arkusz4!$A37)&amp;","," ")</f>
        <v xml:space="preserve"> </v>
      </c>
      <c r="N36" t="str">
        <f>IF(Arkusz4!P37=1,(Arkusz4!$A37)&amp;","," ")</f>
        <v xml:space="preserve"> </v>
      </c>
      <c r="O36" t="str">
        <f>IF(Arkusz4!Q37=1,(Arkusz4!$A37)&amp;","," ")</f>
        <v xml:space="preserve"> </v>
      </c>
      <c r="P36" t="str">
        <f>IF(Arkusz4!R37=1,(Arkusz4!$A37)&amp;","," ")</f>
        <v xml:space="preserve"> </v>
      </c>
      <c r="Q36" t="str">
        <f>IF(Arkusz4!S37=1,(Arkusz4!$A37)&amp;","," ")</f>
        <v xml:space="preserve"> </v>
      </c>
      <c r="R36" t="str">
        <f>IF(Arkusz4!T37=1,(Arkusz4!$A37)&amp;","," ")</f>
        <v xml:space="preserve"> </v>
      </c>
      <c r="S36" t="str">
        <f>IF(Arkusz4!U37=1,(Arkusz4!$A37)&amp;","," ")</f>
        <v xml:space="preserve"> </v>
      </c>
      <c r="T36" t="str">
        <f>IF(Arkusz4!V37=1,(Arkusz4!$A37)&amp;","," ")</f>
        <v xml:space="preserve"> </v>
      </c>
      <c r="U36" t="str">
        <f>IF(Arkusz4!W37=1,(Arkusz4!$A37)&amp;","," ")</f>
        <v>INF_K07,</v>
      </c>
      <c r="V36" t="str">
        <f>IF(Arkusz4!X37=1,(Arkusz4!$A37)&amp;","," ")</f>
        <v xml:space="preserve"> </v>
      </c>
      <c r="W36" t="str">
        <f>IF(Arkusz4!Y37=1,(Arkusz4!$A37)&amp;","," ")</f>
        <v xml:space="preserve"> </v>
      </c>
      <c r="X36" t="str">
        <f>IF(Arkusz4!Z37=1,(Arkusz4!$A37)&amp;","," ")</f>
        <v xml:space="preserve"> </v>
      </c>
      <c r="Y36" t="str">
        <f>IF(Arkusz4!AA37=1,(Arkusz4!$A37)&amp;","," ")</f>
        <v xml:space="preserve"> </v>
      </c>
      <c r="Z36" t="str">
        <f>IF(Arkusz4!AB37=1,(Arkusz4!$A37)&amp;","," ")</f>
        <v xml:space="preserve"> </v>
      </c>
      <c r="AA36" t="str">
        <f>IF(Arkusz4!AC37=1,(Arkusz4!$A37)&amp;","," ")</f>
        <v xml:space="preserve"> </v>
      </c>
      <c r="AB36" t="str">
        <f>IF(Arkusz4!AD37=1,(Arkusz4!$A37)&amp;","," ")</f>
        <v xml:space="preserve"> </v>
      </c>
      <c r="AC36" t="str">
        <f>IF(Arkusz4!AE37=1,(Arkusz4!$A37)&amp;","," ")</f>
        <v>INF_K07,</v>
      </c>
      <c r="AD36" t="str">
        <f>IF(Arkusz4!AF37=1,(Arkusz4!$A37)&amp;","," ")</f>
        <v xml:space="preserve"> </v>
      </c>
      <c r="AE36" t="str">
        <f>IF(Arkusz4!AG37=1,(Arkusz4!$A37)&amp;","," ")</f>
        <v>INF_K07,</v>
      </c>
      <c r="AF36" t="str">
        <f>IF(Arkusz4!AH37=1,(Arkusz4!$A37)&amp;","," ")</f>
        <v xml:space="preserve"> </v>
      </c>
      <c r="AG36" t="str">
        <f>IF(Arkusz4!AI37=1,(Arkusz4!$A37)&amp;","," ")</f>
        <v xml:space="preserve"> </v>
      </c>
      <c r="AH36" t="str">
        <f>IF(Arkusz4!AJ37=1,(Arkusz4!$A37)&amp;","," ")</f>
        <v xml:space="preserve"> </v>
      </c>
      <c r="AI36" t="str">
        <f>IF(Arkusz4!AK37=1,(Arkusz4!$A37)&amp;","," ")</f>
        <v xml:space="preserve"> </v>
      </c>
      <c r="AJ36" t="str">
        <f>IF(Arkusz4!AL37=1,(Arkusz4!$A37)&amp;","," ")</f>
        <v xml:space="preserve"> </v>
      </c>
      <c r="AK36" t="str">
        <f>IF(Arkusz4!AM37=1,(Arkusz4!$A37)&amp;","," ")</f>
        <v xml:space="preserve"> </v>
      </c>
      <c r="AL36" t="str">
        <f>IF(Arkusz4!AN37=1,(Arkusz4!$A37)&amp;","," ")</f>
        <v xml:space="preserve"> </v>
      </c>
      <c r="AM36" t="str">
        <f>IF(Arkusz4!AO37=1,(Arkusz4!$A37)&amp;","," ")</f>
        <v xml:space="preserve"> </v>
      </c>
      <c r="AN36" t="str">
        <f>IF(Arkusz4!AP37=1,(Arkusz4!$A37)&amp;","," ")</f>
        <v>INF_K07,</v>
      </c>
      <c r="AO36" t="str">
        <f>IF(Arkusz4!AQ37=1,(Arkusz4!$A37)&amp;","," ")</f>
        <v>INF_K07,</v>
      </c>
      <c r="AP36" t="str">
        <f>IF(Arkusz4!AR37=1,(Arkusz4!$A37)&amp;","," ")</f>
        <v xml:space="preserve"> </v>
      </c>
      <c r="AQ36" t="str">
        <f>IF(Arkusz4!AS37=1,(Arkusz4!$A37)&amp;","," ")</f>
        <v xml:space="preserve"> </v>
      </c>
      <c r="AR36" t="str">
        <f>IF(Arkusz4!AT37=1,(Arkusz4!$A37)&amp;","," ")</f>
        <v xml:space="preserve"> </v>
      </c>
      <c r="AS36" t="str">
        <f>IF(Arkusz4!AU37=1,(Arkusz4!$A37)&amp;","," ")</f>
        <v xml:space="preserve"> </v>
      </c>
      <c r="AT36" t="str">
        <f>IF(Arkusz4!AV37=1,(Arkusz4!$A37)&amp;","," ")</f>
        <v xml:space="preserve"> </v>
      </c>
      <c r="AU36" t="str">
        <f>IF(Arkusz4!AW37=1,(Arkusz4!$A37)&amp;","," ")</f>
        <v xml:space="preserve"> </v>
      </c>
      <c r="AV36" t="str">
        <f>IF(Arkusz4!AX37=1,(Arkusz4!$A37)&amp;","," ")</f>
        <v>INF_K07,</v>
      </c>
      <c r="AW36" t="str">
        <f>IF(Arkusz4!AY37=1,(Arkusz4!$A37)&amp;","," ")</f>
        <v>INF_K07,</v>
      </c>
      <c r="AX36" t="str">
        <f>IF(Arkusz4!AZ37=1,(Arkusz4!$A37)&amp;","," ")</f>
        <v>INF_K07,</v>
      </c>
      <c r="AY36" t="str">
        <f>IF(Arkusz4!BA37=1,(Arkusz4!$A37)&amp;","," ")</f>
        <v xml:space="preserve"> </v>
      </c>
      <c r="AZ36" t="str">
        <f>IF(Arkusz4!BB37=1,(Arkusz4!$A37)&amp;","," ")</f>
        <v xml:space="preserve"> </v>
      </c>
      <c r="BA36" t="str">
        <f>IF(Arkusz4!BC37=1,(Arkusz4!$A37)&amp;","," ")</f>
        <v xml:space="preserve"> </v>
      </c>
      <c r="BB36" t="str">
        <f>IF(Arkusz4!BD37=1,(Arkusz4!$A37)&amp;","," ")</f>
        <v xml:space="preserve"> </v>
      </c>
      <c r="BC36" t="str">
        <f>IF(Arkusz4!BE37=1,(Arkusz4!$A37)&amp;","," ")</f>
        <v xml:space="preserve"> </v>
      </c>
      <c r="BD36" t="str">
        <f>IF(Arkusz4!BF37=1,(Arkusz4!$A37)&amp;","," ")</f>
        <v xml:space="preserve"> </v>
      </c>
      <c r="BE36" t="str">
        <f>IF(Arkusz4!BG37=1,(Arkusz4!$A37)&amp;","," ")</f>
        <v xml:space="preserve"> </v>
      </c>
      <c r="BF36" t="str">
        <f>IF(Arkusz4!BH37=1,(Arkusz4!$A37)&amp;","," ")</f>
        <v xml:space="preserve"> </v>
      </c>
      <c r="BG36" t="str">
        <f>IF(Arkusz4!BI37=1,(Arkusz4!$A37)&amp;","," ")</f>
        <v xml:space="preserve"> </v>
      </c>
      <c r="BH36" t="str">
        <f>IF(Arkusz4!BJ37=1,(Arkusz4!$A37)&amp;","," ")</f>
        <v xml:space="preserve"> </v>
      </c>
      <c r="BI36" t="str">
        <f>IF(Arkusz4!BK37=1,(Arkusz4!$A37)&amp;","," ")</f>
        <v>INF_K07,</v>
      </c>
      <c r="BJ36" t="str">
        <f>IF(Arkusz4!BL37=1,(Arkusz4!$A37)&amp;","," ")</f>
        <v>INF_K07,</v>
      </c>
      <c r="BK36" t="str">
        <f>IF(Arkusz4!BM37=1,(Arkusz4!$A37)&amp;","," ")</f>
        <v xml:space="preserve"> </v>
      </c>
      <c r="BL36" t="str">
        <f>IF(Arkusz4!BN37=1,(Arkusz4!$A37)&amp;","," ")</f>
        <v xml:space="preserve"> </v>
      </c>
      <c r="BM36" t="str">
        <f>IF(Arkusz4!BO37=1,(Arkusz4!$A37)&amp;","," ")</f>
        <v xml:space="preserve"> </v>
      </c>
      <c r="BN36" t="str">
        <f>IF(Arkusz4!BP37=1,(Arkusz4!$A37)&amp;","," ")</f>
        <v>INF_K07,</v>
      </c>
    </row>
    <row r="37" spans="1:69" ht="134.25" x14ac:dyDescent="0.25">
      <c r="A37" s="428" t="s">
        <v>33</v>
      </c>
      <c r="B37" s="428" t="s">
        <v>35</v>
      </c>
      <c r="C37" s="428" t="s">
        <v>36</v>
      </c>
      <c r="D37" s="428" t="s">
        <v>39</v>
      </c>
      <c r="E37" s="428" t="s">
        <v>41</v>
      </c>
      <c r="F37" s="428" t="s">
        <v>44</v>
      </c>
      <c r="G37" s="183" t="s">
        <v>191</v>
      </c>
      <c r="H37" s="428" t="s">
        <v>50</v>
      </c>
      <c r="I37" s="428" t="s">
        <v>51</v>
      </c>
      <c r="J37" s="183" t="s">
        <v>192</v>
      </c>
      <c r="K37" s="428" t="s">
        <v>56</v>
      </c>
      <c r="L37" s="183" t="s">
        <v>193</v>
      </c>
      <c r="M37" s="428" t="s">
        <v>41</v>
      </c>
      <c r="N37" s="428" t="s">
        <v>60</v>
      </c>
      <c r="O37" s="183" t="s">
        <v>194</v>
      </c>
      <c r="P37" s="428" t="s">
        <v>105</v>
      </c>
      <c r="Q37" s="183" t="s">
        <v>195</v>
      </c>
      <c r="R37" s="428" t="s">
        <v>106</v>
      </c>
      <c r="S37" s="428" t="s">
        <v>70</v>
      </c>
      <c r="T37" s="428" t="s">
        <v>87</v>
      </c>
      <c r="U37" s="428" t="s">
        <v>72</v>
      </c>
      <c r="V37" s="428" t="s">
        <v>75</v>
      </c>
      <c r="W37" s="428" t="s">
        <v>76</v>
      </c>
      <c r="X37" s="183" t="s">
        <v>199</v>
      </c>
      <c r="Y37" s="183" t="s">
        <v>201</v>
      </c>
      <c r="Z37" s="183" t="s">
        <v>202</v>
      </c>
      <c r="AA37" s="183" t="s">
        <v>203</v>
      </c>
      <c r="AB37" s="428" t="s">
        <v>86</v>
      </c>
      <c r="AC37" s="428" t="s">
        <v>88</v>
      </c>
      <c r="AD37" s="428" t="s">
        <v>91</v>
      </c>
      <c r="AE37" s="184" t="s">
        <v>205</v>
      </c>
      <c r="AF37" s="184" t="s">
        <v>206</v>
      </c>
      <c r="AG37" s="428" t="s">
        <v>96</v>
      </c>
      <c r="AH37" s="184" t="s">
        <v>208</v>
      </c>
      <c r="AI37" s="184" t="s">
        <v>209</v>
      </c>
      <c r="AJ37" s="183" t="s">
        <v>210</v>
      </c>
      <c r="AK37" s="428" t="s">
        <v>102</v>
      </c>
      <c r="AL37" s="184" t="s">
        <v>213</v>
      </c>
      <c r="AM37" s="184" t="s">
        <v>214</v>
      </c>
      <c r="AN37" s="428" t="s">
        <v>109</v>
      </c>
      <c r="AO37" s="428" t="s">
        <v>110</v>
      </c>
      <c r="AP37" s="184" t="s">
        <v>215</v>
      </c>
      <c r="AQ37" s="184" t="s">
        <v>218</v>
      </c>
      <c r="AR37" s="184" t="s">
        <v>219</v>
      </c>
      <c r="AS37" s="184" t="s">
        <v>220</v>
      </c>
      <c r="AT37" s="184" t="s">
        <v>223</v>
      </c>
      <c r="AU37" s="184" t="s">
        <v>224</v>
      </c>
      <c r="AV37" s="428" t="s">
        <v>137</v>
      </c>
      <c r="AW37" s="428" t="s">
        <v>110</v>
      </c>
      <c r="AX37" s="184" t="s">
        <v>226</v>
      </c>
      <c r="AY37" s="184" t="s">
        <v>227</v>
      </c>
      <c r="AZ37" s="184" t="s">
        <v>228</v>
      </c>
      <c r="BA37" s="184" t="s">
        <v>230</v>
      </c>
      <c r="BB37" s="184" t="s">
        <v>231</v>
      </c>
      <c r="BC37" s="184" t="s">
        <v>232</v>
      </c>
      <c r="BD37" s="184" t="s">
        <v>234</v>
      </c>
      <c r="BE37" s="184" t="s">
        <v>235</v>
      </c>
      <c r="BF37" s="184" t="s">
        <v>236</v>
      </c>
      <c r="BG37" s="184" t="s">
        <v>238</v>
      </c>
      <c r="BH37" s="184" t="s">
        <v>239</v>
      </c>
      <c r="BI37" s="185" t="s">
        <v>168</v>
      </c>
      <c r="BJ37" s="185" t="s">
        <v>169</v>
      </c>
      <c r="BK37" s="184" t="s">
        <v>241</v>
      </c>
      <c r="BL37" s="184" t="s">
        <v>247</v>
      </c>
      <c r="BM37" s="184" t="s">
        <v>243</v>
      </c>
      <c r="BN37" s="184" t="s">
        <v>244</v>
      </c>
    </row>
    <row r="38" spans="1:69" ht="179.25" customHeight="1" x14ac:dyDescent="0.25">
      <c r="A38" s="179" t="str">
        <f>_xlfn.CONCAT(A1:A34)</f>
        <v xml:space="preserve">       INF_W08,INF_W09,                     INF_K02,   </v>
      </c>
      <c r="B38" s="179" t="str">
        <f>_xlfn.CONCAT(B1:B34)</f>
        <v xml:space="preserve">       INF_W08,INF_W09,    INF_U01,                INF_K02,INF_K03,  </v>
      </c>
      <c r="C38" s="179" t="str">
        <f t="shared" ref="C38:BM38" si="0">_xlfn.CONCAT(C1:C34)</f>
        <v xml:space="preserve">             INF_U01,                INF_K02,   </v>
      </c>
      <c r="D38" s="179" t="str">
        <f t="shared" si="0"/>
        <v xml:space="preserve">             INF_U01,                    </v>
      </c>
      <c r="E38" s="179" t="str">
        <f t="shared" si="0"/>
        <v xml:space="preserve">                                INF_K04, </v>
      </c>
      <c r="F38" s="179" t="str">
        <f t="shared" si="0"/>
        <v xml:space="preserve">INF_W01,INF_W02,                                </v>
      </c>
      <c r="G38" s="179" t="str">
        <f t="shared" si="0"/>
        <v xml:space="preserve">INF_W01,INF_W02,   INF_W06,   INF_W10,   INF_U01,INF_U02,                INF_K03,  </v>
      </c>
      <c r="H38" s="179" t="str">
        <f t="shared" si="0"/>
        <v xml:space="preserve">INF_W01,INF_W02,  INF_W05,    INF_W10,         INF_U07,              </v>
      </c>
      <c r="I38" s="179" t="str">
        <f t="shared" si="0"/>
        <v xml:space="preserve"> INF_W02,  INF_W05, INF_W07,            INF_U07,              </v>
      </c>
      <c r="J38" s="179" t="str">
        <f t="shared" si="0"/>
        <v xml:space="preserve">   INF_W04,INF_W05,    INF_W10,   INF_U01,INF_U02,  INF_U05,           INF_K01, INF_K03,INF_K04, </v>
      </c>
      <c r="K38" s="179" t="str">
        <f t="shared" si="0"/>
        <v xml:space="preserve">             INF_U01,                    </v>
      </c>
      <c r="L38" s="179" t="str">
        <f t="shared" si="0"/>
        <v xml:space="preserve">       INF_W08,INF_W09,                         </v>
      </c>
      <c r="M38" s="179" t="str">
        <f t="shared" si="0"/>
        <v xml:space="preserve">                                INF_K04, </v>
      </c>
      <c r="N38" s="179" t="str">
        <f t="shared" si="0"/>
        <v xml:space="preserve">INF_W01,INF_W02, INF_W04,INF_W05,    INF_W10,         INF_U07,INF_U08,             </v>
      </c>
      <c r="O38" s="179" t="str">
        <f t="shared" si="0"/>
        <v xml:space="preserve">      INF_W07,  INF_W10,    INF_U02, INF_U04,      INF_U11,          </v>
      </c>
      <c r="P38" s="179" t="str">
        <f t="shared" si="0"/>
        <v xml:space="preserve">INF_W01,INF_W02,                                </v>
      </c>
      <c r="Q38" s="179" t="str">
        <f t="shared" si="0"/>
        <v xml:space="preserve">  INF_W03,INF_W04, INF_W06,           INF_U05,                </v>
      </c>
      <c r="R38" s="179" t="str">
        <f t="shared" si="0"/>
        <v xml:space="preserve">INF_W01,INF_W02,                                </v>
      </c>
      <c r="S38" s="179" t="str">
        <f t="shared" si="0"/>
        <v xml:space="preserve">             INF_U01,                    </v>
      </c>
      <c r="T38" s="179" t="str">
        <f t="shared" si="0"/>
        <v xml:space="preserve">       INF_W08,INF_W09,                     INF_K02,   </v>
      </c>
      <c r="U38" s="179" t="str">
        <f t="shared" si="0"/>
        <v xml:space="preserve">       INF_W08,INF_W09,    INF_U01,  INF_U04,             INF_K02,INF_K03, INF_K05,</v>
      </c>
      <c r="V38" s="179" t="str">
        <f t="shared" si="0"/>
        <v xml:space="preserve">  INF_W03,INF_W04,INF_W05,INF_W06,           INF_U05,INF_U06,INF_U07,              </v>
      </c>
      <c r="W38" s="179" t="str">
        <f t="shared" si="0"/>
        <v xml:space="preserve">   INF_W04,INF_W05,INF_W06,                            </v>
      </c>
      <c r="X38" s="179" t="str">
        <f t="shared" si="0"/>
        <v xml:space="preserve">  INF_W03,INF_W04,INF_W05,INF_W06,     INF_W12,     INF_U05,INF_U06,INF_U07,              </v>
      </c>
      <c r="Y38" s="179" t="str">
        <f t="shared" si="0"/>
        <v xml:space="preserve">  INF_W03,INF_W04,INF_W05,INF_W06,         INF_U03, INF_U05,INF_U06,    INF_U11,       INF_K03,INF_K04,INF_K05,</v>
      </c>
      <c r="Z38" s="179" t="str">
        <f t="shared" si="0"/>
        <v xml:space="preserve">   INF_W04,INF_W05, INF_W07,           INF_U06,INF_U07,INF_U08,             </v>
      </c>
      <c r="AA38" s="179" t="str">
        <f t="shared" si="0"/>
        <v xml:space="preserve">  INF_W03, INF_W05,INF_W06,        INF_U02,     INF_U08,        INF_K01, INF_K03,  </v>
      </c>
      <c r="AB38" s="179" t="str">
        <f t="shared" si="0"/>
        <v xml:space="preserve">             INF_U01,                    </v>
      </c>
      <c r="AC38" s="179" t="str">
        <f t="shared" si="0"/>
        <v xml:space="preserve">       INF_W08,     INF_U01, INF_U03,INF_U04,             INF_K02,   </v>
      </c>
      <c r="AD38" s="179" t="str">
        <f t="shared" si="0"/>
        <v xml:space="preserve">  INF_W03,INF_W04,INF_W05,INF_W06,   INF_W10, INF_W12,     INF_U05,INF_U06,       INF_U14,INF_U15,      </v>
      </c>
      <c r="AE38" s="179" t="str">
        <f t="shared" si="0"/>
        <v xml:space="preserve">   INF_W04,INF_W05,INF_W06,INF_W07,           INF_U06, INF_U08,INF_U09,          INF_K04, </v>
      </c>
      <c r="AF38" s="179" t="str">
        <f t="shared" si="0"/>
        <v xml:space="preserve">  INF_W03,INF_W04, INF_W06,INF_W07,          INF_U05,INF_U06,               </v>
      </c>
      <c r="AG38" s="179" t="str">
        <f t="shared" si="0"/>
        <v xml:space="preserve">     INF_W06,                   INF_U013,        </v>
      </c>
      <c r="AH38" s="179" t="str">
        <f t="shared" si="0"/>
        <v xml:space="preserve">INF_W01,INF_W02,       INF_W10,    INF_U02,          INF_U013,        </v>
      </c>
      <c r="AI38" s="179" t="str">
        <f t="shared" si="0"/>
        <v xml:space="preserve"> INF_W02,INF_W03,INF_W04, INF_W06,        INF_U02,      INF_U09,   INF_U013,   INF_K01,INF_K02,  INF_K05,</v>
      </c>
      <c r="AJ38" s="179" t="str">
        <f t="shared" si="0"/>
        <v xml:space="preserve">INF_W01,INF_W02,       INF_W10,   INF_U01, INF_U03,                  </v>
      </c>
      <c r="AK38" s="179" t="str">
        <f t="shared" si="0"/>
        <v xml:space="preserve">             INF_U01,                    </v>
      </c>
      <c r="AL38" s="179" t="str">
        <f t="shared" si="0"/>
        <v xml:space="preserve">INF_W01,INF_W02,                 INF_U07,INF_U08,             </v>
      </c>
      <c r="AM38" s="179" t="str">
        <f t="shared" si="0"/>
        <v xml:space="preserve">    INF_W05,   INF_W09,INF_W10,    INF_U02,                   </v>
      </c>
      <c r="AN38" s="179" t="str">
        <f t="shared" si="0"/>
        <v xml:space="preserve">   INF_W04, INF_W06,         INF_U03,INF_U04,               INF_K04,INF_K05,</v>
      </c>
      <c r="AO38" s="179" t="str">
        <f t="shared" si="0"/>
        <v xml:space="preserve">  INF_W03,INF_W04,INF_W05,INF_W06,INF_W07, INF_W09,INF_W10,   INF_U01,INF_U02,INF_U03,INF_U04,INF_U05,INF_U06,  INF_U09,    INF_U14,INF_U15, INF_K01,INF_K02,INF_K03,INF_K04,INF_K05,</v>
      </c>
      <c r="AP38" s="179" t="str">
        <f t="shared" si="0"/>
        <v xml:space="preserve">   INF_W04,INF_W05,INF_W06,       INF_U01,                    </v>
      </c>
      <c r="AQ38" s="179" t="str">
        <f t="shared" si="0"/>
        <v xml:space="preserve">  INF_W03,INF_W04, INF_W06,           INF_U05,      INF_U12,     INF_K02, INF_K04, </v>
      </c>
      <c r="AR38" s="179" t="str">
        <f t="shared" si="0"/>
        <v xml:space="preserve"> INF_W02,INF_W03,INF_W04, INF_W06,           INF_U05,   INF_U09,  INF_U12,         </v>
      </c>
      <c r="AS38" s="179" t="str">
        <f t="shared" si="0"/>
        <v xml:space="preserve">   INF_W04, INF_W06,           INF_U05, INF_U07,INF_U08,           INF_K04,INF_K05,</v>
      </c>
      <c r="AT38" s="179" t="str">
        <f t="shared" si="0"/>
        <v xml:space="preserve">INF_W01,        INF_W10,    INF_U02,                   </v>
      </c>
      <c r="AU38" s="179" t="str">
        <f t="shared" si="0"/>
        <v xml:space="preserve">INF_W01,       INF_W09,     INF_U02,                   </v>
      </c>
      <c r="AV38" s="179" t="str">
        <f t="shared" si="0"/>
        <v xml:space="preserve">  INF_W03,INF_W04,INF_W05,INF_W06,INF_W07,INF_W08,INF_W09,INF_W10,   INF_U01,INF_U02,INF_U03,INF_U04,            INF_K01,INF_K02,INF_K03, INF_K05,</v>
      </c>
      <c r="AW38" s="179" t="str">
        <f t="shared" si="0"/>
        <v xml:space="preserve">  INF_W03,INF_W04,INF_W05,INF_W06,INF_W07,INF_W08,INF_W09,INF_W10,   INF_U01, INF_U03,INF_U04,INF_U05,INF_U06,        INF_U15,KOMPETENCJE SPOŁECZNE,INF_K01,INF_K02,INF_K03,INF_K04,INF_K05,</v>
      </c>
      <c r="AX38" s="179" t="str">
        <f t="shared" si="0"/>
        <v xml:space="preserve">INF_W01, INF_W03,INF_W04,         INF_U01,   INF_U05,   INF_U09,  INF_U12,     INF_K02,   </v>
      </c>
      <c r="AY38" s="179" t="str">
        <f t="shared" si="0"/>
        <v xml:space="preserve">  INF_W03,INF_W04, INF_W06,               INF_U09,  INF_U12,      INF_K03,  </v>
      </c>
      <c r="AZ38" s="179" t="str">
        <f t="shared" si="0"/>
        <v xml:space="preserve">  INF_W03,    INF_W08,                INF_U12,         </v>
      </c>
      <c r="BA38" s="179" t="str">
        <f t="shared" si="0"/>
        <v xml:space="preserve">  INF_W03,INF_W04, INF_W06,           INF_U05,INF_U06, INF_U08,          INF_K03,INF_K04, </v>
      </c>
      <c r="BB38" s="179" t="str">
        <f t="shared" si="0"/>
        <v xml:space="preserve">  INF_W03,INF_W04,INF_W05,     INF_W11,       INF_U06, INF_U08,         INF_K02,INF_K03,INF_K04, </v>
      </c>
      <c r="BC38" s="179" t="str">
        <f t="shared" si="0"/>
        <v xml:space="preserve">  INF_W03,INF_W04, INF_W06,                            </v>
      </c>
      <c r="BD38" s="179" t="str">
        <f t="shared" si="0"/>
        <v xml:space="preserve">  INF_W03,INF_W04, INF_W06,           INF_U05,INF_U06, INF_U08,          INF_K03,  </v>
      </c>
      <c r="BE38" s="179" t="str">
        <f t="shared" si="0"/>
        <v xml:space="preserve">  INF_W03,INF_W04,INF_W05,     INF_W11,INF_W12,        INF_U08, INF_U10,           </v>
      </c>
      <c r="BF38" s="179" t="str">
        <f t="shared" si="0"/>
        <v xml:space="preserve">   INF_W04,INF_W05,INF_W06,            INF_U06, INF_U08,        INF_K01, INF_K03,  </v>
      </c>
      <c r="BG38" s="179" t="str">
        <f t="shared" si="0"/>
        <v xml:space="preserve">  INF_W03, INF_W05,    INF_W10,   INF_U01,  INF_U04,              INF_K03, INF_K05,</v>
      </c>
      <c r="BH38" s="179" t="str">
        <f t="shared" si="0"/>
        <v xml:space="preserve">INF_W01,INF_W02,       INF_W10,    INF_U02,          INF_U013,        </v>
      </c>
      <c r="BI38" s="179" t="str">
        <f t="shared" si="0"/>
        <v xml:space="preserve">  INF_W03,INF_W04,INF_W05,INF_W06,INF_W07,INF_W08, INF_W10,   INF_U01,INF_U02,INF_U03,INF_U04,INF_U05,INF_U06,          INF_K01,INF_K02,INF_K03, INF_K05,</v>
      </c>
      <c r="BJ38" s="179" t="str">
        <f t="shared" si="0"/>
        <v xml:space="preserve">             INF_U01,  INF_U04, INF_U06,INF_U07,INF_U08,     INF_U14,INF_U15,      </v>
      </c>
      <c r="BK38" s="179" t="str">
        <f t="shared" si="0"/>
        <v xml:space="preserve"> INF_W02,   INF_W06,        INF_U02,     INF_U08,        INF_K01, INF_K03,  </v>
      </c>
      <c r="BL38" s="179" t="str">
        <f t="shared" si="0"/>
        <v xml:space="preserve">  INF_W03,      INF_W10,       INF_U05, INF_U07,              </v>
      </c>
      <c r="BM38" s="179" t="str">
        <f t="shared" si="0"/>
        <v xml:space="preserve">INF_W01, INF_W03,  INF_W06,INF_W07,      INF_U01,   INF_U05,  INF_U08,INF_U09,  INF_U12,    INF_K01,INF_K02,   </v>
      </c>
      <c r="BN38" s="179" t="str">
        <f t="shared" ref="BN38" si="1">_xlfn.CONCAT(BN1:BN34)</f>
        <v xml:space="preserve">INF_W01,   INF_W05,INF_W06,        INF_U02,      INF_U09,         INF_K03,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4"/>
  <sheetViews>
    <sheetView topLeftCell="AJ1" workbookViewId="0">
      <selection activeCell="AJ1" sqref="AJ1"/>
    </sheetView>
  </sheetViews>
  <sheetFormatPr defaultRowHeight="15" x14ac:dyDescent="0.25"/>
  <sheetData>
    <row r="1" spans="1:68" x14ac:dyDescent="0.25">
      <c r="A1" t="str">
        <f>IF(Arkusz4!C2=1,Arkusz4!C$1,"")</f>
        <v/>
      </c>
      <c r="B1" t="str">
        <f>IF(Arkusz4!D2=1,Arkusz4!D$1,"")</f>
        <v/>
      </c>
      <c r="C1" t="str">
        <f>IF(Arkusz4!E2=1,Arkusz4!E$1,"")</f>
        <v/>
      </c>
      <c r="D1" t="str">
        <f>IF(Arkusz4!F2=1,Arkusz4!F$1,"")</f>
        <v/>
      </c>
      <c r="E1" t="str">
        <f>IF(Arkusz4!G2=1,Arkusz4!G$1,"")</f>
        <v/>
      </c>
      <c r="F1" t="str">
        <f>IF(Arkusz4!H2=1,Arkusz4!H$1,"")</f>
        <v>Analiza matematyczna i algebra liniowa</v>
      </c>
      <c r="G1" t="str">
        <f>IF(Arkusz4!I2=1,Arkusz4!I$1,"")</f>
        <v>Pakiety matematyczne</v>
      </c>
      <c r="H1" t="str">
        <f>IF(Arkusz4!J2=1,Arkusz4!J$1,"")</f>
        <v>Algorytmy i struktury danych</v>
      </c>
      <c r="I1" t="str">
        <f>IF(Arkusz4!K2=1,Arkusz4!K$1,"")</f>
        <v/>
      </c>
      <c r="J1" t="str">
        <f>IF(Arkusz4!L2=1,Arkusz4!L$1,"")</f>
        <v/>
      </c>
      <c r="K1" t="str">
        <f>IF(Arkusz4!M2=1,Arkusz4!M$1,"")</f>
        <v/>
      </c>
      <c r="L1" t="str">
        <f>IF(Arkusz4!N2=1,Arkusz4!N$1,"")</f>
        <v/>
      </c>
      <c r="M1" t="str">
        <f>IF(Arkusz4!O2=1,Arkusz4!O$1,"")</f>
        <v/>
      </c>
      <c r="N1" t="str">
        <f>IF(Arkusz4!P2=1,Arkusz4!P$1,"")</f>
        <v>Podstawy programowania</v>
      </c>
      <c r="O1" t="str">
        <f>IF(Arkusz4!Q2=1,Arkusz4!Q$1,"")</f>
        <v/>
      </c>
      <c r="P1" t="str">
        <f>IF(Arkusz4!R2=1,Arkusz4!R$1,"")</f>
        <v>Matematyka dyskretna</v>
      </c>
      <c r="Q1" t="str">
        <f>IF(Arkusz4!S2=1,Arkusz4!S$1,"")</f>
        <v/>
      </c>
      <c r="R1" t="str">
        <f>IF(Arkusz4!T2=1,Arkusz4!T$1,"")</f>
        <v>Rachunek prawdopodobieństwa i statystyka</v>
      </c>
      <c r="S1" t="str">
        <f>IF(Arkusz4!U2=1,Arkusz4!U$1,"")</f>
        <v/>
      </c>
      <c r="T1" t="str">
        <f>IF(Arkusz4!V2=1,Arkusz4!V$1,"")</f>
        <v/>
      </c>
      <c r="U1" t="str">
        <f>IF(Arkusz4!W2=1,Arkusz4!W$1,"")</f>
        <v/>
      </c>
      <c r="V1" t="str">
        <f>IF(Arkusz4!X2=1,Arkusz4!X$1,"")</f>
        <v/>
      </c>
      <c r="W1" t="str">
        <f>IF(Arkusz4!Y2=1,Arkusz4!Y$1,"")</f>
        <v/>
      </c>
      <c r="X1" t="str">
        <f>IF(Arkusz4!Z2=1,Arkusz4!Z$1,"")</f>
        <v/>
      </c>
      <c r="Y1" t="str">
        <f>IF(Arkusz4!AA2=1,Arkusz4!AA$1,"")</f>
        <v/>
      </c>
      <c r="Z1" t="str">
        <f>IF(Arkusz4!AB2=1,Arkusz4!AB$1,"")</f>
        <v/>
      </c>
      <c r="AA1" t="str">
        <f>IF(Arkusz4!AC2=1,Arkusz4!AC$1,"")</f>
        <v/>
      </c>
      <c r="AB1" t="str">
        <f>IF(Arkusz4!AD2=1,Arkusz4!AD$1,"")</f>
        <v/>
      </c>
      <c r="AC1" t="str">
        <f>IF(Arkusz4!AE2=1,Arkusz4!AE$1,"")</f>
        <v/>
      </c>
      <c r="AD1" t="str">
        <f>IF(Arkusz4!AF2=1,Arkusz4!AF$1,"")</f>
        <v/>
      </c>
      <c r="AE1" t="str">
        <f>IF(Arkusz4!AG2=1,Arkusz4!AG$1,"")</f>
        <v/>
      </c>
      <c r="AF1" t="str">
        <f>IF(Arkusz4!AH2=1,Arkusz4!AH$1,"")</f>
        <v/>
      </c>
      <c r="AG1" t="str">
        <f>IF(Arkusz4!AI2=1,Arkusz4!AI$1,"")</f>
        <v/>
      </c>
      <c r="AH1" t="str">
        <f>IF(Arkusz4!AJ2=1,Arkusz4!AJ$1,"")</f>
        <v>Metody numeryczne</v>
      </c>
      <c r="AI1" t="str">
        <f>IF(Arkusz4!AK2=1,Arkusz4!AK$1,"")</f>
        <v/>
      </c>
      <c r="AJ1" t="str">
        <f>IF(Arkusz4!AL2=1,Arkusz4!AL$1,"")</f>
        <v xml:space="preserve">Ekonometria </v>
      </c>
      <c r="AK1" t="str">
        <f>IF(Arkusz4!AM2=1,Arkusz4!AM$1,"")</f>
        <v/>
      </c>
      <c r="AL1" t="str">
        <f>IF(Arkusz4!AN2=1,Arkusz4!AN$1,"")</f>
        <v>Wprowadzenie do teorii grafów</v>
      </c>
      <c r="AM1" t="str">
        <f>IF(Arkusz4!AO2=1,Arkusz4!AO$1,"")</f>
        <v/>
      </c>
      <c r="AN1" t="str">
        <f>IF(Arkusz4!AP2=1,Arkusz4!AP$1,"")</f>
        <v/>
      </c>
      <c r="AO1" t="str">
        <f>IF(Arkusz4!AQ2=1,Arkusz4!AQ$1,"")</f>
        <v/>
      </c>
      <c r="AP1" t="str">
        <f>IF(Arkusz4!AR2=1,Arkusz4!AR$1,"")</f>
        <v/>
      </c>
      <c r="AQ1" t="str">
        <f>IF(Arkusz4!AS2=1,Arkusz4!AS$1,"")</f>
        <v/>
      </c>
      <c r="AR1" t="str">
        <f>IF(Arkusz4!AT2=1,Arkusz4!AT$1,"")</f>
        <v/>
      </c>
      <c r="AS1" t="str">
        <f>IF(Arkusz4!AU2=1,Arkusz4!AU$1,"")</f>
        <v/>
      </c>
      <c r="AT1" t="str">
        <f>IF(Arkusz4!AV2=1,Arkusz4!AV$1,"")</f>
        <v>Modelowanie inżynierskie</v>
      </c>
      <c r="AU1" t="str">
        <f>IF(Arkusz4!AW2=1,Arkusz4!AW$1,"")</f>
        <v>Modelowanie zjawisk losowych</v>
      </c>
      <c r="AV1" t="str">
        <f>IF(Arkusz4!AX2=1,Arkusz4!AX$1,"")</f>
        <v/>
      </c>
      <c r="AW1" t="str">
        <f>IF(Arkusz4!AY2=1,Arkusz4!AY$1,"")</f>
        <v/>
      </c>
      <c r="AX1" t="str">
        <f>IF(Arkusz4!AZ2=1,Arkusz4!AZ$1,"")</f>
        <v>Inżynieria wiedzy</v>
      </c>
      <c r="AY1" t="str">
        <f>IF(Arkusz4!BA2=1,Arkusz4!BA$1,"")</f>
        <v/>
      </c>
      <c r="AZ1" t="str">
        <f>IF(Arkusz4!BB2=1,Arkusz4!BB$1,"")</f>
        <v/>
      </c>
      <c r="BA1" t="str">
        <f>IF(Arkusz4!BC2=1,Arkusz4!BC$1,"")</f>
        <v/>
      </c>
      <c r="BB1" t="str">
        <f>IF(Arkusz4!BD2=1,Arkusz4!BD$1,"")</f>
        <v/>
      </c>
      <c r="BC1" t="str">
        <f>IF(Arkusz4!BE2=1,Arkusz4!BE$1,"")</f>
        <v/>
      </c>
      <c r="BD1" t="str">
        <f>IF(Arkusz4!BF2=1,Arkusz4!BF$1,"")</f>
        <v/>
      </c>
      <c r="BE1" t="str">
        <f>IF(Arkusz4!BG2=1,Arkusz4!BG$1,"")</f>
        <v/>
      </c>
      <c r="BF1" t="str">
        <f>IF(Arkusz4!BH2=1,Arkusz4!BH$1,"")</f>
        <v/>
      </c>
      <c r="BG1" t="str">
        <f>IF(Arkusz4!BI2=1,Arkusz4!BI$1,"")</f>
        <v/>
      </c>
      <c r="BH1" t="str">
        <f>IF(Arkusz4!BJ2=1,Arkusz4!BJ$1,"")</f>
        <v>Modelowanie matematyczne i symulacja komputerowa systemów</v>
      </c>
      <c r="BI1" t="str">
        <f>IF(Arkusz4!BK2=1,Arkusz4!BK$1,"")</f>
        <v/>
      </c>
      <c r="BJ1" t="str">
        <f>IF(Arkusz4!BL2=1,Arkusz4!BL$1,"")</f>
        <v/>
      </c>
      <c r="BK1" t="str">
        <f>IF(Arkusz4!BM2=1,Arkusz4!BM$1,"")</f>
        <v/>
      </c>
      <c r="BL1" t="str">
        <f>IF(Arkusz4!BN2=1,Arkusz4!BN$1,"")</f>
        <v/>
      </c>
      <c r="BM1" t="str">
        <f>IF(Arkusz4!BO2=1,Arkusz4!BO$1,"")</f>
        <v>Zaawansowane analizy controlingowe z wykorzystaniem metod Analityki Biznesowej</v>
      </c>
      <c r="BN1" t="str">
        <f>IF(Arkusz4!BP2=1,Arkusz4!BP$1,"")</f>
        <v>Inteligencja obliczeniowa i uczenie maszynowe</v>
      </c>
      <c r="BO1" t="e">
        <f ca="1">IF(Arkusz4!BQ2=1,Arkusz4!BQ$1,"")</f>
        <v>#NAME?</v>
      </c>
      <c r="BP1" t="str">
        <f>IF(Arkusz4!BR2=1,Arkusz4!BR$1,"")</f>
        <v/>
      </c>
    </row>
    <row r="2" spans="1:68" x14ac:dyDescent="0.25">
      <c r="A2" t="str">
        <f>IF(Arkusz4!C3=1,Arkusz4!C$1,"")</f>
        <v/>
      </c>
      <c r="B2" t="str">
        <f>IF(Arkusz4!D3=1,Arkusz4!D$1,"")</f>
        <v/>
      </c>
      <c r="C2" t="str">
        <f>IF(Arkusz4!E3=1,Arkusz4!E$1,"")</f>
        <v/>
      </c>
      <c r="D2" t="str">
        <f>IF(Arkusz4!F3=1,Arkusz4!F$1,"")</f>
        <v/>
      </c>
      <c r="E2" t="str">
        <f>IF(Arkusz4!G3=1,Arkusz4!G$1,"")</f>
        <v/>
      </c>
      <c r="F2" t="str">
        <f>IF(Arkusz4!H3=1,Arkusz4!H$1,"")</f>
        <v>Analiza matematyczna i algebra liniowa</v>
      </c>
      <c r="G2" t="str">
        <f>IF(Arkusz4!I3=1,Arkusz4!I$1,"")</f>
        <v>Pakiety matematyczne</v>
      </c>
      <c r="H2" t="str">
        <f>IF(Arkusz4!J3=1,Arkusz4!J$1,"")</f>
        <v>Algorytmy i struktury danych</v>
      </c>
      <c r="I2" t="str">
        <f>IF(Arkusz4!K3=1,Arkusz4!K$1,"")</f>
        <v>Wprowadzenie do informatyki</v>
      </c>
      <c r="J2" t="str">
        <f>IF(Arkusz4!L3=1,Arkusz4!L$1,"")</f>
        <v/>
      </c>
      <c r="K2" t="str">
        <f>IF(Arkusz4!M3=1,Arkusz4!M$1,"")</f>
        <v/>
      </c>
      <c r="L2" t="str">
        <f>IF(Arkusz4!N3=1,Arkusz4!N$1,"")</f>
        <v/>
      </c>
      <c r="M2" t="str">
        <f>IF(Arkusz4!O3=1,Arkusz4!O$1,"")</f>
        <v/>
      </c>
      <c r="N2" t="str">
        <f>IF(Arkusz4!P3=1,Arkusz4!P$1,"")</f>
        <v>Podstawy programowania</v>
      </c>
      <c r="O2" t="str">
        <f>IF(Arkusz4!Q3=1,Arkusz4!Q$1,"")</f>
        <v/>
      </c>
      <c r="P2" t="str">
        <f>IF(Arkusz4!R3=1,Arkusz4!R$1,"")</f>
        <v>Matematyka dyskretna</v>
      </c>
      <c r="Q2" t="str">
        <f>IF(Arkusz4!S3=1,Arkusz4!S$1,"")</f>
        <v/>
      </c>
      <c r="R2" t="str">
        <f>IF(Arkusz4!T3=1,Arkusz4!T$1,"")</f>
        <v>Rachunek prawdopodobieństwa i statystyka</v>
      </c>
      <c r="S2" t="str">
        <f>IF(Arkusz4!U3=1,Arkusz4!U$1,"")</f>
        <v/>
      </c>
      <c r="T2" t="str">
        <f>IF(Arkusz4!V3=1,Arkusz4!V$1,"")</f>
        <v/>
      </c>
      <c r="U2" t="str">
        <f>IF(Arkusz4!W3=1,Arkusz4!W$1,"")</f>
        <v/>
      </c>
      <c r="V2" t="str">
        <f>IF(Arkusz4!X3=1,Arkusz4!X$1,"")</f>
        <v/>
      </c>
      <c r="W2" t="str">
        <f>IF(Arkusz4!Y3=1,Arkusz4!Y$1,"")</f>
        <v/>
      </c>
      <c r="X2" t="str">
        <f>IF(Arkusz4!Z3=1,Arkusz4!Z$1,"")</f>
        <v/>
      </c>
      <c r="Y2" t="str">
        <f>IF(Arkusz4!AA3=1,Arkusz4!AA$1,"")</f>
        <v/>
      </c>
      <c r="Z2" t="str">
        <f>IF(Arkusz4!AB3=1,Arkusz4!AB$1,"")</f>
        <v/>
      </c>
      <c r="AA2" t="str">
        <f>IF(Arkusz4!AC3=1,Arkusz4!AC$1,"")</f>
        <v/>
      </c>
      <c r="AB2" t="str">
        <f>IF(Arkusz4!AD3=1,Arkusz4!AD$1,"")</f>
        <v/>
      </c>
      <c r="AC2" t="str">
        <f>IF(Arkusz4!AE3=1,Arkusz4!AE$1,"")</f>
        <v/>
      </c>
      <c r="AD2" t="str">
        <f>IF(Arkusz4!AF3=1,Arkusz4!AF$1,"")</f>
        <v/>
      </c>
      <c r="AE2" t="str">
        <f>IF(Arkusz4!AG3=1,Arkusz4!AG$1,"")</f>
        <v/>
      </c>
      <c r="AF2" t="str">
        <f>IF(Arkusz4!AH3=1,Arkusz4!AH$1,"")</f>
        <v/>
      </c>
      <c r="AG2" t="str">
        <f>IF(Arkusz4!AI3=1,Arkusz4!AI$1,"")</f>
        <v/>
      </c>
      <c r="AH2" t="str">
        <f>IF(Arkusz4!AJ3=1,Arkusz4!AJ$1,"")</f>
        <v>Metody numeryczne</v>
      </c>
      <c r="AI2" t="str">
        <f>IF(Arkusz4!AK3=1,Arkusz4!AK$1,"")</f>
        <v>Inżynieria przetwarzania danych</v>
      </c>
      <c r="AJ2" t="str">
        <f>IF(Arkusz4!AL3=1,Arkusz4!AL$1,"")</f>
        <v xml:space="preserve">Ekonometria </v>
      </c>
      <c r="AK2" t="str">
        <f>IF(Arkusz4!AM3=1,Arkusz4!AM$1,"")</f>
        <v/>
      </c>
      <c r="AL2" t="str">
        <f>IF(Arkusz4!AN3=1,Arkusz4!AN$1,"")</f>
        <v>Wprowadzenie do teorii grafów</v>
      </c>
      <c r="AM2" t="str">
        <f>IF(Arkusz4!AO3=1,Arkusz4!AO$1,"")</f>
        <v/>
      </c>
      <c r="AN2" t="str">
        <f>IF(Arkusz4!AP3=1,Arkusz4!AP$1,"")</f>
        <v/>
      </c>
      <c r="AO2" t="str">
        <f>IF(Arkusz4!AQ3=1,Arkusz4!AQ$1,"")</f>
        <v/>
      </c>
      <c r="AP2" t="str">
        <f>IF(Arkusz4!AR3=1,Arkusz4!AR$1,"")</f>
        <v/>
      </c>
      <c r="AQ2" t="str">
        <f>IF(Arkusz4!AS3=1,Arkusz4!AS$1,"")</f>
        <v/>
      </c>
      <c r="AR2" t="str">
        <f>IF(Arkusz4!AT3=1,Arkusz4!AT$1,"")</f>
        <v>Wprowadzenie do eksploracji danych</v>
      </c>
      <c r="AS2" t="str">
        <f>IF(Arkusz4!AU3=1,Arkusz4!AU$1,"")</f>
        <v/>
      </c>
      <c r="AT2" t="str">
        <f>IF(Arkusz4!AV3=1,Arkusz4!AV$1,"")</f>
        <v/>
      </c>
      <c r="AU2" t="str">
        <f>IF(Arkusz4!AW3=1,Arkusz4!AW$1,"")</f>
        <v/>
      </c>
      <c r="AV2" t="str">
        <f>IF(Arkusz4!AX3=1,Arkusz4!AX$1,"")</f>
        <v/>
      </c>
      <c r="AW2" t="str">
        <f>IF(Arkusz4!AY3=1,Arkusz4!AY$1,"")</f>
        <v/>
      </c>
      <c r="AX2" t="str">
        <f>IF(Arkusz4!AZ3=1,Arkusz4!AZ$1,"")</f>
        <v/>
      </c>
      <c r="AY2" t="str">
        <f>IF(Arkusz4!BA3=1,Arkusz4!BA$1,"")</f>
        <v/>
      </c>
      <c r="AZ2" t="str">
        <f>IF(Arkusz4!BB3=1,Arkusz4!BB$1,"")</f>
        <v/>
      </c>
      <c r="BA2" t="str">
        <f>IF(Arkusz4!BC3=1,Arkusz4!BC$1,"")</f>
        <v/>
      </c>
      <c r="BB2" t="str">
        <f>IF(Arkusz4!BD3=1,Arkusz4!BD$1,"")</f>
        <v/>
      </c>
      <c r="BC2" t="str">
        <f>IF(Arkusz4!BE3=1,Arkusz4!BE$1,"")</f>
        <v/>
      </c>
      <c r="BD2" t="str">
        <f>IF(Arkusz4!BF3=1,Arkusz4!BF$1,"")</f>
        <v/>
      </c>
      <c r="BE2" t="str">
        <f>IF(Arkusz4!BG3=1,Arkusz4!BG$1,"")</f>
        <v/>
      </c>
      <c r="BF2" t="str">
        <f>IF(Arkusz4!BH3=1,Arkusz4!BH$1,"")</f>
        <v/>
      </c>
      <c r="BG2" t="str">
        <f>IF(Arkusz4!BI3=1,Arkusz4!BI$1,"")</f>
        <v/>
      </c>
      <c r="BH2" t="str">
        <f>IF(Arkusz4!BJ3=1,Arkusz4!BJ$1,"")</f>
        <v>Modelowanie matematyczne i symulacja komputerowa systemów</v>
      </c>
      <c r="BI2" t="str">
        <f>IF(Arkusz4!BK3=1,Arkusz4!BK$1,"")</f>
        <v/>
      </c>
      <c r="BJ2" t="str">
        <f>IF(Arkusz4!BL3=1,Arkusz4!BL$1,"")</f>
        <v/>
      </c>
      <c r="BK2" t="str">
        <f>IF(Arkusz4!BM3=1,Arkusz4!BM$1,"")</f>
        <v>Analiza i przetwarzanie danych w czasie rzeczywistym</v>
      </c>
      <c r="BL2" t="str">
        <f>IF(Arkusz4!BN3=1,Arkusz4!BN$1,"")</f>
        <v/>
      </c>
      <c r="BM2" t="str">
        <f>IF(Arkusz4!BO3=1,Arkusz4!BO$1,"")</f>
        <v/>
      </c>
      <c r="BN2" t="str">
        <f>IF(Arkusz4!BP3=1,Arkusz4!BP$1,"")</f>
        <v/>
      </c>
      <c r="BO2" t="e">
        <f ca="1">IF(Arkusz4!BQ3=1,Arkusz4!BQ$1,"")</f>
        <v>#NAME?</v>
      </c>
      <c r="BP2" t="str">
        <f>IF(Arkusz4!BR3=1,Arkusz4!BR$1,"")</f>
        <v/>
      </c>
    </row>
    <row r="3" spans="1:68" x14ac:dyDescent="0.25">
      <c r="A3" t="str">
        <f>IF(Arkusz4!C4=1,Arkusz4!C$1,"")</f>
        <v/>
      </c>
      <c r="B3" t="str">
        <f>IF(Arkusz4!D4=1,Arkusz4!D$1,"")</f>
        <v/>
      </c>
      <c r="C3" t="str">
        <f>IF(Arkusz4!E4=1,Arkusz4!E$1,"")</f>
        <v/>
      </c>
      <c r="D3" t="str">
        <f>IF(Arkusz4!F4=1,Arkusz4!F$1,"")</f>
        <v/>
      </c>
      <c r="E3" t="str">
        <f>IF(Arkusz4!G4=1,Arkusz4!G$1,"")</f>
        <v/>
      </c>
      <c r="F3" t="str">
        <f>IF(Arkusz4!H4=1,Arkusz4!H$1,"")</f>
        <v/>
      </c>
      <c r="G3" t="str">
        <f>IF(Arkusz4!I4=1,Arkusz4!I$1,"")</f>
        <v/>
      </c>
      <c r="H3" t="str">
        <f>IF(Arkusz4!J4=1,Arkusz4!J$1,"")</f>
        <v/>
      </c>
      <c r="I3" t="str">
        <f>IF(Arkusz4!K4=1,Arkusz4!K$1,"")</f>
        <v/>
      </c>
      <c r="J3" t="str">
        <f>IF(Arkusz4!L4=1,Arkusz4!L$1,"")</f>
        <v/>
      </c>
      <c r="K3" t="str">
        <f>IF(Arkusz4!M4=1,Arkusz4!M$1,"")</f>
        <v/>
      </c>
      <c r="L3" t="str">
        <f>IF(Arkusz4!N4=1,Arkusz4!N$1,"")</f>
        <v/>
      </c>
      <c r="M3" t="str">
        <f>IF(Arkusz4!O4=1,Arkusz4!O$1,"")</f>
        <v/>
      </c>
      <c r="N3" t="str">
        <f>IF(Arkusz4!P4=1,Arkusz4!P$1,"")</f>
        <v/>
      </c>
      <c r="O3" t="str">
        <f>IF(Arkusz4!Q4=1,Arkusz4!Q$1,"")</f>
        <v/>
      </c>
      <c r="P3" t="str">
        <f>IF(Arkusz4!R4=1,Arkusz4!R$1,"")</f>
        <v/>
      </c>
      <c r="Q3" t="str">
        <f>IF(Arkusz4!S4=1,Arkusz4!S$1,"")</f>
        <v>Systemy relacyjnych baz danych</v>
      </c>
      <c r="R3" t="str">
        <f>IF(Arkusz4!T4=1,Arkusz4!T$1,"")</f>
        <v/>
      </c>
      <c r="S3" t="str">
        <f>IF(Arkusz4!U4=1,Arkusz4!U$1,"")</f>
        <v/>
      </c>
      <c r="T3" t="str">
        <f>IF(Arkusz4!V4=1,Arkusz4!V$1,"")</f>
        <v/>
      </c>
      <c r="U3" t="str">
        <f>IF(Arkusz4!W4=1,Arkusz4!W$1,"")</f>
        <v/>
      </c>
      <c r="V3" t="str">
        <f>IF(Arkusz4!X4=1,Arkusz4!X$1,"")</f>
        <v>Wstęp do inżynierii oprogramowania</v>
      </c>
      <c r="W3" t="str">
        <f>IF(Arkusz4!Y4=1,Arkusz4!Y$1,"")</f>
        <v/>
      </c>
      <c r="X3" t="str">
        <f>IF(Arkusz4!Z4=1,Arkusz4!Z$1,"")</f>
        <v>Analiza i projektowanie systemów informatycznych</v>
      </c>
      <c r="Y3" t="str">
        <f>IF(Arkusz4!AA4=1,Arkusz4!AA$1,"")</f>
        <v>Projektowanie i zarządzanie systemami bazodanowymi</v>
      </c>
      <c r="Z3" t="str">
        <f>IF(Arkusz4!AB4=1,Arkusz4!AB$1,"")</f>
        <v/>
      </c>
      <c r="AA3" t="str">
        <f>IF(Arkusz4!AC4=1,Arkusz4!AC$1,"")</f>
        <v>Programowanie w języku R</v>
      </c>
      <c r="AB3" t="str">
        <f>IF(Arkusz4!AD4=1,Arkusz4!AD$1,"")</f>
        <v/>
      </c>
      <c r="AC3" t="str">
        <f>IF(Arkusz4!AE4=1,Arkusz4!AE$1,"")</f>
        <v/>
      </c>
      <c r="AD3" t="str">
        <f>IF(Arkusz4!AF4=1,Arkusz4!AF$1,"")</f>
        <v>Inżynieria oprogramowania</v>
      </c>
      <c r="AE3" t="str">
        <f>IF(Arkusz4!AG4=1,Arkusz4!AG$1,"")</f>
        <v/>
      </c>
      <c r="AF3" t="str">
        <f>IF(Arkusz4!AH4=1,Arkusz4!AH$1,"")</f>
        <v>Bezpieczeństwo systemów informatycznych i ochrona danych</v>
      </c>
      <c r="AG3" t="str">
        <f>IF(Arkusz4!AI4=1,Arkusz4!AI$1,"")</f>
        <v/>
      </c>
      <c r="AH3" t="str">
        <f>IF(Arkusz4!AJ4=1,Arkusz4!AJ$1,"")</f>
        <v/>
      </c>
      <c r="AI3" t="str">
        <f>IF(Arkusz4!AK4=1,Arkusz4!AK$1,"")</f>
        <v>Inżynieria przetwarzania danych</v>
      </c>
      <c r="AJ3" t="str">
        <f>IF(Arkusz4!AL4=1,Arkusz4!AL$1,"")</f>
        <v/>
      </c>
      <c r="AK3" t="str">
        <f>IF(Arkusz4!AM4=1,Arkusz4!AM$1,"")</f>
        <v/>
      </c>
      <c r="AL3" t="str">
        <f>IF(Arkusz4!AN4=1,Arkusz4!AN$1,"")</f>
        <v/>
      </c>
      <c r="AM3" t="str">
        <f>IF(Arkusz4!AO4=1,Arkusz4!AO$1,"")</f>
        <v/>
      </c>
      <c r="AN3" t="str">
        <f>IF(Arkusz4!AP4=1,Arkusz4!AP$1,"")</f>
        <v/>
      </c>
      <c r="AO3" t="str">
        <f>IF(Arkusz4!AQ4=1,Arkusz4!AQ$1,"")</f>
        <v>Projekt zespołowy systemu informatycznego</v>
      </c>
      <c r="AP3" t="str">
        <f>IF(Arkusz4!AR4=1,Arkusz4!AR$1,"")</f>
        <v/>
      </c>
      <c r="AQ3" t="str">
        <f>IF(Arkusz4!AS4=1,Arkusz4!AS$1,"")</f>
        <v>Wprowadzenie i podstawy projektowania hurtowni danych </v>
      </c>
      <c r="AR3" t="str">
        <f>IF(Arkusz4!AT4=1,Arkusz4!AT$1,"")</f>
        <v>Wprowadzenie do eksploracji danych</v>
      </c>
      <c r="AS3" t="str">
        <f>IF(Arkusz4!AU4=1,Arkusz4!AU$1,"")</f>
        <v/>
      </c>
      <c r="AT3" t="str">
        <f>IF(Arkusz4!AV4=1,Arkusz4!AV$1,"")</f>
        <v/>
      </c>
      <c r="AU3" t="str">
        <f>IF(Arkusz4!AW4=1,Arkusz4!AW$1,"")</f>
        <v/>
      </c>
      <c r="AV3" t="str">
        <f>IF(Arkusz4!AX4=1,Arkusz4!AX$1,"")</f>
        <v>Seminarium dyplomowe</v>
      </c>
      <c r="AW3" t="str">
        <f>IF(Arkusz4!AY4=1,Arkusz4!AY$1,"")</f>
        <v>Projekt zespołowy systemu informatycznego</v>
      </c>
      <c r="AX3" t="str">
        <f>IF(Arkusz4!AZ4=1,Arkusz4!AZ$1,"")</f>
        <v>Inżynieria wiedzy</v>
      </c>
      <c r="AY3" t="str">
        <f>IF(Arkusz4!BA4=1,Arkusz4!BA$1,"")</f>
        <v>Eksploracja danych i systemy agentowe</v>
      </c>
      <c r="AZ3" t="str">
        <f>IF(Arkusz4!BB4=1,Arkusz4!BB$1,"")</f>
        <v>Analityka biznesowa</v>
      </c>
      <c r="BA3" t="str">
        <f>IF(Arkusz4!BC4=1,Arkusz4!BC$1,"")</f>
        <v>Zastosowanie baz danych w aplikacjach internetowych</v>
      </c>
      <c r="BB3" t="str">
        <f>IF(Arkusz4!BD4=1,Arkusz4!BD$1,"")</f>
        <v>Programowanie aplikacji internetowych</v>
      </c>
      <c r="BC3" t="str">
        <f>IF(Arkusz4!BE4=1,Arkusz4!BE$1,"")</f>
        <v>Narzędzia analityczne aplikacji internetowych</v>
      </c>
      <c r="BD3" t="str">
        <f>IF(Arkusz4!BF4=1,Arkusz4!BF$1,"")</f>
        <v>Zastosowanie baz danych w aplikacjach na urzdzenia mobilne</v>
      </c>
      <c r="BE3" t="str">
        <f>IF(Arkusz4!BG4=1,Arkusz4!BG$1,"")</f>
        <v>Programowanie aplikacji na urządenia mobilne</v>
      </c>
      <c r="BF3" t="str">
        <f>IF(Arkusz4!BH4=1,Arkusz4!BH$1,"")</f>
        <v/>
      </c>
      <c r="BG3" t="str">
        <f>IF(Arkusz4!BI4=1,Arkusz4!BI$1,"")</f>
        <v>Przetwarzanie danych w modelu chmury obliczeniowej</v>
      </c>
      <c r="BH3" t="str">
        <f>IF(Arkusz4!BJ4=1,Arkusz4!BJ$1,"")</f>
        <v/>
      </c>
      <c r="BI3" t="str">
        <f>IF(Arkusz4!BK4=1,Arkusz4!BK$1,"")</f>
        <v>Seminarium dyplomowe i przygotowanie pracy</v>
      </c>
      <c r="BJ3" t="str">
        <f>IF(Arkusz4!BL4=1,Arkusz4!BL$1,"")</f>
        <v/>
      </c>
      <c r="BK3" t="str">
        <f>IF(Arkusz4!BM4=1,Arkusz4!BM$1,"")</f>
        <v/>
      </c>
      <c r="BL3" t="str">
        <f>IF(Arkusz4!BN4=1,Arkusz4!BN$1,"")</f>
        <v>Programowanie systemów rozproszonych</v>
      </c>
      <c r="BM3" t="str">
        <f>IF(Arkusz4!BO4=1,Arkusz4!BO$1,"")</f>
        <v>Zaawansowane analizy controlingowe z wykorzystaniem metod Analityki Biznesowej</v>
      </c>
      <c r="BN3" t="str">
        <f>IF(Arkusz4!BP4=1,Arkusz4!BP$1,"")</f>
        <v/>
      </c>
      <c r="BO3" t="e">
        <f ca="1">IF(Arkusz4!BQ4=1,Arkusz4!BQ$1,"")</f>
        <v>#NAME?</v>
      </c>
      <c r="BP3" t="str">
        <f>IF(Arkusz4!BR4=1,Arkusz4!BR$1,"")</f>
        <v/>
      </c>
    </row>
    <row r="4" spans="1:68" x14ac:dyDescent="0.25">
      <c r="A4" t="str">
        <f>IF(Arkusz4!C5=1,Arkusz4!C$1,"")</f>
        <v/>
      </c>
      <c r="B4" t="str">
        <f>IF(Arkusz4!D5=1,Arkusz4!D$1,"")</f>
        <v/>
      </c>
      <c r="C4" t="str">
        <f>IF(Arkusz4!E5=1,Arkusz4!E$1,"")</f>
        <v/>
      </c>
      <c r="D4" t="str">
        <f>IF(Arkusz4!F5=1,Arkusz4!F$1,"")</f>
        <v/>
      </c>
      <c r="E4" t="str">
        <f>IF(Arkusz4!G5=1,Arkusz4!G$1,"")</f>
        <v/>
      </c>
      <c r="F4" t="str">
        <f>IF(Arkusz4!H5=1,Arkusz4!H$1,"")</f>
        <v/>
      </c>
      <c r="G4" t="str">
        <f>IF(Arkusz4!I5=1,Arkusz4!I$1,"")</f>
        <v/>
      </c>
      <c r="H4" t="str">
        <f>IF(Arkusz4!J5=1,Arkusz4!J$1,"")</f>
        <v/>
      </c>
      <c r="I4" t="str">
        <f>IF(Arkusz4!K5=1,Arkusz4!K$1,"")</f>
        <v/>
      </c>
      <c r="J4" t="str">
        <f>IF(Arkusz4!L5=1,Arkusz4!L$1,"")</f>
        <v>Pakiety użytkowe</v>
      </c>
      <c r="K4" t="str">
        <f>IF(Arkusz4!M5=1,Arkusz4!M$1,"")</f>
        <v/>
      </c>
      <c r="L4" t="str">
        <f>IF(Arkusz4!N5=1,Arkusz4!N$1,"")</f>
        <v/>
      </c>
      <c r="M4" t="str">
        <f>IF(Arkusz4!O5=1,Arkusz4!O$1,"")</f>
        <v/>
      </c>
      <c r="N4" t="str">
        <f>IF(Arkusz4!P5=1,Arkusz4!P$1,"")</f>
        <v>Podstawy programowania</v>
      </c>
      <c r="O4" t="str">
        <f>IF(Arkusz4!Q5=1,Arkusz4!Q$1,"")</f>
        <v/>
      </c>
      <c r="P4" t="str">
        <f>IF(Arkusz4!R5=1,Arkusz4!R$1,"")</f>
        <v/>
      </c>
      <c r="Q4" t="str">
        <f>IF(Arkusz4!S5=1,Arkusz4!S$1,"")</f>
        <v>Systemy relacyjnych baz danych</v>
      </c>
      <c r="R4" t="str">
        <f>IF(Arkusz4!T5=1,Arkusz4!T$1,"")</f>
        <v/>
      </c>
      <c r="S4" t="str">
        <f>IF(Arkusz4!U5=1,Arkusz4!U$1,"")</f>
        <v/>
      </c>
      <c r="T4" t="str">
        <f>IF(Arkusz4!V5=1,Arkusz4!V$1,"")</f>
        <v/>
      </c>
      <c r="U4" t="str">
        <f>IF(Arkusz4!W5=1,Arkusz4!W$1,"")</f>
        <v/>
      </c>
      <c r="V4" t="str">
        <f>IF(Arkusz4!X5=1,Arkusz4!X$1,"")</f>
        <v>Wstęp do inżynierii oprogramowania</v>
      </c>
      <c r="W4" t="str">
        <f>IF(Arkusz4!Y5=1,Arkusz4!Y$1,"")</f>
        <v>Paradygmaty programowania</v>
      </c>
      <c r="X4" t="str">
        <f>IF(Arkusz4!Z5=1,Arkusz4!Z$1,"")</f>
        <v>Analiza i projektowanie systemów informatycznych</v>
      </c>
      <c r="Y4" t="str">
        <f>IF(Arkusz4!AA5=1,Arkusz4!AA$1,"")</f>
        <v>Projektowanie i zarządzanie systemami bazodanowymi</v>
      </c>
      <c r="Z4" t="str">
        <f>IF(Arkusz4!AB5=1,Arkusz4!AB$1,"")</f>
        <v>Programowanie obiektowe I</v>
      </c>
      <c r="AA4" t="str">
        <f>IF(Arkusz4!AC5=1,Arkusz4!AC$1,"")</f>
        <v/>
      </c>
      <c r="AB4" t="str">
        <f>IF(Arkusz4!AD5=1,Arkusz4!AD$1,"")</f>
        <v/>
      </c>
      <c r="AC4" t="str">
        <f>IF(Arkusz4!AE5=1,Arkusz4!AE$1,"")</f>
        <v/>
      </c>
      <c r="AD4" t="str">
        <f>IF(Arkusz4!AF5=1,Arkusz4!AF$1,"")</f>
        <v>Inżynieria oprogramowania</v>
      </c>
      <c r="AE4" t="str">
        <f>IF(Arkusz4!AG5=1,Arkusz4!AG$1,"")</f>
        <v>Programowanie obiektowe II</v>
      </c>
      <c r="AF4" t="str">
        <f>IF(Arkusz4!AH5=1,Arkusz4!AH$1,"")</f>
        <v>Bezpieczeństwo systemów informatycznych i ochrona danych</v>
      </c>
      <c r="AG4" t="str">
        <f>IF(Arkusz4!AI5=1,Arkusz4!AI$1,"")</f>
        <v/>
      </c>
      <c r="AH4" t="str">
        <f>IF(Arkusz4!AJ5=1,Arkusz4!AJ$1,"")</f>
        <v/>
      </c>
      <c r="AI4" t="str">
        <f>IF(Arkusz4!AK5=1,Arkusz4!AK$1,"")</f>
        <v>Inżynieria przetwarzania danych</v>
      </c>
      <c r="AJ4" t="str">
        <f>IF(Arkusz4!AL5=1,Arkusz4!AL$1,"")</f>
        <v/>
      </c>
      <c r="AK4" t="str">
        <f>IF(Arkusz4!AM5=1,Arkusz4!AM$1,"")</f>
        <v/>
      </c>
      <c r="AL4" t="str">
        <f>IF(Arkusz4!AN5=1,Arkusz4!AN$1,"")</f>
        <v/>
      </c>
      <c r="AM4" t="str">
        <f>IF(Arkusz4!AO5=1,Arkusz4!AO$1,"")</f>
        <v/>
      </c>
      <c r="AN4" t="str">
        <f>IF(Arkusz4!AP5=1,Arkusz4!AP$1,"")</f>
        <v>Zarządzanie projektami informatycznymi</v>
      </c>
      <c r="AO4" t="str">
        <f>IF(Arkusz4!AQ5=1,Arkusz4!AQ$1,"")</f>
        <v>Projekt zespołowy systemu informatycznego</v>
      </c>
      <c r="AP4" t="str">
        <f>IF(Arkusz4!AR5=1,Arkusz4!AR$1,"")</f>
        <v xml:space="preserve">Narzędzia informatyczne modelowania procesów biznesowych </v>
      </c>
      <c r="AQ4" t="str">
        <f>IF(Arkusz4!AS5=1,Arkusz4!AS$1,"")</f>
        <v>Wprowadzenie i podstawy projektowania hurtowni danych </v>
      </c>
      <c r="AR4" t="str">
        <f>IF(Arkusz4!AT5=1,Arkusz4!AT$1,"")</f>
        <v>Wprowadzenie do eksploracji danych</v>
      </c>
      <c r="AS4" t="str">
        <f>IF(Arkusz4!AU5=1,Arkusz4!AU$1,"")</f>
        <v>Zastosowanie języka R do tworzenia narzędzi analitycznych</v>
      </c>
      <c r="AT4" t="str">
        <f>IF(Arkusz4!AV5=1,Arkusz4!AV$1,"")</f>
        <v/>
      </c>
      <c r="AU4" t="str">
        <f>IF(Arkusz4!AW5=1,Arkusz4!AW$1,"")</f>
        <v/>
      </c>
      <c r="AV4" t="str">
        <f>IF(Arkusz4!AX5=1,Arkusz4!AX$1,"")</f>
        <v>Seminarium dyplomowe</v>
      </c>
      <c r="AW4" t="str">
        <f>IF(Arkusz4!AY5=1,Arkusz4!AY$1,"")</f>
        <v>Projekt zespołowy systemu informatycznego</v>
      </c>
      <c r="AX4" t="str">
        <f>IF(Arkusz4!AZ5=1,Arkusz4!AZ$1,"")</f>
        <v>Inżynieria wiedzy</v>
      </c>
      <c r="AY4" t="str">
        <f>IF(Arkusz4!BA5=1,Arkusz4!BA$1,"")</f>
        <v>Eksploracja danych i systemy agentowe</v>
      </c>
      <c r="AZ4" t="str">
        <f>IF(Arkusz4!BB5=1,Arkusz4!BB$1,"")</f>
        <v/>
      </c>
      <c r="BA4" t="str">
        <f>IF(Arkusz4!BC5=1,Arkusz4!BC$1,"")</f>
        <v>Zastosowanie baz danych w aplikacjach internetowych</v>
      </c>
      <c r="BB4" t="str">
        <f>IF(Arkusz4!BD5=1,Arkusz4!BD$1,"")</f>
        <v>Programowanie aplikacji internetowych</v>
      </c>
      <c r="BC4" t="str">
        <f>IF(Arkusz4!BE5=1,Arkusz4!BE$1,"")</f>
        <v>Narzędzia analityczne aplikacji internetowych</v>
      </c>
      <c r="BD4" t="str">
        <f>IF(Arkusz4!BF5=1,Arkusz4!BF$1,"")</f>
        <v>Zastosowanie baz danych w aplikacjach na urzdzenia mobilne</v>
      </c>
      <c r="BE4" t="str">
        <f>IF(Arkusz4!BG5=1,Arkusz4!BG$1,"")</f>
        <v>Programowanie aplikacji na urządenia mobilne</v>
      </c>
      <c r="BF4" t="str">
        <f>IF(Arkusz4!BH5=1,Arkusz4!BH$1,"")</f>
        <v>Narzędzia analityczne aplikacji mobilnych</v>
      </c>
      <c r="BG4" t="str">
        <f>IF(Arkusz4!BI5=1,Arkusz4!BI$1,"")</f>
        <v/>
      </c>
      <c r="BH4" t="str">
        <f>IF(Arkusz4!BJ5=1,Arkusz4!BJ$1,"")</f>
        <v/>
      </c>
      <c r="BI4" t="str">
        <f>IF(Arkusz4!BK5=1,Arkusz4!BK$1,"")</f>
        <v>Seminarium dyplomowe i przygotowanie pracy</v>
      </c>
      <c r="BJ4" t="str">
        <f>IF(Arkusz4!BL5=1,Arkusz4!BL$1,"")</f>
        <v/>
      </c>
      <c r="BK4" t="str">
        <f>IF(Arkusz4!BM5=1,Arkusz4!BM$1,"")</f>
        <v/>
      </c>
      <c r="BL4" t="str">
        <f>IF(Arkusz4!BN5=1,Arkusz4!BN$1,"")</f>
        <v/>
      </c>
      <c r="BM4" t="str">
        <f>IF(Arkusz4!BO5=1,Arkusz4!BO$1,"")</f>
        <v/>
      </c>
      <c r="BN4" t="str">
        <f>IF(Arkusz4!BP5=1,Arkusz4!BP$1,"")</f>
        <v/>
      </c>
      <c r="BO4" t="e">
        <f ca="1">IF(Arkusz4!BQ5=1,Arkusz4!BQ$1,"")</f>
        <v>#NAME?</v>
      </c>
      <c r="BP4" t="str">
        <f>IF(Arkusz4!BR5=1,Arkusz4!BR$1,"")</f>
        <v/>
      </c>
    </row>
    <row r="5" spans="1:68" x14ac:dyDescent="0.25">
      <c r="A5" t="e">
        <f>IF(Arkusz4!#REF!=1,Arkusz4!C$1,"")</f>
        <v>#REF!</v>
      </c>
      <c r="B5" t="e">
        <f>IF(Arkusz4!#REF!=1,Arkusz4!D$1,"")</f>
        <v>#REF!</v>
      </c>
      <c r="C5" t="e">
        <f>IF(Arkusz4!#REF!=1,Arkusz4!E$1,"")</f>
        <v>#REF!</v>
      </c>
      <c r="D5" t="e">
        <f>IF(Arkusz4!#REF!=1,Arkusz4!F$1,"")</f>
        <v>#REF!</v>
      </c>
      <c r="E5" t="e">
        <f>IF(Arkusz4!#REF!=1,Arkusz4!G$1,"")</f>
        <v>#REF!</v>
      </c>
      <c r="F5" t="e">
        <f>IF(Arkusz4!#REF!=1,Arkusz4!H$1,"")</f>
        <v>#REF!</v>
      </c>
      <c r="G5" t="e">
        <f>IF(Arkusz4!#REF!=1,Arkusz4!I$1,"")</f>
        <v>#REF!</v>
      </c>
      <c r="H5" t="e">
        <f>IF(Arkusz4!#REF!=1,Arkusz4!J$1,"")</f>
        <v>#REF!</v>
      </c>
      <c r="I5" t="e">
        <f>IF(Arkusz4!#REF!=1,Arkusz4!K$1,"")</f>
        <v>#REF!</v>
      </c>
      <c r="J5" t="e">
        <f>IF(Arkusz4!#REF!=1,Arkusz4!L$1,"")</f>
        <v>#REF!</v>
      </c>
      <c r="K5" t="e">
        <f>IF(Arkusz4!#REF!=1,Arkusz4!M$1,"")</f>
        <v>#REF!</v>
      </c>
      <c r="L5" t="e">
        <f>IF(Arkusz4!#REF!=1,Arkusz4!N$1,"")</f>
        <v>#REF!</v>
      </c>
      <c r="M5" t="e">
        <f>IF(Arkusz4!#REF!=1,Arkusz4!O$1,"")</f>
        <v>#REF!</v>
      </c>
      <c r="N5" t="e">
        <f>IF(Arkusz4!#REF!=1,Arkusz4!P$1,"")</f>
        <v>#REF!</v>
      </c>
      <c r="O5" t="e">
        <f>IF(Arkusz4!#REF!=1,Arkusz4!Q$1,"")</f>
        <v>#REF!</v>
      </c>
      <c r="P5" t="e">
        <f>IF(Arkusz4!#REF!=1,Arkusz4!R$1,"")</f>
        <v>#REF!</v>
      </c>
      <c r="Q5" t="e">
        <f>IF(Arkusz4!#REF!=1,Arkusz4!S$1,"")</f>
        <v>#REF!</v>
      </c>
      <c r="R5" t="e">
        <f>IF(Arkusz4!#REF!=1,Arkusz4!T$1,"")</f>
        <v>#REF!</v>
      </c>
      <c r="S5" t="e">
        <f>IF(Arkusz4!#REF!=1,Arkusz4!U$1,"")</f>
        <v>#REF!</v>
      </c>
      <c r="T5" t="e">
        <f>IF(Arkusz4!#REF!=1,Arkusz4!V$1,"")</f>
        <v>#REF!</v>
      </c>
      <c r="U5" t="e">
        <f>IF(Arkusz4!#REF!=1,Arkusz4!W$1,"")</f>
        <v>#REF!</v>
      </c>
      <c r="V5" t="e">
        <f>IF(Arkusz4!#REF!=1,Arkusz4!X$1,"")</f>
        <v>#REF!</v>
      </c>
      <c r="W5" t="e">
        <f>IF(Arkusz4!#REF!=1,Arkusz4!Y$1,"")</f>
        <v>#REF!</v>
      </c>
      <c r="X5" t="e">
        <f>IF(Arkusz4!#REF!=1,Arkusz4!Z$1,"")</f>
        <v>#REF!</v>
      </c>
      <c r="Y5" t="e">
        <f>IF(Arkusz4!#REF!=1,Arkusz4!AA$1,"")</f>
        <v>#REF!</v>
      </c>
      <c r="Z5" t="e">
        <f>IF(Arkusz4!#REF!=1,Arkusz4!AB$1,"")</f>
        <v>#REF!</v>
      </c>
      <c r="AA5" t="e">
        <f>IF(Arkusz4!#REF!=1,Arkusz4!AC$1,"")</f>
        <v>#REF!</v>
      </c>
      <c r="AB5" t="e">
        <f>IF(Arkusz4!#REF!=1,Arkusz4!AD$1,"")</f>
        <v>#REF!</v>
      </c>
      <c r="AC5" t="e">
        <f>IF(Arkusz4!#REF!=1,Arkusz4!AE$1,"")</f>
        <v>#REF!</v>
      </c>
      <c r="AD5" t="e">
        <f>IF(Arkusz4!#REF!=1,Arkusz4!AF$1,"")</f>
        <v>#REF!</v>
      </c>
      <c r="AE5" t="e">
        <f>IF(Arkusz4!#REF!=1,Arkusz4!AG$1,"")</f>
        <v>#REF!</v>
      </c>
      <c r="AF5" t="e">
        <f>IF(Arkusz4!#REF!=1,Arkusz4!AH$1,"")</f>
        <v>#REF!</v>
      </c>
      <c r="AG5" t="e">
        <f>IF(Arkusz4!#REF!=1,Arkusz4!AI$1,"")</f>
        <v>#REF!</v>
      </c>
      <c r="AH5" t="e">
        <f>IF(Arkusz4!#REF!=1,Arkusz4!AJ$1,"")</f>
        <v>#REF!</v>
      </c>
      <c r="AI5" t="e">
        <f>IF(Arkusz4!#REF!=1,Arkusz4!AK$1,"")</f>
        <v>#REF!</v>
      </c>
      <c r="AJ5" t="e">
        <f>IF(Arkusz4!#REF!=1,Arkusz4!AL$1,"")</f>
        <v>#REF!</v>
      </c>
      <c r="AK5" t="e">
        <f>IF(Arkusz4!#REF!=1,Arkusz4!AM$1,"")</f>
        <v>#REF!</v>
      </c>
      <c r="AL5" t="e">
        <f>IF(Arkusz4!#REF!=1,Arkusz4!AN$1,"")</f>
        <v>#REF!</v>
      </c>
      <c r="AM5" t="e">
        <f>IF(Arkusz4!#REF!=1,Arkusz4!AO$1,"")</f>
        <v>#REF!</v>
      </c>
      <c r="AN5" t="e">
        <f>IF(Arkusz4!#REF!=1,Arkusz4!AP$1,"")</f>
        <v>#REF!</v>
      </c>
      <c r="AO5" t="e">
        <f>IF(Arkusz4!#REF!=1,Arkusz4!AQ$1,"")</f>
        <v>#REF!</v>
      </c>
      <c r="AP5" t="e">
        <f>IF(Arkusz4!#REF!=1,Arkusz4!AR$1,"")</f>
        <v>#REF!</v>
      </c>
      <c r="AQ5" t="e">
        <f>IF(Arkusz4!#REF!=1,Arkusz4!AS$1,"")</f>
        <v>#REF!</v>
      </c>
      <c r="AR5" t="e">
        <f>IF(Arkusz4!#REF!=1,Arkusz4!AT$1,"")</f>
        <v>#REF!</v>
      </c>
      <c r="AS5" t="e">
        <f>IF(Arkusz4!#REF!=1,Arkusz4!AU$1,"")</f>
        <v>#REF!</v>
      </c>
      <c r="AT5" t="e">
        <f>IF(Arkusz4!#REF!=1,Arkusz4!AV$1,"")</f>
        <v>#REF!</v>
      </c>
      <c r="AU5" t="e">
        <f>IF(Arkusz4!#REF!=1,Arkusz4!AW$1,"")</f>
        <v>#REF!</v>
      </c>
      <c r="AV5" t="e">
        <f>IF(Arkusz4!#REF!=1,Arkusz4!AX$1,"")</f>
        <v>#REF!</v>
      </c>
      <c r="AW5" t="e">
        <f>IF(Arkusz4!#REF!=1,Arkusz4!AY$1,"")</f>
        <v>#REF!</v>
      </c>
      <c r="AX5" t="e">
        <f>IF(Arkusz4!#REF!=1,Arkusz4!AZ$1,"")</f>
        <v>#REF!</v>
      </c>
      <c r="AY5" t="e">
        <f>IF(Arkusz4!#REF!=1,Arkusz4!BA$1,"")</f>
        <v>#REF!</v>
      </c>
      <c r="AZ5" t="e">
        <f>IF(Arkusz4!#REF!=1,Arkusz4!BB$1,"")</f>
        <v>#REF!</v>
      </c>
      <c r="BA5" t="e">
        <f>IF(Arkusz4!#REF!=1,Arkusz4!BC$1,"")</f>
        <v>#REF!</v>
      </c>
      <c r="BB5" t="e">
        <f>IF(Arkusz4!#REF!=1,Arkusz4!BD$1,"")</f>
        <v>#REF!</v>
      </c>
      <c r="BC5" t="e">
        <f>IF(Arkusz4!#REF!=1,Arkusz4!BE$1,"")</f>
        <v>#REF!</v>
      </c>
      <c r="BD5" t="e">
        <f>IF(Arkusz4!#REF!=1,Arkusz4!BF$1,"")</f>
        <v>#REF!</v>
      </c>
      <c r="BE5" t="e">
        <f>IF(Arkusz4!#REF!=1,Arkusz4!BG$1,"")</f>
        <v>#REF!</v>
      </c>
      <c r="BF5" t="e">
        <f>IF(Arkusz4!#REF!=1,Arkusz4!BH$1,"")</f>
        <v>#REF!</v>
      </c>
      <c r="BG5" t="e">
        <f>IF(Arkusz4!#REF!=1,Arkusz4!BI$1,"")</f>
        <v>#REF!</v>
      </c>
      <c r="BH5" t="e">
        <f>IF(Arkusz4!#REF!=1,Arkusz4!BJ$1,"")</f>
        <v>#REF!</v>
      </c>
      <c r="BI5" t="e">
        <f>IF(Arkusz4!#REF!=1,Arkusz4!BK$1,"")</f>
        <v>#REF!</v>
      </c>
      <c r="BJ5" t="e">
        <f>IF(Arkusz4!#REF!=1,Arkusz4!BL$1,"")</f>
        <v>#REF!</v>
      </c>
      <c r="BK5" t="e">
        <f>IF(Arkusz4!#REF!=1,Arkusz4!BM$1,"")</f>
        <v>#REF!</v>
      </c>
      <c r="BL5" t="e">
        <f>IF(Arkusz4!#REF!=1,Arkusz4!BN$1,"")</f>
        <v>#REF!</v>
      </c>
      <c r="BM5" t="e">
        <f>IF(Arkusz4!#REF!=1,Arkusz4!BO$1,"")</f>
        <v>#REF!</v>
      </c>
      <c r="BN5" t="e">
        <f>IF(Arkusz4!#REF!=1,Arkusz4!BP$1,"")</f>
        <v>#REF!</v>
      </c>
      <c r="BO5" t="e">
        <f>IF(Arkusz4!#REF!=1,Arkusz4!BQ$1,"")</f>
        <v>#REF!</v>
      </c>
      <c r="BP5" t="e">
        <f>IF(Arkusz4!#REF!=1,Arkusz4!BR$1,"")</f>
        <v>#REF!</v>
      </c>
    </row>
    <row r="6" spans="1:68" x14ac:dyDescent="0.25">
      <c r="A6" t="e">
        <f>IF(Arkusz4!#REF!=1,Arkusz4!C$1,"")</f>
        <v>#REF!</v>
      </c>
      <c r="B6" t="e">
        <f>IF(Arkusz4!#REF!=1,Arkusz4!D$1,"")</f>
        <v>#REF!</v>
      </c>
      <c r="C6" t="e">
        <f>IF(Arkusz4!#REF!=1,Arkusz4!E$1,"")</f>
        <v>#REF!</v>
      </c>
      <c r="D6" t="e">
        <f>IF(Arkusz4!#REF!=1,Arkusz4!F$1,"")</f>
        <v>#REF!</v>
      </c>
      <c r="E6" t="e">
        <f>IF(Arkusz4!#REF!=1,Arkusz4!G$1,"")</f>
        <v>#REF!</v>
      </c>
      <c r="F6" t="e">
        <f>IF(Arkusz4!#REF!=1,Arkusz4!H$1,"")</f>
        <v>#REF!</v>
      </c>
      <c r="G6" t="e">
        <f>IF(Arkusz4!#REF!=1,Arkusz4!I$1,"")</f>
        <v>#REF!</v>
      </c>
      <c r="H6" t="e">
        <f>IF(Arkusz4!#REF!=1,Arkusz4!J$1,"")</f>
        <v>#REF!</v>
      </c>
      <c r="I6" t="e">
        <f>IF(Arkusz4!#REF!=1,Arkusz4!K$1,"")</f>
        <v>#REF!</v>
      </c>
      <c r="J6" t="e">
        <f>IF(Arkusz4!#REF!=1,Arkusz4!L$1,"")</f>
        <v>#REF!</v>
      </c>
      <c r="K6" t="e">
        <f>IF(Arkusz4!#REF!=1,Arkusz4!M$1,"")</f>
        <v>#REF!</v>
      </c>
      <c r="L6" t="e">
        <f>IF(Arkusz4!#REF!=1,Arkusz4!N$1,"")</f>
        <v>#REF!</v>
      </c>
      <c r="M6" t="e">
        <f>IF(Arkusz4!#REF!=1,Arkusz4!O$1,"")</f>
        <v>#REF!</v>
      </c>
      <c r="N6" t="e">
        <f>IF(Arkusz4!#REF!=1,Arkusz4!P$1,"")</f>
        <v>#REF!</v>
      </c>
      <c r="O6" t="e">
        <f>IF(Arkusz4!#REF!=1,Arkusz4!Q$1,"")</f>
        <v>#REF!</v>
      </c>
      <c r="P6" t="e">
        <f>IF(Arkusz4!#REF!=1,Arkusz4!R$1,"")</f>
        <v>#REF!</v>
      </c>
      <c r="Q6" t="e">
        <f>IF(Arkusz4!#REF!=1,Arkusz4!S$1,"")</f>
        <v>#REF!</v>
      </c>
      <c r="R6" t="e">
        <f>IF(Arkusz4!#REF!=1,Arkusz4!T$1,"")</f>
        <v>#REF!</v>
      </c>
      <c r="S6" t="e">
        <f>IF(Arkusz4!#REF!=1,Arkusz4!U$1,"")</f>
        <v>#REF!</v>
      </c>
      <c r="T6" t="e">
        <f>IF(Arkusz4!#REF!=1,Arkusz4!V$1,"")</f>
        <v>#REF!</v>
      </c>
      <c r="U6" t="e">
        <f>IF(Arkusz4!#REF!=1,Arkusz4!W$1,"")</f>
        <v>#REF!</v>
      </c>
      <c r="V6" t="e">
        <f>IF(Arkusz4!#REF!=1,Arkusz4!X$1,"")</f>
        <v>#REF!</v>
      </c>
      <c r="W6" t="e">
        <f>IF(Arkusz4!#REF!=1,Arkusz4!Y$1,"")</f>
        <v>#REF!</v>
      </c>
      <c r="X6" t="e">
        <f>IF(Arkusz4!#REF!=1,Arkusz4!Z$1,"")</f>
        <v>#REF!</v>
      </c>
      <c r="Y6" t="e">
        <f>IF(Arkusz4!#REF!=1,Arkusz4!AA$1,"")</f>
        <v>#REF!</v>
      </c>
      <c r="Z6" t="e">
        <f>IF(Arkusz4!#REF!=1,Arkusz4!AB$1,"")</f>
        <v>#REF!</v>
      </c>
      <c r="AA6" t="e">
        <f>IF(Arkusz4!#REF!=1,Arkusz4!AC$1,"")</f>
        <v>#REF!</v>
      </c>
      <c r="AB6" t="e">
        <f>IF(Arkusz4!#REF!=1,Arkusz4!AD$1,"")</f>
        <v>#REF!</v>
      </c>
      <c r="AC6" t="e">
        <f>IF(Arkusz4!#REF!=1,Arkusz4!AE$1,"")</f>
        <v>#REF!</v>
      </c>
      <c r="AD6" t="e">
        <f>IF(Arkusz4!#REF!=1,Arkusz4!AF$1,"")</f>
        <v>#REF!</v>
      </c>
      <c r="AE6" t="e">
        <f>IF(Arkusz4!#REF!=1,Arkusz4!AG$1,"")</f>
        <v>#REF!</v>
      </c>
      <c r="AF6" t="e">
        <f>IF(Arkusz4!#REF!=1,Arkusz4!AH$1,"")</f>
        <v>#REF!</v>
      </c>
      <c r="AG6" t="e">
        <f>IF(Arkusz4!#REF!=1,Arkusz4!AI$1,"")</f>
        <v>#REF!</v>
      </c>
      <c r="AH6" t="e">
        <f>IF(Arkusz4!#REF!=1,Arkusz4!AJ$1,"")</f>
        <v>#REF!</v>
      </c>
      <c r="AI6" t="e">
        <f>IF(Arkusz4!#REF!=1,Arkusz4!AK$1,"")</f>
        <v>#REF!</v>
      </c>
      <c r="AJ6" t="e">
        <f>IF(Arkusz4!#REF!=1,Arkusz4!AL$1,"")</f>
        <v>#REF!</v>
      </c>
      <c r="AK6" t="e">
        <f>IF(Arkusz4!#REF!=1,Arkusz4!AM$1,"")</f>
        <v>#REF!</v>
      </c>
      <c r="AL6" t="e">
        <f>IF(Arkusz4!#REF!=1,Arkusz4!AN$1,"")</f>
        <v>#REF!</v>
      </c>
      <c r="AM6" t="e">
        <f>IF(Arkusz4!#REF!=1,Arkusz4!AO$1,"")</f>
        <v>#REF!</v>
      </c>
      <c r="AN6" t="e">
        <f>IF(Arkusz4!#REF!=1,Arkusz4!AP$1,"")</f>
        <v>#REF!</v>
      </c>
      <c r="AO6" t="e">
        <f>IF(Arkusz4!#REF!=1,Arkusz4!AQ$1,"")</f>
        <v>#REF!</v>
      </c>
      <c r="AP6" t="e">
        <f>IF(Arkusz4!#REF!=1,Arkusz4!AR$1,"")</f>
        <v>#REF!</v>
      </c>
      <c r="AQ6" t="e">
        <f>IF(Arkusz4!#REF!=1,Arkusz4!AS$1,"")</f>
        <v>#REF!</v>
      </c>
      <c r="AR6" t="e">
        <f>IF(Arkusz4!#REF!=1,Arkusz4!AT$1,"")</f>
        <v>#REF!</v>
      </c>
      <c r="AS6" t="e">
        <f>IF(Arkusz4!#REF!=1,Arkusz4!AU$1,"")</f>
        <v>#REF!</v>
      </c>
      <c r="AT6" t="e">
        <f>IF(Arkusz4!#REF!=1,Arkusz4!AV$1,"")</f>
        <v>#REF!</v>
      </c>
      <c r="AU6" t="e">
        <f>IF(Arkusz4!#REF!=1,Arkusz4!AW$1,"")</f>
        <v>#REF!</v>
      </c>
      <c r="AV6" t="e">
        <f>IF(Arkusz4!#REF!=1,Arkusz4!AX$1,"")</f>
        <v>#REF!</v>
      </c>
      <c r="AW6" t="e">
        <f>IF(Arkusz4!#REF!=1,Arkusz4!AY$1,"")</f>
        <v>#REF!</v>
      </c>
      <c r="AX6" t="e">
        <f>IF(Arkusz4!#REF!=1,Arkusz4!AZ$1,"")</f>
        <v>#REF!</v>
      </c>
      <c r="AY6" t="e">
        <f>IF(Arkusz4!#REF!=1,Arkusz4!BA$1,"")</f>
        <v>#REF!</v>
      </c>
      <c r="AZ6" t="e">
        <f>IF(Arkusz4!#REF!=1,Arkusz4!BB$1,"")</f>
        <v>#REF!</v>
      </c>
      <c r="BA6" t="e">
        <f>IF(Arkusz4!#REF!=1,Arkusz4!BC$1,"")</f>
        <v>#REF!</v>
      </c>
      <c r="BB6" t="e">
        <f>IF(Arkusz4!#REF!=1,Arkusz4!BD$1,"")</f>
        <v>#REF!</v>
      </c>
      <c r="BC6" t="e">
        <f>IF(Arkusz4!#REF!=1,Arkusz4!BE$1,"")</f>
        <v>#REF!</v>
      </c>
      <c r="BD6" t="e">
        <f>IF(Arkusz4!#REF!=1,Arkusz4!BF$1,"")</f>
        <v>#REF!</v>
      </c>
      <c r="BE6" t="e">
        <f>IF(Arkusz4!#REF!=1,Arkusz4!BG$1,"")</f>
        <v>#REF!</v>
      </c>
      <c r="BF6" t="e">
        <f>IF(Arkusz4!#REF!=1,Arkusz4!BH$1,"")</f>
        <v>#REF!</v>
      </c>
      <c r="BG6" t="e">
        <f>IF(Arkusz4!#REF!=1,Arkusz4!BI$1,"")</f>
        <v>#REF!</v>
      </c>
      <c r="BH6" t="e">
        <f>IF(Arkusz4!#REF!=1,Arkusz4!BJ$1,"")</f>
        <v>#REF!</v>
      </c>
      <c r="BI6" t="e">
        <f>IF(Arkusz4!#REF!=1,Arkusz4!BK$1,"")</f>
        <v>#REF!</v>
      </c>
      <c r="BJ6" t="e">
        <f>IF(Arkusz4!#REF!=1,Arkusz4!BL$1,"")</f>
        <v>#REF!</v>
      </c>
      <c r="BK6" t="e">
        <f>IF(Arkusz4!#REF!=1,Arkusz4!BM$1,"")</f>
        <v>#REF!</v>
      </c>
      <c r="BL6" t="e">
        <f>IF(Arkusz4!#REF!=1,Arkusz4!BN$1,"")</f>
        <v>#REF!</v>
      </c>
      <c r="BM6" t="e">
        <f>IF(Arkusz4!#REF!=1,Arkusz4!BO$1,"")</f>
        <v>#REF!</v>
      </c>
      <c r="BN6" t="e">
        <f>IF(Arkusz4!#REF!=1,Arkusz4!BP$1,"")</f>
        <v>#REF!</v>
      </c>
      <c r="BO6" t="e">
        <f>IF(Arkusz4!#REF!=1,Arkusz4!BQ$1,"")</f>
        <v>#REF!</v>
      </c>
      <c r="BP6" t="e">
        <f>IF(Arkusz4!#REF!=1,Arkusz4!BR$1,"")</f>
        <v>#REF!</v>
      </c>
    </row>
    <row r="7" spans="1:68" x14ac:dyDescent="0.25">
      <c r="A7" t="str">
        <f>IF(Arkusz4!C6=1,Arkusz4!C$1,"")</f>
        <v/>
      </c>
      <c r="B7" t="str">
        <f>IF(Arkusz4!D6=1,Arkusz4!D$1,"")</f>
        <v/>
      </c>
      <c r="C7" t="str">
        <f>IF(Arkusz4!E6=1,Arkusz4!E$1,"")</f>
        <v/>
      </c>
      <c r="D7" t="str">
        <f>IF(Arkusz4!F6=1,Arkusz4!F$1,"")</f>
        <v/>
      </c>
      <c r="E7" t="str">
        <f>IF(Arkusz4!G6=1,Arkusz4!G$1,"")</f>
        <v/>
      </c>
      <c r="F7" t="str">
        <f>IF(Arkusz4!H6=1,Arkusz4!H$1,"")</f>
        <v/>
      </c>
      <c r="G7" t="str">
        <f>IF(Arkusz4!I6=1,Arkusz4!I$1,"")</f>
        <v/>
      </c>
      <c r="H7" t="str">
        <f>IF(Arkusz4!J6=1,Arkusz4!J$1,"")</f>
        <v>Algorytmy i struktury danych</v>
      </c>
      <c r="I7" t="str">
        <f>IF(Arkusz4!K6=1,Arkusz4!K$1,"")</f>
        <v>Wprowadzenie do informatyki</v>
      </c>
      <c r="J7" t="str">
        <f>IF(Arkusz4!L6=1,Arkusz4!L$1,"")</f>
        <v>Pakiety użytkowe</v>
      </c>
      <c r="K7" t="str">
        <f>IF(Arkusz4!M6=1,Arkusz4!M$1,"")</f>
        <v/>
      </c>
      <c r="L7" t="str">
        <f>IF(Arkusz4!N6=1,Arkusz4!N$1,"")</f>
        <v/>
      </c>
      <c r="M7" t="str">
        <f>IF(Arkusz4!O6=1,Arkusz4!O$1,"")</f>
        <v/>
      </c>
      <c r="N7" t="str">
        <f>IF(Arkusz4!P6=1,Arkusz4!P$1,"")</f>
        <v>Podstawy programowania</v>
      </c>
      <c r="O7" t="str">
        <f>IF(Arkusz4!Q6=1,Arkusz4!Q$1,"")</f>
        <v/>
      </c>
      <c r="P7" t="str">
        <f>IF(Arkusz4!R6=1,Arkusz4!R$1,"")</f>
        <v/>
      </c>
      <c r="Q7" t="str">
        <f>IF(Arkusz4!S6=1,Arkusz4!S$1,"")</f>
        <v/>
      </c>
      <c r="R7" t="str">
        <f>IF(Arkusz4!T6=1,Arkusz4!T$1,"")</f>
        <v/>
      </c>
      <c r="S7" t="str">
        <f>IF(Arkusz4!U6=1,Arkusz4!U$1,"")</f>
        <v/>
      </c>
      <c r="T7" t="str">
        <f>IF(Arkusz4!V6=1,Arkusz4!V$1,"")</f>
        <v/>
      </c>
      <c r="U7" t="str">
        <f>IF(Arkusz4!W6=1,Arkusz4!W$1,"")</f>
        <v/>
      </c>
      <c r="V7" t="str">
        <f>IF(Arkusz4!X6=1,Arkusz4!X$1,"")</f>
        <v>Wstęp do inżynierii oprogramowania</v>
      </c>
      <c r="W7" t="str">
        <f>IF(Arkusz4!Y6=1,Arkusz4!Y$1,"")</f>
        <v>Paradygmaty programowania</v>
      </c>
      <c r="X7" t="str">
        <f>IF(Arkusz4!Z6=1,Arkusz4!Z$1,"")</f>
        <v>Analiza i projektowanie systemów informatycznych</v>
      </c>
      <c r="Y7" t="str">
        <f>IF(Arkusz4!AA6=1,Arkusz4!AA$1,"")</f>
        <v>Projektowanie i zarządzanie systemami bazodanowymi</v>
      </c>
      <c r="Z7" t="str">
        <f>IF(Arkusz4!AB6=1,Arkusz4!AB$1,"")</f>
        <v>Programowanie obiektowe I</v>
      </c>
      <c r="AA7" t="str">
        <f>IF(Arkusz4!AC6=1,Arkusz4!AC$1,"")</f>
        <v>Programowanie w języku R</v>
      </c>
      <c r="AB7" t="str">
        <f>IF(Arkusz4!AD6=1,Arkusz4!AD$1,"")</f>
        <v/>
      </c>
      <c r="AC7" t="str">
        <f>IF(Arkusz4!AE6=1,Arkusz4!AE$1,"")</f>
        <v/>
      </c>
      <c r="AD7" t="str">
        <f>IF(Arkusz4!AF6=1,Arkusz4!AF$1,"")</f>
        <v>Inżynieria oprogramowania</v>
      </c>
      <c r="AE7" t="str">
        <f>IF(Arkusz4!AG6=1,Arkusz4!AG$1,"")</f>
        <v>Programowanie obiektowe II</v>
      </c>
      <c r="AF7" t="str">
        <f>IF(Arkusz4!AH6=1,Arkusz4!AH$1,"")</f>
        <v/>
      </c>
      <c r="AG7" t="str">
        <f>IF(Arkusz4!AI6=1,Arkusz4!AI$1,"")</f>
        <v/>
      </c>
      <c r="AH7" t="str">
        <f>IF(Arkusz4!AJ6=1,Arkusz4!AJ$1,"")</f>
        <v/>
      </c>
      <c r="AI7" t="str">
        <f>IF(Arkusz4!AK6=1,Arkusz4!AK$1,"")</f>
        <v/>
      </c>
      <c r="AJ7" t="str">
        <f>IF(Arkusz4!AL6=1,Arkusz4!AL$1,"")</f>
        <v/>
      </c>
      <c r="AK7" t="str">
        <f>IF(Arkusz4!AM6=1,Arkusz4!AM$1,"")</f>
        <v/>
      </c>
      <c r="AL7" t="str">
        <f>IF(Arkusz4!AN6=1,Arkusz4!AN$1,"")</f>
        <v/>
      </c>
      <c r="AM7" t="str">
        <f>IF(Arkusz4!AO6=1,Arkusz4!AO$1,"")</f>
        <v>Analiza szeregów czasowych</v>
      </c>
      <c r="AN7" t="str">
        <f>IF(Arkusz4!AP6=1,Arkusz4!AP$1,"")</f>
        <v/>
      </c>
      <c r="AO7" t="str">
        <f>IF(Arkusz4!AQ6=1,Arkusz4!AQ$1,"")</f>
        <v>Projekt zespołowy systemu informatycznego</v>
      </c>
      <c r="AP7" t="str">
        <f>IF(Arkusz4!AR6=1,Arkusz4!AR$1,"")</f>
        <v xml:space="preserve">Narzędzia informatyczne modelowania procesów biznesowych </v>
      </c>
      <c r="AQ7" t="str">
        <f>IF(Arkusz4!AS6=1,Arkusz4!AS$1,"")</f>
        <v/>
      </c>
      <c r="AR7" t="str">
        <f>IF(Arkusz4!AT6=1,Arkusz4!AT$1,"")</f>
        <v/>
      </c>
      <c r="AS7" t="str">
        <f>IF(Arkusz4!AU6=1,Arkusz4!AU$1,"")</f>
        <v/>
      </c>
      <c r="AT7" t="str">
        <f>IF(Arkusz4!AV6=1,Arkusz4!AV$1,"")</f>
        <v/>
      </c>
      <c r="AU7" t="str">
        <f>IF(Arkusz4!AW6=1,Arkusz4!AW$1,"")</f>
        <v/>
      </c>
      <c r="AV7" t="str">
        <f>IF(Arkusz4!AX6=1,Arkusz4!AX$1,"")</f>
        <v>Seminarium dyplomowe</v>
      </c>
      <c r="AW7" t="str">
        <f>IF(Arkusz4!AY6=1,Arkusz4!AY$1,"")</f>
        <v>Projekt zespołowy systemu informatycznego</v>
      </c>
      <c r="AX7" t="str">
        <f>IF(Arkusz4!AZ6=1,Arkusz4!AZ$1,"")</f>
        <v/>
      </c>
      <c r="AY7" t="str">
        <f>IF(Arkusz4!BA6=1,Arkusz4!BA$1,"")</f>
        <v/>
      </c>
      <c r="AZ7" t="str">
        <f>IF(Arkusz4!BB6=1,Arkusz4!BB$1,"")</f>
        <v/>
      </c>
      <c r="BA7" t="str">
        <f>IF(Arkusz4!BC6=1,Arkusz4!BC$1,"")</f>
        <v/>
      </c>
      <c r="BB7" t="str">
        <f>IF(Arkusz4!BD6=1,Arkusz4!BD$1,"")</f>
        <v>Programowanie aplikacji internetowych</v>
      </c>
      <c r="BC7" t="str">
        <f>IF(Arkusz4!BE6=1,Arkusz4!BE$1,"")</f>
        <v/>
      </c>
      <c r="BD7" t="str">
        <f>IF(Arkusz4!BF6=1,Arkusz4!BF$1,"")</f>
        <v/>
      </c>
      <c r="BE7" t="str">
        <f>IF(Arkusz4!BG6=1,Arkusz4!BG$1,"")</f>
        <v>Programowanie aplikacji na urządenia mobilne</v>
      </c>
      <c r="BF7" t="str">
        <f>IF(Arkusz4!BH6=1,Arkusz4!BH$1,"")</f>
        <v>Narzędzia analityczne aplikacji mobilnych</v>
      </c>
      <c r="BG7" t="str">
        <f>IF(Arkusz4!BI6=1,Arkusz4!BI$1,"")</f>
        <v>Przetwarzanie danych w modelu chmury obliczeniowej</v>
      </c>
      <c r="BH7" t="str">
        <f>IF(Arkusz4!BJ6=1,Arkusz4!BJ$1,"")</f>
        <v/>
      </c>
      <c r="BI7" t="str">
        <f>IF(Arkusz4!BK6=1,Arkusz4!BK$1,"")</f>
        <v>Seminarium dyplomowe i przygotowanie pracy</v>
      </c>
      <c r="BJ7" t="str">
        <f>IF(Arkusz4!BL6=1,Arkusz4!BL$1,"")</f>
        <v/>
      </c>
      <c r="BK7" t="str">
        <f>IF(Arkusz4!BM6=1,Arkusz4!BM$1,"")</f>
        <v/>
      </c>
      <c r="BL7" t="str">
        <f>IF(Arkusz4!BN6=1,Arkusz4!BN$1,"")</f>
        <v/>
      </c>
      <c r="BM7" t="str">
        <f>IF(Arkusz4!BO6=1,Arkusz4!BO$1,"")</f>
        <v/>
      </c>
      <c r="BN7" t="str">
        <f>IF(Arkusz4!BP6=1,Arkusz4!BP$1,"")</f>
        <v>Inteligencja obliczeniowa i uczenie maszynowe</v>
      </c>
      <c r="BO7" t="e">
        <f ca="1">IF(Arkusz4!BQ6=1,Arkusz4!BQ$1,"")</f>
        <v>#NAME?</v>
      </c>
      <c r="BP7" t="str">
        <f>IF(Arkusz4!BR6=1,Arkusz4!BR$1,"")</f>
        <v/>
      </c>
    </row>
    <row r="8" spans="1:68" x14ac:dyDescent="0.25">
      <c r="A8" t="str">
        <f>IF(Arkusz4!C7=1,Arkusz4!C$1,"")</f>
        <v/>
      </c>
      <c r="B8" t="str">
        <f>IF(Arkusz4!D7=1,Arkusz4!D$1,"")</f>
        <v/>
      </c>
      <c r="C8" t="str">
        <f>IF(Arkusz4!E7=1,Arkusz4!E$1,"")</f>
        <v/>
      </c>
      <c r="D8" t="str">
        <f>IF(Arkusz4!F7=1,Arkusz4!F$1,"")</f>
        <v/>
      </c>
      <c r="E8" t="str">
        <f>IF(Arkusz4!G7=1,Arkusz4!G$1,"")</f>
        <v/>
      </c>
      <c r="F8" t="str">
        <f>IF(Arkusz4!H7=1,Arkusz4!H$1,"")</f>
        <v/>
      </c>
      <c r="G8" t="str">
        <f>IF(Arkusz4!I7=1,Arkusz4!I$1,"")</f>
        <v>Pakiety matematyczne</v>
      </c>
      <c r="H8" t="str">
        <f>IF(Arkusz4!J7=1,Arkusz4!J$1,"")</f>
        <v/>
      </c>
      <c r="I8" t="str">
        <f>IF(Arkusz4!K7=1,Arkusz4!K$1,"")</f>
        <v/>
      </c>
      <c r="J8" t="str">
        <f>IF(Arkusz4!L7=1,Arkusz4!L$1,"")</f>
        <v/>
      </c>
      <c r="K8" t="str">
        <f>IF(Arkusz4!M7=1,Arkusz4!M$1,"")</f>
        <v/>
      </c>
      <c r="L8" t="str">
        <f>IF(Arkusz4!N7=1,Arkusz4!N$1,"")</f>
        <v/>
      </c>
      <c r="M8" t="str">
        <f>IF(Arkusz4!O7=1,Arkusz4!O$1,"")</f>
        <v/>
      </c>
      <c r="N8" t="str">
        <f>IF(Arkusz4!P7=1,Arkusz4!P$1,"")</f>
        <v/>
      </c>
      <c r="O8" t="str">
        <f>IF(Arkusz4!Q7=1,Arkusz4!Q$1,"")</f>
        <v/>
      </c>
      <c r="P8" t="str">
        <f>IF(Arkusz4!R7=1,Arkusz4!R$1,"")</f>
        <v/>
      </c>
      <c r="Q8" t="str">
        <f>IF(Arkusz4!S7=1,Arkusz4!S$1,"")</f>
        <v>Systemy relacyjnych baz danych</v>
      </c>
      <c r="R8" t="str">
        <f>IF(Arkusz4!T7=1,Arkusz4!T$1,"")</f>
        <v/>
      </c>
      <c r="S8" t="str">
        <f>IF(Arkusz4!U7=1,Arkusz4!U$1,"")</f>
        <v/>
      </c>
      <c r="T8" t="str">
        <f>IF(Arkusz4!V7=1,Arkusz4!V$1,"")</f>
        <v/>
      </c>
      <c r="U8" t="str">
        <f>IF(Arkusz4!W7=1,Arkusz4!W$1,"")</f>
        <v/>
      </c>
      <c r="V8" t="str">
        <f>IF(Arkusz4!X7=1,Arkusz4!X$1,"")</f>
        <v>Wstęp do inżynierii oprogramowania</v>
      </c>
      <c r="W8" t="str">
        <f>IF(Arkusz4!Y7=1,Arkusz4!Y$1,"")</f>
        <v>Paradygmaty programowania</v>
      </c>
      <c r="X8" t="str">
        <f>IF(Arkusz4!Z7=1,Arkusz4!Z$1,"")</f>
        <v>Analiza i projektowanie systemów informatycznych</v>
      </c>
      <c r="Y8" t="str">
        <f>IF(Arkusz4!AA7=1,Arkusz4!AA$1,"")</f>
        <v>Projektowanie i zarządzanie systemami bazodanowymi</v>
      </c>
      <c r="Z8" t="str">
        <f>IF(Arkusz4!AB7=1,Arkusz4!AB$1,"")</f>
        <v/>
      </c>
      <c r="AA8" t="str">
        <f>IF(Arkusz4!AC7=1,Arkusz4!AC$1,"")</f>
        <v>Programowanie w języku R</v>
      </c>
      <c r="AB8" t="str">
        <f>IF(Arkusz4!AD7=1,Arkusz4!AD$1,"")</f>
        <v/>
      </c>
      <c r="AC8" t="str">
        <f>IF(Arkusz4!AE7=1,Arkusz4!AE$1,"")</f>
        <v/>
      </c>
      <c r="AD8" t="str">
        <f>IF(Arkusz4!AF7=1,Arkusz4!AF$1,"")</f>
        <v>Inżynieria oprogramowania</v>
      </c>
      <c r="AE8" t="str">
        <f>IF(Arkusz4!AG7=1,Arkusz4!AG$1,"")</f>
        <v>Programowanie obiektowe II</v>
      </c>
      <c r="AF8" t="str">
        <f>IF(Arkusz4!AH7=1,Arkusz4!AH$1,"")</f>
        <v>Bezpieczeństwo systemów informatycznych i ochrona danych</v>
      </c>
      <c r="AG8" t="str">
        <f>IF(Arkusz4!AI7=1,Arkusz4!AI$1,"")</f>
        <v>Systemy sztucznej inteligencji</v>
      </c>
      <c r="AH8" t="str">
        <f>IF(Arkusz4!AJ7=1,Arkusz4!AJ$1,"")</f>
        <v/>
      </c>
      <c r="AI8" t="str">
        <f>IF(Arkusz4!AK7=1,Arkusz4!AK$1,"")</f>
        <v>Inżynieria przetwarzania danych</v>
      </c>
      <c r="AJ8" t="str">
        <f>IF(Arkusz4!AL7=1,Arkusz4!AL$1,"")</f>
        <v/>
      </c>
      <c r="AK8" t="str">
        <f>IF(Arkusz4!AM7=1,Arkusz4!AM$1,"")</f>
        <v/>
      </c>
      <c r="AL8" t="str">
        <f>IF(Arkusz4!AN7=1,Arkusz4!AN$1,"")</f>
        <v/>
      </c>
      <c r="AM8" t="str">
        <f>IF(Arkusz4!AO7=1,Arkusz4!AO$1,"")</f>
        <v/>
      </c>
      <c r="AN8" t="str">
        <f>IF(Arkusz4!AP7=1,Arkusz4!AP$1,"")</f>
        <v>Zarządzanie projektami informatycznymi</v>
      </c>
      <c r="AO8" t="str">
        <f>IF(Arkusz4!AQ7=1,Arkusz4!AQ$1,"")</f>
        <v>Projekt zespołowy systemu informatycznego</v>
      </c>
      <c r="AP8" t="str">
        <f>IF(Arkusz4!AR7=1,Arkusz4!AR$1,"")</f>
        <v xml:space="preserve">Narzędzia informatyczne modelowania procesów biznesowych </v>
      </c>
      <c r="AQ8" t="str">
        <f>IF(Arkusz4!AS7=1,Arkusz4!AS$1,"")</f>
        <v>Wprowadzenie i podstawy projektowania hurtowni danych </v>
      </c>
      <c r="AR8" t="str">
        <f>IF(Arkusz4!AT7=1,Arkusz4!AT$1,"")</f>
        <v>Wprowadzenie do eksploracji danych</v>
      </c>
      <c r="AS8" t="str">
        <f>IF(Arkusz4!AU7=1,Arkusz4!AU$1,"")</f>
        <v>Zastosowanie języka R do tworzenia narzędzi analitycznych</v>
      </c>
      <c r="AT8" t="str">
        <f>IF(Arkusz4!AV7=1,Arkusz4!AV$1,"")</f>
        <v/>
      </c>
      <c r="AU8" t="str">
        <f>IF(Arkusz4!AW7=1,Arkusz4!AW$1,"")</f>
        <v/>
      </c>
      <c r="AV8" t="str">
        <f>IF(Arkusz4!AX7=1,Arkusz4!AX$1,"")</f>
        <v>Seminarium dyplomowe</v>
      </c>
      <c r="AW8" t="str">
        <f>IF(Arkusz4!AY7=1,Arkusz4!AY$1,"")</f>
        <v>Projekt zespołowy systemu informatycznego</v>
      </c>
      <c r="AX8" t="str">
        <f>IF(Arkusz4!AZ7=1,Arkusz4!AZ$1,"")</f>
        <v/>
      </c>
      <c r="AY8" t="str">
        <f>IF(Arkusz4!BA7=1,Arkusz4!BA$1,"")</f>
        <v>Eksploracja danych i systemy agentowe</v>
      </c>
      <c r="AZ8" t="str">
        <f>IF(Arkusz4!BB7=1,Arkusz4!BB$1,"")</f>
        <v/>
      </c>
      <c r="BA8" t="str">
        <f>IF(Arkusz4!BC7=1,Arkusz4!BC$1,"")</f>
        <v>Zastosowanie baz danych w aplikacjach internetowych</v>
      </c>
      <c r="BB8" t="str">
        <f>IF(Arkusz4!BD7=1,Arkusz4!BD$1,"")</f>
        <v/>
      </c>
      <c r="BC8" t="str">
        <f>IF(Arkusz4!BE7=1,Arkusz4!BE$1,"")</f>
        <v>Narzędzia analityczne aplikacji internetowych</v>
      </c>
      <c r="BD8" t="str">
        <f>IF(Arkusz4!BF7=1,Arkusz4!BF$1,"")</f>
        <v>Zastosowanie baz danych w aplikacjach na urzdzenia mobilne</v>
      </c>
      <c r="BE8" t="str">
        <f>IF(Arkusz4!BG7=1,Arkusz4!BG$1,"")</f>
        <v/>
      </c>
      <c r="BF8" t="str">
        <f>IF(Arkusz4!BH7=1,Arkusz4!BH$1,"")</f>
        <v>Narzędzia analityczne aplikacji mobilnych</v>
      </c>
      <c r="BG8" t="str">
        <f>IF(Arkusz4!BI7=1,Arkusz4!BI$1,"")</f>
        <v/>
      </c>
      <c r="BH8" t="str">
        <f>IF(Arkusz4!BJ7=1,Arkusz4!BJ$1,"")</f>
        <v/>
      </c>
      <c r="BI8" t="str">
        <f>IF(Arkusz4!BK7=1,Arkusz4!BK$1,"")</f>
        <v>Seminarium dyplomowe i przygotowanie pracy</v>
      </c>
      <c r="BJ8" t="str">
        <f>IF(Arkusz4!BL7=1,Arkusz4!BL$1,"")</f>
        <v/>
      </c>
      <c r="BK8" t="str">
        <f>IF(Arkusz4!BM7=1,Arkusz4!BM$1,"")</f>
        <v>Analiza i przetwarzanie danych w czasie rzeczywistym</v>
      </c>
      <c r="BL8" t="str">
        <f>IF(Arkusz4!BN7=1,Arkusz4!BN$1,"")</f>
        <v/>
      </c>
      <c r="BM8" t="str">
        <f>IF(Arkusz4!BO7=1,Arkusz4!BO$1,"")</f>
        <v>Zaawansowane analizy controlingowe z wykorzystaniem metod Analityki Biznesowej</v>
      </c>
      <c r="BN8" t="str">
        <f>IF(Arkusz4!BP7=1,Arkusz4!BP$1,"")</f>
        <v>Inteligencja obliczeniowa i uczenie maszynowe</v>
      </c>
      <c r="BO8" t="e">
        <f ca="1">IF(Arkusz4!BQ7=1,Arkusz4!BQ$1,"")</f>
        <v>#NAME?</v>
      </c>
      <c r="BP8" t="str">
        <f>IF(Arkusz4!BR7=1,Arkusz4!BR$1,"")</f>
        <v/>
      </c>
    </row>
    <row r="9" spans="1:68" x14ac:dyDescent="0.25">
      <c r="A9" t="str">
        <f>IF(Arkusz4!C8=1,Arkusz4!C$1,"")</f>
        <v/>
      </c>
      <c r="B9" t="str">
        <f>IF(Arkusz4!D8=1,Arkusz4!D$1,"")</f>
        <v/>
      </c>
      <c r="C9" t="str">
        <f>IF(Arkusz4!E8=1,Arkusz4!E$1,"")</f>
        <v/>
      </c>
      <c r="D9" t="str">
        <f>IF(Arkusz4!F8=1,Arkusz4!F$1,"")</f>
        <v/>
      </c>
      <c r="E9" t="str">
        <f>IF(Arkusz4!G8=1,Arkusz4!G$1,"")</f>
        <v/>
      </c>
      <c r="F9" t="str">
        <f>IF(Arkusz4!H8=1,Arkusz4!H$1,"")</f>
        <v/>
      </c>
      <c r="G9" t="str">
        <f>IF(Arkusz4!I8=1,Arkusz4!I$1,"")</f>
        <v/>
      </c>
      <c r="H9" t="str">
        <f>IF(Arkusz4!J8=1,Arkusz4!J$1,"")</f>
        <v/>
      </c>
      <c r="I9" t="str">
        <f>IF(Arkusz4!K8=1,Arkusz4!K$1,"")</f>
        <v>Wprowadzenie do informatyki</v>
      </c>
      <c r="J9" t="str">
        <f>IF(Arkusz4!L8=1,Arkusz4!L$1,"")</f>
        <v/>
      </c>
      <c r="K9" t="str">
        <f>IF(Arkusz4!M8=1,Arkusz4!M$1,"")</f>
        <v/>
      </c>
      <c r="L9" t="str">
        <f>IF(Arkusz4!N8=1,Arkusz4!N$1,"")</f>
        <v/>
      </c>
      <c r="M9" t="str">
        <f>IF(Arkusz4!O8=1,Arkusz4!O$1,"")</f>
        <v/>
      </c>
      <c r="N9" t="str">
        <f>IF(Arkusz4!P8=1,Arkusz4!P$1,"")</f>
        <v/>
      </c>
      <c r="O9" t="str">
        <f>IF(Arkusz4!Q8=1,Arkusz4!Q$1,"")</f>
        <v>Podstawy sieci komputerowych</v>
      </c>
      <c r="P9" t="str">
        <f>IF(Arkusz4!R8=1,Arkusz4!R$1,"")</f>
        <v/>
      </c>
      <c r="Q9" t="str">
        <f>IF(Arkusz4!S8=1,Arkusz4!S$1,"")</f>
        <v/>
      </c>
      <c r="R9" t="str">
        <f>IF(Arkusz4!T8=1,Arkusz4!T$1,"")</f>
        <v/>
      </c>
      <c r="S9" t="str">
        <f>IF(Arkusz4!U8=1,Arkusz4!U$1,"")</f>
        <v/>
      </c>
      <c r="T9" t="str">
        <f>IF(Arkusz4!V8=1,Arkusz4!V$1,"")</f>
        <v/>
      </c>
      <c r="U9" t="str">
        <f>IF(Arkusz4!W8=1,Arkusz4!W$1,"")</f>
        <v/>
      </c>
      <c r="V9" t="str">
        <f>IF(Arkusz4!X8=1,Arkusz4!X$1,"")</f>
        <v/>
      </c>
      <c r="W9" t="str">
        <f>IF(Arkusz4!Y8=1,Arkusz4!Y$1,"")</f>
        <v/>
      </c>
      <c r="X9" t="str">
        <f>IF(Arkusz4!Z8=1,Arkusz4!Z$1,"")</f>
        <v/>
      </c>
      <c r="Y9" t="str">
        <f>IF(Arkusz4!AA8=1,Arkusz4!AA$1,"")</f>
        <v/>
      </c>
      <c r="Z9" t="str">
        <f>IF(Arkusz4!AB8=1,Arkusz4!AB$1,"")</f>
        <v>Programowanie obiektowe I</v>
      </c>
      <c r="AA9" t="str">
        <f>IF(Arkusz4!AC8=1,Arkusz4!AC$1,"")</f>
        <v/>
      </c>
      <c r="AB9" t="str">
        <f>IF(Arkusz4!AD8=1,Arkusz4!AD$1,"")</f>
        <v/>
      </c>
      <c r="AC9" t="str">
        <f>IF(Arkusz4!AE8=1,Arkusz4!AE$1,"")</f>
        <v/>
      </c>
      <c r="AD9" t="str">
        <f>IF(Arkusz4!AF8=1,Arkusz4!AF$1,"")</f>
        <v/>
      </c>
      <c r="AE9" t="str">
        <f>IF(Arkusz4!AG8=1,Arkusz4!AG$1,"")</f>
        <v>Programowanie obiektowe II</v>
      </c>
      <c r="AF9" t="str">
        <f>IF(Arkusz4!AH8=1,Arkusz4!AH$1,"")</f>
        <v>Bezpieczeństwo systemów informatycznych i ochrona danych</v>
      </c>
      <c r="AG9" t="str">
        <f>IF(Arkusz4!AI8=1,Arkusz4!AI$1,"")</f>
        <v/>
      </c>
      <c r="AH9" t="str">
        <f>IF(Arkusz4!AJ8=1,Arkusz4!AJ$1,"")</f>
        <v/>
      </c>
      <c r="AI9" t="str">
        <f>IF(Arkusz4!AK8=1,Arkusz4!AK$1,"")</f>
        <v/>
      </c>
      <c r="AJ9" t="str">
        <f>IF(Arkusz4!AL8=1,Arkusz4!AL$1,"")</f>
        <v/>
      </c>
      <c r="AK9" t="str">
        <f>IF(Arkusz4!AM8=1,Arkusz4!AM$1,"")</f>
        <v/>
      </c>
      <c r="AL9" t="str">
        <f>IF(Arkusz4!AN8=1,Arkusz4!AN$1,"")</f>
        <v/>
      </c>
      <c r="AM9" t="str">
        <f>IF(Arkusz4!AO8=1,Arkusz4!AO$1,"")</f>
        <v/>
      </c>
      <c r="AN9" t="str">
        <f>IF(Arkusz4!AP8=1,Arkusz4!AP$1,"")</f>
        <v/>
      </c>
      <c r="AO9" t="str">
        <f>IF(Arkusz4!AQ8=1,Arkusz4!AQ$1,"")</f>
        <v>Projekt zespołowy systemu informatycznego</v>
      </c>
      <c r="AP9" t="str">
        <f>IF(Arkusz4!AR8=1,Arkusz4!AR$1,"")</f>
        <v/>
      </c>
      <c r="AQ9" t="str">
        <f>IF(Arkusz4!AS8=1,Arkusz4!AS$1,"")</f>
        <v/>
      </c>
      <c r="AR9" t="str">
        <f>IF(Arkusz4!AT8=1,Arkusz4!AT$1,"")</f>
        <v/>
      </c>
      <c r="AS9" t="str">
        <f>IF(Arkusz4!AU8=1,Arkusz4!AU$1,"")</f>
        <v/>
      </c>
      <c r="AT9" t="str">
        <f>IF(Arkusz4!AV8=1,Arkusz4!AV$1,"")</f>
        <v/>
      </c>
      <c r="AU9" t="str">
        <f>IF(Arkusz4!AW8=1,Arkusz4!AW$1,"")</f>
        <v/>
      </c>
      <c r="AV9" t="str">
        <f>IF(Arkusz4!AX8=1,Arkusz4!AX$1,"")</f>
        <v>Seminarium dyplomowe</v>
      </c>
      <c r="AW9" t="str">
        <f>IF(Arkusz4!AY8=1,Arkusz4!AY$1,"")</f>
        <v>Projekt zespołowy systemu informatycznego</v>
      </c>
      <c r="AX9" t="str">
        <f>IF(Arkusz4!AZ8=1,Arkusz4!AZ$1,"")</f>
        <v/>
      </c>
      <c r="AY9" t="str">
        <f>IF(Arkusz4!BA8=1,Arkusz4!BA$1,"")</f>
        <v/>
      </c>
      <c r="AZ9" t="str">
        <f>IF(Arkusz4!BB8=1,Arkusz4!BB$1,"")</f>
        <v/>
      </c>
      <c r="BA9" t="str">
        <f>IF(Arkusz4!BC8=1,Arkusz4!BC$1,"")</f>
        <v/>
      </c>
      <c r="BB9" t="str">
        <f>IF(Arkusz4!BD8=1,Arkusz4!BD$1,"")</f>
        <v/>
      </c>
      <c r="BC9" t="str">
        <f>IF(Arkusz4!BE8=1,Arkusz4!BE$1,"")</f>
        <v/>
      </c>
      <c r="BD9" t="str">
        <f>IF(Arkusz4!BF8=1,Arkusz4!BF$1,"")</f>
        <v/>
      </c>
      <c r="BE9" t="str">
        <f>IF(Arkusz4!BG8=1,Arkusz4!BG$1,"")</f>
        <v/>
      </c>
      <c r="BF9" t="str">
        <f>IF(Arkusz4!BH8=1,Arkusz4!BH$1,"")</f>
        <v/>
      </c>
      <c r="BG9" t="str">
        <f>IF(Arkusz4!BI8=1,Arkusz4!BI$1,"")</f>
        <v/>
      </c>
      <c r="BH9" t="str">
        <f>IF(Arkusz4!BJ8=1,Arkusz4!BJ$1,"")</f>
        <v/>
      </c>
      <c r="BI9" t="str">
        <f>IF(Arkusz4!BK8=1,Arkusz4!BK$1,"")</f>
        <v>Seminarium dyplomowe i przygotowanie pracy</v>
      </c>
      <c r="BJ9" t="str">
        <f>IF(Arkusz4!BL8=1,Arkusz4!BL$1,"")</f>
        <v/>
      </c>
      <c r="BK9" t="str">
        <f>IF(Arkusz4!BM8=1,Arkusz4!BM$1,"")</f>
        <v/>
      </c>
      <c r="BL9" t="str">
        <f>IF(Arkusz4!BN8=1,Arkusz4!BN$1,"")</f>
        <v/>
      </c>
      <c r="BM9" t="str">
        <f>IF(Arkusz4!BO8=1,Arkusz4!BO$1,"")</f>
        <v>Zaawansowane analizy controlingowe z wykorzystaniem metod Analityki Biznesowej</v>
      </c>
      <c r="BN9" t="str">
        <f>IF(Arkusz4!BP8=1,Arkusz4!BP$1,"")</f>
        <v/>
      </c>
      <c r="BO9" t="e">
        <f ca="1">IF(Arkusz4!BQ8=1,Arkusz4!BQ$1,"")</f>
        <v>#NAME?</v>
      </c>
      <c r="BP9" t="str">
        <f>IF(Arkusz4!BR8=1,Arkusz4!BR$1,"")</f>
        <v/>
      </c>
    </row>
    <row r="10" spans="1:68" x14ac:dyDescent="0.25">
      <c r="A10" t="str">
        <f>IF(Arkusz4!C9=1,Arkusz4!C$1,"")</f>
        <v>Komunikacja i integracja</v>
      </c>
      <c r="B10" t="str">
        <f>IF(Arkusz4!D9=1,Arkusz4!D$1,"")</f>
        <v>Zaprojektuj swoje studia</v>
      </c>
      <c r="C10" t="str">
        <f>IF(Arkusz4!E9=1,Arkusz4!E$1,"")</f>
        <v/>
      </c>
      <c r="D10" t="str">
        <f>IF(Arkusz4!F9=1,Arkusz4!F$1,"")</f>
        <v/>
      </c>
      <c r="E10" t="str">
        <f>IF(Arkusz4!G9=1,Arkusz4!G$1,"")</f>
        <v/>
      </c>
      <c r="F10" t="str">
        <f>IF(Arkusz4!H9=1,Arkusz4!H$1,"")</f>
        <v/>
      </c>
      <c r="G10" t="str">
        <f>IF(Arkusz4!I9=1,Arkusz4!I$1,"")</f>
        <v/>
      </c>
      <c r="H10" t="str">
        <f>IF(Arkusz4!J9=1,Arkusz4!J$1,"")</f>
        <v/>
      </c>
      <c r="I10" t="str">
        <f>IF(Arkusz4!K9=1,Arkusz4!K$1,"")</f>
        <v/>
      </c>
      <c r="J10" t="str">
        <f>IF(Arkusz4!L9=1,Arkusz4!L$1,"")</f>
        <v/>
      </c>
      <c r="K10" t="str">
        <f>IF(Arkusz4!M9=1,Arkusz4!M$1,"")</f>
        <v/>
      </c>
      <c r="L10" t="str">
        <f>IF(Arkusz4!N9=1,Arkusz4!N$1,"")</f>
        <v>Sukces na rynku pracy</v>
      </c>
      <c r="M10" t="str">
        <f>IF(Arkusz4!O9=1,Arkusz4!O$1,"")</f>
        <v/>
      </c>
      <c r="N10" t="str">
        <f>IF(Arkusz4!P9=1,Arkusz4!P$1,"")</f>
        <v/>
      </c>
      <c r="O10" t="str">
        <f>IF(Arkusz4!Q9=1,Arkusz4!Q$1,"")</f>
        <v/>
      </c>
      <c r="P10" t="str">
        <f>IF(Arkusz4!R9=1,Arkusz4!R$1,"")</f>
        <v/>
      </c>
      <c r="Q10" t="str">
        <f>IF(Arkusz4!S9=1,Arkusz4!S$1,"")</f>
        <v/>
      </c>
      <c r="R10" t="str">
        <f>IF(Arkusz4!T9=1,Arkusz4!T$1,"")</f>
        <v/>
      </c>
      <c r="S10" t="str">
        <f>IF(Arkusz4!U9=1,Arkusz4!U$1,"")</f>
        <v/>
      </c>
      <c r="T10" t="str">
        <f>IF(Arkusz4!V9=1,Arkusz4!V$1,"")</f>
        <v>Podstawy prawa</v>
      </c>
      <c r="U10" t="str">
        <f>IF(Arkusz4!W9=1,Arkusz4!W$1,"")</f>
        <v>Projekt własnego przedsięwzięcia</v>
      </c>
      <c r="V10" t="str">
        <f>IF(Arkusz4!X9=1,Arkusz4!X$1,"")</f>
        <v/>
      </c>
      <c r="W10" t="str">
        <f>IF(Arkusz4!Y9=1,Arkusz4!Y$1,"")</f>
        <v/>
      </c>
      <c r="X10" t="str">
        <f>IF(Arkusz4!Z9=1,Arkusz4!Z$1,"")</f>
        <v/>
      </c>
      <c r="Y10" t="str">
        <f>IF(Arkusz4!AA9=1,Arkusz4!AA$1,"")</f>
        <v/>
      </c>
      <c r="Z10" t="str">
        <f>IF(Arkusz4!AB9=1,Arkusz4!AB$1,"")</f>
        <v/>
      </c>
      <c r="AA10" t="str">
        <f>IF(Arkusz4!AC9=1,Arkusz4!AC$1,"")</f>
        <v/>
      </c>
      <c r="AB10" t="str">
        <f>IF(Arkusz4!AD9=1,Arkusz4!AD$1,"")</f>
        <v/>
      </c>
      <c r="AC10" t="str">
        <f>IF(Arkusz4!AE9=1,Arkusz4!AE$1,"")</f>
        <v>Ochrona własności intelektualnej</v>
      </c>
      <c r="AD10" t="str">
        <f>IF(Arkusz4!AF9=1,Arkusz4!AF$1,"")</f>
        <v/>
      </c>
      <c r="AE10" t="str">
        <f>IF(Arkusz4!AG9=1,Arkusz4!AG$1,"")</f>
        <v/>
      </c>
      <c r="AF10" t="str">
        <f>IF(Arkusz4!AH9=1,Arkusz4!AH$1,"")</f>
        <v/>
      </c>
      <c r="AG10" t="str">
        <f>IF(Arkusz4!AI9=1,Arkusz4!AI$1,"")</f>
        <v/>
      </c>
      <c r="AH10" t="str">
        <f>IF(Arkusz4!AJ9=1,Arkusz4!AJ$1,"")</f>
        <v/>
      </c>
      <c r="AI10" t="str">
        <f>IF(Arkusz4!AK9=1,Arkusz4!AK$1,"")</f>
        <v/>
      </c>
      <c r="AJ10" t="str">
        <f>IF(Arkusz4!AL9=1,Arkusz4!AL$1,"")</f>
        <v/>
      </c>
      <c r="AK10" t="str">
        <f>IF(Arkusz4!AM9=1,Arkusz4!AM$1,"")</f>
        <v/>
      </c>
      <c r="AL10" t="str">
        <f>IF(Arkusz4!AN9=1,Arkusz4!AN$1,"")</f>
        <v/>
      </c>
      <c r="AM10" t="str">
        <f>IF(Arkusz4!AO9=1,Arkusz4!AO$1,"")</f>
        <v/>
      </c>
      <c r="AN10" t="str">
        <f>IF(Arkusz4!AP9=1,Arkusz4!AP$1,"")</f>
        <v/>
      </c>
      <c r="AO10" t="str">
        <f>IF(Arkusz4!AQ9=1,Arkusz4!AQ$1,"")</f>
        <v/>
      </c>
      <c r="AP10" t="str">
        <f>IF(Arkusz4!AR9=1,Arkusz4!AR$1,"")</f>
        <v/>
      </c>
      <c r="AQ10" t="str">
        <f>IF(Arkusz4!AS9=1,Arkusz4!AS$1,"")</f>
        <v/>
      </c>
      <c r="AR10" t="str">
        <f>IF(Arkusz4!AT9=1,Arkusz4!AT$1,"")</f>
        <v/>
      </c>
      <c r="AS10" t="str">
        <f>IF(Arkusz4!AU9=1,Arkusz4!AU$1,"")</f>
        <v/>
      </c>
      <c r="AT10" t="str">
        <f>IF(Arkusz4!AV9=1,Arkusz4!AV$1,"")</f>
        <v/>
      </c>
      <c r="AU10" t="str">
        <f>IF(Arkusz4!AW9=1,Arkusz4!AW$1,"")</f>
        <v/>
      </c>
      <c r="AV10" t="str">
        <f>IF(Arkusz4!AX9=1,Arkusz4!AX$1,"")</f>
        <v>Seminarium dyplomowe</v>
      </c>
      <c r="AW10" t="str">
        <f>IF(Arkusz4!AY9=1,Arkusz4!AY$1,"")</f>
        <v>Projekt zespołowy systemu informatycznego</v>
      </c>
      <c r="AX10" t="str">
        <f>IF(Arkusz4!AZ9=1,Arkusz4!AZ$1,"")</f>
        <v/>
      </c>
      <c r="AY10" t="str">
        <f>IF(Arkusz4!BA9=1,Arkusz4!BA$1,"")</f>
        <v/>
      </c>
      <c r="AZ10" t="str">
        <f>IF(Arkusz4!BB9=1,Arkusz4!BB$1,"")</f>
        <v>Analityka biznesowa</v>
      </c>
      <c r="BA10" t="str">
        <f>IF(Arkusz4!BC9=1,Arkusz4!BC$1,"")</f>
        <v/>
      </c>
      <c r="BB10" t="str">
        <f>IF(Arkusz4!BD9=1,Arkusz4!BD$1,"")</f>
        <v/>
      </c>
      <c r="BC10" t="str">
        <f>IF(Arkusz4!BE9=1,Arkusz4!BE$1,"")</f>
        <v/>
      </c>
      <c r="BD10" t="str">
        <f>IF(Arkusz4!BF9=1,Arkusz4!BF$1,"")</f>
        <v/>
      </c>
      <c r="BE10" t="str">
        <f>IF(Arkusz4!BG9=1,Arkusz4!BG$1,"")</f>
        <v/>
      </c>
      <c r="BF10" t="str">
        <f>IF(Arkusz4!BH9=1,Arkusz4!BH$1,"")</f>
        <v/>
      </c>
      <c r="BG10" t="str">
        <f>IF(Arkusz4!BI9=1,Arkusz4!BI$1,"")</f>
        <v/>
      </c>
      <c r="BH10" t="str">
        <f>IF(Arkusz4!BJ9=1,Arkusz4!BJ$1,"")</f>
        <v/>
      </c>
      <c r="BI10" t="str">
        <f>IF(Arkusz4!BK9=1,Arkusz4!BK$1,"")</f>
        <v>Seminarium dyplomowe i przygotowanie pracy</v>
      </c>
      <c r="BJ10" t="str">
        <f>IF(Arkusz4!BL9=1,Arkusz4!BL$1,"")</f>
        <v/>
      </c>
      <c r="BK10" t="str">
        <f>IF(Arkusz4!BM9=1,Arkusz4!BM$1,"")</f>
        <v/>
      </c>
      <c r="BL10" t="str">
        <f>IF(Arkusz4!BN9=1,Arkusz4!BN$1,"")</f>
        <v/>
      </c>
      <c r="BM10" t="str">
        <f>IF(Arkusz4!BO9=1,Arkusz4!BO$1,"")</f>
        <v/>
      </c>
      <c r="BN10" t="str">
        <f>IF(Arkusz4!BP9=1,Arkusz4!BP$1,"")</f>
        <v/>
      </c>
      <c r="BO10" t="e">
        <f ca="1">IF(Arkusz4!BQ9=1,Arkusz4!BQ$1,"")</f>
        <v>#NAME?</v>
      </c>
      <c r="BP10" t="str">
        <f>IF(Arkusz4!BR9=1,Arkusz4!BR$1,"")</f>
        <v/>
      </c>
    </row>
    <row r="11" spans="1:68" x14ac:dyDescent="0.25">
      <c r="A11" t="str">
        <f>IF(Arkusz4!C10=1,Arkusz4!C$1,"")</f>
        <v>Komunikacja i integracja</v>
      </c>
      <c r="B11" t="str">
        <f>IF(Arkusz4!D10=1,Arkusz4!D$1,"")</f>
        <v>Zaprojektuj swoje studia</v>
      </c>
      <c r="C11" t="str">
        <f>IF(Arkusz4!E10=1,Arkusz4!E$1,"")</f>
        <v/>
      </c>
      <c r="D11" t="str">
        <f>IF(Arkusz4!F10=1,Arkusz4!F$1,"")</f>
        <v/>
      </c>
      <c r="E11" t="str">
        <f>IF(Arkusz4!G10=1,Arkusz4!G$1,"")</f>
        <v/>
      </c>
      <c r="F11" t="str">
        <f>IF(Arkusz4!H10=1,Arkusz4!H$1,"")</f>
        <v/>
      </c>
      <c r="G11" t="str">
        <f>IF(Arkusz4!I10=1,Arkusz4!I$1,"")</f>
        <v/>
      </c>
      <c r="H11" t="str">
        <f>IF(Arkusz4!J10=1,Arkusz4!J$1,"")</f>
        <v/>
      </c>
      <c r="I11" t="str">
        <f>IF(Arkusz4!K10=1,Arkusz4!K$1,"")</f>
        <v/>
      </c>
      <c r="J11" t="str">
        <f>IF(Arkusz4!L10=1,Arkusz4!L$1,"")</f>
        <v/>
      </c>
      <c r="K11" t="str">
        <f>IF(Arkusz4!M10=1,Arkusz4!M$1,"")</f>
        <v/>
      </c>
      <c r="L11" t="str">
        <f>IF(Arkusz4!N10=1,Arkusz4!N$1,"")</f>
        <v>Sukces na rynku pracy</v>
      </c>
      <c r="M11" t="str">
        <f>IF(Arkusz4!O10=1,Arkusz4!O$1,"")</f>
        <v/>
      </c>
      <c r="N11" t="str">
        <f>IF(Arkusz4!P10=1,Arkusz4!P$1,"")</f>
        <v/>
      </c>
      <c r="O11" t="str">
        <f>IF(Arkusz4!Q10=1,Arkusz4!Q$1,"")</f>
        <v/>
      </c>
      <c r="P11" t="str">
        <f>IF(Arkusz4!R10=1,Arkusz4!R$1,"")</f>
        <v/>
      </c>
      <c r="Q11" t="str">
        <f>IF(Arkusz4!S10=1,Arkusz4!S$1,"")</f>
        <v/>
      </c>
      <c r="R11" t="str">
        <f>IF(Arkusz4!T10=1,Arkusz4!T$1,"")</f>
        <v/>
      </c>
      <c r="S11" t="str">
        <f>IF(Arkusz4!U10=1,Arkusz4!U$1,"")</f>
        <v/>
      </c>
      <c r="T11" t="str">
        <f>IF(Arkusz4!V10=1,Arkusz4!V$1,"")</f>
        <v>Podstawy prawa</v>
      </c>
      <c r="U11" t="str">
        <f>IF(Arkusz4!W10=1,Arkusz4!W$1,"")</f>
        <v>Projekt własnego przedsięwzięcia</v>
      </c>
      <c r="V11" t="str">
        <f>IF(Arkusz4!X10=1,Arkusz4!X$1,"")</f>
        <v/>
      </c>
      <c r="W11" t="str">
        <f>IF(Arkusz4!Y10=1,Arkusz4!Y$1,"")</f>
        <v/>
      </c>
      <c r="X11" t="str">
        <f>IF(Arkusz4!Z10=1,Arkusz4!Z$1,"")</f>
        <v/>
      </c>
      <c r="Y11" t="str">
        <f>IF(Arkusz4!AA10=1,Arkusz4!AA$1,"")</f>
        <v/>
      </c>
      <c r="Z11" t="str">
        <f>IF(Arkusz4!AB10=1,Arkusz4!AB$1,"")</f>
        <v/>
      </c>
      <c r="AA11" t="str">
        <f>IF(Arkusz4!AC10=1,Arkusz4!AC$1,"")</f>
        <v/>
      </c>
      <c r="AB11" t="str">
        <f>IF(Arkusz4!AD10=1,Arkusz4!AD$1,"")</f>
        <v/>
      </c>
      <c r="AC11" t="str">
        <f>IF(Arkusz4!AE10=1,Arkusz4!AE$1,"")</f>
        <v/>
      </c>
      <c r="AD11" t="str">
        <f>IF(Arkusz4!AF10=1,Arkusz4!AF$1,"")</f>
        <v/>
      </c>
      <c r="AE11" t="str">
        <f>IF(Arkusz4!AG10=1,Arkusz4!AG$1,"")</f>
        <v/>
      </c>
      <c r="AF11" t="str">
        <f>IF(Arkusz4!AH10=1,Arkusz4!AH$1,"")</f>
        <v/>
      </c>
      <c r="AG11" t="str">
        <f>IF(Arkusz4!AI10=1,Arkusz4!AI$1,"")</f>
        <v/>
      </c>
      <c r="AH11" t="str">
        <f>IF(Arkusz4!AJ10=1,Arkusz4!AJ$1,"")</f>
        <v/>
      </c>
      <c r="AI11" t="str">
        <f>IF(Arkusz4!AK10=1,Arkusz4!AK$1,"")</f>
        <v/>
      </c>
      <c r="AJ11" t="str">
        <f>IF(Arkusz4!AL10=1,Arkusz4!AL$1,"")</f>
        <v/>
      </c>
      <c r="AK11" t="str">
        <f>IF(Arkusz4!AM10=1,Arkusz4!AM$1,"")</f>
        <v/>
      </c>
      <c r="AL11" t="str">
        <f>IF(Arkusz4!AN10=1,Arkusz4!AN$1,"")</f>
        <v/>
      </c>
      <c r="AM11" t="str">
        <f>IF(Arkusz4!AO10=1,Arkusz4!AO$1,"")</f>
        <v>Analiza szeregów czasowych</v>
      </c>
      <c r="AN11" t="str">
        <f>IF(Arkusz4!AP10=1,Arkusz4!AP$1,"")</f>
        <v/>
      </c>
      <c r="AO11" t="str">
        <f>IF(Arkusz4!AQ10=1,Arkusz4!AQ$1,"")</f>
        <v>Projekt zespołowy systemu informatycznego</v>
      </c>
      <c r="AP11" t="str">
        <f>IF(Arkusz4!AR10=1,Arkusz4!AR$1,"")</f>
        <v/>
      </c>
      <c r="AQ11" t="str">
        <f>IF(Arkusz4!AS10=1,Arkusz4!AS$1,"")</f>
        <v/>
      </c>
      <c r="AR11" t="str">
        <f>IF(Arkusz4!AT10=1,Arkusz4!AT$1,"")</f>
        <v/>
      </c>
      <c r="AS11" t="str">
        <f>IF(Arkusz4!AU10=1,Arkusz4!AU$1,"")</f>
        <v/>
      </c>
      <c r="AT11" t="str">
        <f>IF(Arkusz4!AV10=1,Arkusz4!AV$1,"")</f>
        <v/>
      </c>
      <c r="AU11" t="str">
        <f>IF(Arkusz4!AW10=1,Arkusz4!AW$1,"")</f>
        <v>Modelowanie zjawisk losowych</v>
      </c>
      <c r="AV11" t="str">
        <f>IF(Arkusz4!AX10=1,Arkusz4!AX$1,"")</f>
        <v>Seminarium dyplomowe</v>
      </c>
      <c r="AW11" t="str">
        <f>IF(Arkusz4!AY10=1,Arkusz4!AY$1,"")</f>
        <v>Projekt zespołowy systemu informatycznego</v>
      </c>
      <c r="AX11" t="str">
        <f>IF(Arkusz4!AZ10=1,Arkusz4!AZ$1,"")</f>
        <v/>
      </c>
      <c r="AY11" t="str">
        <f>IF(Arkusz4!BA10=1,Arkusz4!BA$1,"")</f>
        <v/>
      </c>
      <c r="AZ11" t="str">
        <f>IF(Arkusz4!BB10=1,Arkusz4!BB$1,"")</f>
        <v/>
      </c>
      <c r="BA11" t="str">
        <f>IF(Arkusz4!BC10=1,Arkusz4!BC$1,"")</f>
        <v/>
      </c>
      <c r="BB11" t="str">
        <f>IF(Arkusz4!BD10=1,Arkusz4!BD$1,"")</f>
        <v/>
      </c>
      <c r="BC11" t="str">
        <f>IF(Arkusz4!BE10=1,Arkusz4!BE$1,"")</f>
        <v/>
      </c>
      <c r="BD11" t="str">
        <f>IF(Arkusz4!BF10=1,Arkusz4!BF$1,"")</f>
        <v/>
      </c>
      <c r="BE11" t="str">
        <f>IF(Arkusz4!BG10=1,Arkusz4!BG$1,"")</f>
        <v/>
      </c>
      <c r="BF11" t="str">
        <f>IF(Arkusz4!BH10=1,Arkusz4!BH$1,"")</f>
        <v/>
      </c>
      <c r="BG11" t="str">
        <f>IF(Arkusz4!BI10=1,Arkusz4!BI$1,"")</f>
        <v/>
      </c>
      <c r="BH11" t="str">
        <f>IF(Arkusz4!BJ10=1,Arkusz4!BJ$1,"")</f>
        <v/>
      </c>
      <c r="BI11" t="str">
        <f>IF(Arkusz4!BK10=1,Arkusz4!BK$1,"")</f>
        <v/>
      </c>
      <c r="BJ11" t="str">
        <f>IF(Arkusz4!BL10=1,Arkusz4!BL$1,"")</f>
        <v/>
      </c>
      <c r="BK11" t="str">
        <f>IF(Arkusz4!BM10=1,Arkusz4!BM$1,"")</f>
        <v/>
      </c>
      <c r="BL11" t="str">
        <f>IF(Arkusz4!BN10=1,Arkusz4!BN$1,"")</f>
        <v/>
      </c>
      <c r="BM11" t="str">
        <f>IF(Arkusz4!BO10=1,Arkusz4!BO$1,"")</f>
        <v/>
      </c>
      <c r="BN11" t="str">
        <f>IF(Arkusz4!BP10=1,Arkusz4!BP$1,"")</f>
        <v/>
      </c>
      <c r="BO11" t="e">
        <f ca="1">IF(Arkusz4!BQ10=1,Arkusz4!BQ$1,"")</f>
        <v>#NAME?</v>
      </c>
      <c r="BP11" t="str">
        <f>IF(Arkusz4!BR10=1,Arkusz4!BR$1,"")</f>
        <v/>
      </c>
    </row>
    <row r="12" spans="1:68" x14ac:dyDescent="0.25">
      <c r="A12" t="str">
        <f>IF(Arkusz4!C11=1,Arkusz4!C$1,"")</f>
        <v/>
      </c>
      <c r="B12" t="str">
        <f>IF(Arkusz4!D11=1,Arkusz4!D$1,"")</f>
        <v/>
      </c>
      <c r="C12" t="str">
        <f>IF(Arkusz4!E11=1,Arkusz4!E$1,"")</f>
        <v/>
      </c>
      <c r="D12" t="str">
        <f>IF(Arkusz4!F11=1,Arkusz4!F$1,"")</f>
        <v/>
      </c>
      <c r="E12" t="str">
        <f>IF(Arkusz4!G11=1,Arkusz4!G$1,"")</f>
        <v/>
      </c>
      <c r="F12" t="str">
        <f>IF(Arkusz4!H11=1,Arkusz4!H$1,"")</f>
        <v/>
      </c>
      <c r="G12" t="str">
        <f>IF(Arkusz4!I11=1,Arkusz4!I$1,"")</f>
        <v>Pakiety matematyczne</v>
      </c>
      <c r="H12" t="str">
        <f>IF(Arkusz4!J11=1,Arkusz4!J$1,"")</f>
        <v>Algorytmy i struktury danych</v>
      </c>
      <c r="I12" t="str">
        <f>IF(Arkusz4!K11=1,Arkusz4!K$1,"")</f>
        <v/>
      </c>
      <c r="J12" t="str">
        <f>IF(Arkusz4!L11=1,Arkusz4!L$1,"")</f>
        <v>Pakiety użytkowe</v>
      </c>
      <c r="K12" t="str">
        <f>IF(Arkusz4!M11=1,Arkusz4!M$1,"")</f>
        <v/>
      </c>
      <c r="L12" t="str">
        <f>IF(Arkusz4!N11=1,Arkusz4!N$1,"")</f>
        <v/>
      </c>
      <c r="M12" t="str">
        <f>IF(Arkusz4!O11=1,Arkusz4!O$1,"")</f>
        <v/>
      </c>
      <c r="N12" t="str">
        <f>IF(Arkusz4!P11=1,Arkusz4!P$1,"")</f>
        <v>Podstawy programowania</v>
      </c>
      <c r="O12" t="str">
        <f>IF(Arkusz4!Q11=1,Arkusz4!Q$1,"")</f>
        <v>Podstawy sieci komputerowych</v>
      </c>
      <c r="P12" t="str">
        <f>IF(Arkusz4!R11=1,Arkusz4!R$1,"")</f>
        <v/>
      </c>
      <c r="Q12" t="str">
        <f>IF(Arkusz4!S11=1,Arkusz4!S$1,"")</f>
        <v/>
      </c>
      <c r="R12" t="str">
        <f>IF(Arkusz4!T11=1,Arkusz4!T$1,"")</f>
        <v/>
      </c>
      <c r="S12" t="str">
        <f>IF(Arkusz4!U11=1,Arkusz4!U$1,"")</f>
        <v/>
      </c>
      <c r="T12" t="str">
        <f>IF(Arkusz4!V11=1,Arkusz4!V$1,"")</f>
        <v/>
      </c>
      <c r="U12" t="str">
        <f>IF(Arkusz4!W11=1,Arkusz4!W$1,"")</f>
        <v/>
      </c>
      <c r="V12" t="str">
        <f>IF(Arkusz4!X11=1,Arkusz4!X$1,"")</f>
        <v/>
      </c>
      <c r="W12" t="str">
        <f>IF(Arkusz4!Y11=1,Arkusz4!Y$1,"")</f>
        <v/>
      </c>
      <c r="X12" t="str">
        <f>IF(Arkusz4!Z11=1,Arkusz4!Z$1,"")</f>
        <v/>
      </c>
      <c r="Y12" t="str">
        <f>IF(Arkusz4!AA11=1,Arkusz4!AA$1,"")</f>
        <v/>
      </c>
      <c r="Z12" t="str">
        <f>IF(Arkusz4!AB11=1,Arkusz4!AB$1,"")</f>
        <v/>
      </c>
      <c r="AA12" t="str">
        <f>IF(Arkusz4!AC11=1,Arkusz4!AC$1,"")</f>
        <v/>
      </c>
      <c r="AB12" t="str">
        <f>IF(Arkusz4!AD11=1,Arkusz4!AD$1,"")</f>
        <v/>
      </c>
      <c r="AC12" t="str">
        <f>IF(Arkusz4!AE11=1,Arkusz4!AE$1,"")</f>
        <v/>
      </c>
      <c r="AD12" t="str">
        <f>IF(Arkusz4!AF11=1,Arkusz4!AF$1,"")</f>
        <v>Inżynieria oprogramowania</v>
      </c>
      <c r="AE12" t="str">
        <f>IF(Arkusz4!AG11=1,Arkusz4!AG$1,"")</f>
        <v/>
      </c>
      <c r="AF12" t="str">
        <f>IF(Arkusz4!AH11=1,Arkusz4!AH$1,"")</f>
        <v/>
      </c>
      <c r="AG12" t="str">
        <f>IF(Arkusz4!AI11=1,Arkusz4!AI$1,"")</f>
        <v/>
      </c>
      <c r="AH12" t="str">
        <f>IF(Arkusz4!AJ11=1,Arkusz4!AJ$1,"")</f>
        <v>Metody numeryczne</v>
      </c>
      <c r="AI12" t="str">
        <f>IF(Arkusz4!AK11=1,Arkusz4!AK$1,"")</f>
        <v/>
      </c>
      <c r="AJ12" t="str">
        <f>IF(Arkusz4!AL11=1,Arkusz4!AL$1,"")</f>
        <v xml:space="preserve">Ekonometria </v>
      </c>
      <c r="AK12" t="str">
        <f>IF(Arkusz4!AM11=1,Arkusz4!AM$1,"")</f>
        <v/>
      </c>
      <c r="AL12" t="str">
        <f>IF(Arkusz4!AN11=1,Arkusz4!AN$1,"")</f>
        <v/>
      </c>
      <c r="AM12" t="str">
        <f>IF(Arkusz4!AO11=1,Arkusz4!AO$1,"")</f>
        <v>Analiza szeregów czasowych</v>
      </c>
      <c r="AN12" t="str">
        <f>IF(Arkusz4!AP11=1,Arkusz4!AP$1,"")</f>
        <v/>
      </c>
      <c r="AO12" t="str">
        <f>IF(Arkusz4!AQ11=1,Arkusz4!AQ$1,"")</f>
        <v>Projekt zespołowy systemu informatycznego</v>
      </c>
      <c r="AP12" t="str">
        <f>IF(Arkusz4!AR11=1,Arkusz4!AR$1,"")</f>
        <v/>
      </c>
      <c r="AQ12" t="str">
        <f>IF(Arkusz4!AS11=1,Arkusz4!AS$1,"")</f>
        <v/>
      </c>
      <c r="AR12" t="str">
        <f>IF(Arkusz4!AT11=1,Arkusz4!AT$1,"")</f>
        <v/>
      </c>
      <c r="AS12" t="str">
        <f>IF(Arkusz4!AU11=1,Arkusz4!AU$1,"")</f>
        <v/>
      </c>
      <c r="AT12" t="str">
        <f>IF(Arkusz4!AV11=1,Arkusz4!AV$1,"")</f>
        <v>Modelowanie inżynierskie</v>
      </c>
      <c r="AU12" t="str">
        <f>IF(Arkusz4!AW11=1,Arkusz4!AW$1,"")</f>
        <v/>
      </c>
      <c r="AV12" t="str">
        <f>IF(Arkusz4!AX11=1,Arkusz4!AX$1,"")</f>
        <v>Seminarium dyplomowe</v>
      </c>
      <c r="AW12" t="str">
        <f>IF(Arkusz4!AY11=1,Arkusz4!AY$1,"")</f>
        <v>Projekt zespołowy systemu informatycznego</v>
      </c>
      <c r="AX12" t="str">
        <f>IF(Arkusz4!AZ11=1,Arkusz4!AZ$1,"")</f>
        <v/>
      </c>
      <c r="AY12" t="str">
        <f>IF(Arkusz4!BA11=1,Arkusz4!BA$1,"")</f>
        <v/>
      </c>
      <c r="AZ12" t="str">
        <f>IF(Arkusz4!BB11=1,Arkusz4!BB$1,"")</f>
        <v/>
      </c>
      <c r="BA12" t="str">
        <f>IF(Arkusz4!BC11=1,Arkusz4!BC$1,"")</f>
        <v/>
      </c>
      <c r="BB12" t="str">
        <f>IF(Arkusz4!BD11=1,Arkusz4!BD$1,"")</f>
        <v/>
      </c>
      <c r="BC12" t="str">
        <f>IF(Arkusz4!BE11=1,Arkusz4!BE$1,"")</f>
        <v/>
      </c>
      <c r="BD12" t="str">
        <f>IF(Arkusz4!BF11=1,Arkusz4!BF$1,"")</f>
        <v/>
      </c>
      <c r="BE12" t="str">
        <f>IF(Arkusz4!BG11=1,Arkusz4!BG$1,"")</f>
        <v/>
      </c>
      <c r="BF12" t="str">
        <f>IF(Arkusz4!BH11=1,Arkusz4!BH$1,"")</f>
        <v/>
      </c>
      <c r="BG12" t="str">
        <f>IF(Arkusz4!BI11=1,Arkusz4!BI$1,"")</f>
        <v>Przetwarzanie danych w modelu chmury obliczeniowej</v>
      </c>
      <c r="BH12" t="str">
        <f>IF(Arkusz4!BJ11=1,Arkusz4!BJ$1,"")</f>
        <v>Modelowanie matematyczne i symulacja komputerowa systemów</v>
      </c>
      <c r="BI12" t="str">
        <f>IF(Arkusz4!BK11=1,Arkusz4!BK$1,"")</f>
        <v>Seminarium dyplomowe i przygotowanie pracy</v>
      </c>
      <c r="BJ12" t="str">
        <f>IF(Arkusz4!BL11=1,Arkusz4!BL$1,"")</f>
        <v/>
      </c>
      <c r="BK12" t="str">
        <f>IF(Arkusz4!BM11=1,Arkusz4!BM$1,"")</f>
        <v/>
      </c>
      <c r="BL12" t="str">
        <f>IF(Arkusz4!BN11=1,Arkusz4!BN$1,"")</f>
        <v>Programowanie systemów rozproszonych</v>
      </c>
      <c r="BM12" t="str">
        <f>IF(Arkusz4!BO11=1,Arkusz4!BO$1,"")</f>
        <v/>
      </c>
      <c r="BN12" t="str">
        <f>IF(Arkusz4!BP11=1,Arkusz4!BP$1,"")</f>
        <v/>
      </c>
      <c r="BO12" t="e">
        <f ca="1">IF(Arkusz4!BQ11=1,Arkusz4!BQ$1,"")</f>
        <v>#NAME?</v>
      </c>
      <c r="BP12" t="str">
        <f>IF(Arkusz4!BR11=1,Arkusz4!BR$1,"")</f>
        <v/>
      </c>
    </row>
    <row r="13" spans="1:68" x14ac:dyDescent="0.25">
      <c r="A13" t="str">
        <f>IF(Arkusz4!C14=1,Arkusz4!C$1,"")</f>
        <v/>
      </c>
      <c r="B13" t="str">
        <f>IF(Arkusz4!D14=1,Arkusz4!D$1,"")</f>
        <v/>
      </c>
      <c r="C13" t="str">
        <f>IF(Arkusz4!E14=1,Arkusz4!E$1,"")</f>
        <v/>
      </c>
      <c r="D13" t="str">
        <f>IF(Arkusz4!F14=1,Arkusz4!F$1,"")</f>
        <v/>
      </c>
      <c r="E13" t="str">
        <f>IF(Arkusz4!G14=1,Arkusz4!G$1,"")</f>
        <v/>
      </c>
      <c r="F13" t="str">
        <f>IF(Arkusz4!H14=1,Arkusz4!H$1,"")</f>
        <v/>
      </c>
      <c r="G13" t="str">
        <f>IF(Arkusz4!I14=1,Arkusz4!I$1,"")</f>
        <v/>
      </c>
      <c r="H13" t="str">
        <f>IF(Arkusz4!J14=1,Arkusz4!J$1,"")</f>
        <v/>
      </c>
      <c r="I13" t="str">
        <f>IF(Arkusz4!K14=1,Arkusz4!K$1,"")</f>
        <v/>
      </c>
      <c r="J13" t="str">
        <f>IF(Arkusz4!L14=1,Arkusz4!L$1,"")</f>
        <v/>
      </c>
      <c r="K13" t="str">
        <f>IF(Arkusz4!M14=1,Arkusz4!M$1,"")</f>
        <v/>
      </c>
      <c r="L13" t="str">
        <f>IF(Arkusz4!N14=1,Arkusz4!N$1,"")</f>
        <v/>
      </c>
      <c r="M13" t="str">
        <f>IF(Arkusz4!O14=1,Arkusz4!O$1,"")</f>
        <v/>
      </c>
      <c r="N13" t="str">
        <f>IF(Arkusz4!P14=1,Arkusz4!P$1,"")</f>
        <v/>
      </c>
      <c r="O13" t="str">
        <f>IF(Arkusz4!Q14=1,Arkusz4!Q$1,"")</f>
        <v/>
      </c>
      <c r="P13" t="str">
        <f>IF(Arkusz4!R14=1,Arkusz4!R$1,"")</f>
        <v/>
      </c>
      <c r="Q13" t="str">
        <f>IF(Arkusz4!S14=1,Arkusz4!S$1,"")</f>
        <v/>
      </c>
      <c r="R13" t="str">
        <f>IF(Arkusz4!T14=1,Arkusz4!T$1,"")</f>
        <v/>
      </c>
      <c r="S13" t="str">
        <f>IF(Arkusz4!U14=1,Arkusz4!U$1,"")</f>
        <v/>
      </c>
      <c r="T13" t="str">
        <f>IF(Arkusz4!V14=1,Arkusz4!V$1,"")</f>
        <v/>
      </c>
      <c r="U13" t="str">
        <f>IF(Arkusz4!W14=1,Arkusz4!W$1,"")</f>
        <v/>
      </c>
      <c r="V13" t="str">
        <f>IF(Arkusz4!X14=1,Arkusz4!X$1,"")</f>
        <v/>
      </c>
      <c r="W13" t="str">
        <f>IF(Arkusz4!Y14=1,Arkusz4!Y$1,"")</f>
        <v/>
      </c>
      <c r="X13" t="str">
        <f>IF(Arkusz4!Z14=1,Arkusz4!Z$1,"")</f>
        <v/>
      </c>
      <c r="Y13" t="str">
        <f>IF(Arkusz4!AA14=1,Arkusz4!AA$1,"")</f>
        <v/>
      </c>
      <c r="Z13" t="str">
        <f>IF(Arkusz4!AB14=1,Arkusz4!AB$1,"")</f>
        <v/>
      </c>
      <c r="AA13" t="str">
        <f>IF(Arkusz4!AC14=1,Arkusz4!AC$1,"")</f>
        <v/>
      </c>
      <c r="AB13" t="str">
        <f>IF(Arkusz4!AD14=1,Arkusz4!AD$1,"")</f>
        <v/>
      </c>
      <c r="AC13" t="str">
        <f>IF(Arkusz4!AE14=1,Arkusz4!AE$1,"")</f>
        <v/>
      </c>
      <c r="AD13" t="str">
        <f>IF(Arkusz4!AF14=1,Arkusz4!AF$1,"")</f>
        <v/>
      </c>
      <c r="AE13" t="str">
        <f>IF(Arkusz4!AG14=1,Arkusz4!AG$1,"")</f>
        <v/>
      </c>
      <c r="AF13" t="str">
        <f>IF(Arkusz4!AH14=1,Arkusz4!AH$1,"")</f>
        <v/>
      </c>
      <c r="AG13" t="str">
        <f>IF(Arkusz4!AI14=1,Arkusz4!AI$1,"")</f>
        <v/>
      </c>
      <c r="AH13" t="str">
        <f>IF(Arkusz4!AJ14=1,Arkusz4!AJ$1,"")</f>
        <v/>
      </c>
      <c r="AI13" t="str">
        <f>IF(Arkusz4!AK14=1,Arkusz4!AK$1,"")</f>
        <v/>
      </c>
      <c r="AJ13" t="str">
        <f>IF(Arkusz4!AL14=1,Arkusz4!AL$1,"")</f>
        <v/>
      </c>
      <c r="AK13" t="str">
        <f>IF(Arkusz4!AM14=1,Arkusz4!AM$1,"")</f>
        <v/>
      </c>
      <c r="AL13" t="str">
        <f>IF(Arkusz4!AN14=1,Arkusz4!AN$1,"")</f>
        <v/>
      </c>
      <c r="AM13" t="str">
        <f>IF(Arkusz4!AO14=1,Arkusz4!AO$1,"")</f>
        <v/>
      </c>
      <c r="AN13" t="str">
        <f>IF(Arkusz4!AP14=1,Arkusz4!AP$1,"")</f>
        <v/>
      </c>
      <c r="AO13" t="str">
        <f>IF(Arkusz4!AQ14=1,Arkusz4!AQ$1,"")</f>
        <v/>
      </c>
      <c r="AP13" t="str">
        <f>IF(Arkusz4!AR14=1,Arkusz4!AR$1,"")</f>
        <v/>
      </c>
      <c r="AQ13" t="str">
        <f>IF(Arkusz4!AS14=1,Arkusz4!AS$1,"")</f>
        <v/>
      </c>
      <c r="AR13" t="str">
        <f>IF(Arkusz4!AT14=1,Arkusz4!AT$1,"")</f>
        <v/>
      </c>
      <c r="AS13" t="str">
        <f>IF(Arkusz4!AU14=1,Arkusz4!AU$1,"")</f>
        <v/>
      </c>
      <c r="AT13" t="str">
        <f>IF(Arkusz4!AV14=1,Arkusz4!AV$1,"")</f>
        <v/>
      </c>
      <c r="AU13" t="str">
        <f>IF(Arkusz4!AW14=1,Arkusz4!AW$1,"")</f>
        <v/>
      </c>
      <c r="AV13" t="str">
        <f>IF(Arkusz4!AX14=1,Arkusz4!AX$1,"")</f>
        <v/>
      </c>
      <c r="AW13" t="str">
        <f>IF(Arkusz4!AY14=1,Arkusz4!AY$1,"")</f>
        <v/>
      </c>
      <c r="AX13" t="str">
        <f>IF(Arkusz4!AZ14=1,Arkusz4!AZ$1,"")</f>
        <v/>
      </c>
      <c r="AY13" t="str">
        <f>IF(Arkusz4!BA14=1,Arkusz4!BA$1,"")</f>
        <v/>
      </c>
      <c r="AZ13" t="str">
        <f>IF(Arkusz4!BB14=1,Arkusz4!BB$1,"")</f>
        <v/>
      </c>
      <c r="BA13" t="str">
        <f>IF(Arkusz4!BC14=1,Arkusz4!BC$1,"")</f>
        <v/>
      </c>
      <c r="BB13" t="str">
        <f>IF(Arkusz4!BD14=1,Arkusz4!BD$1,"")</f>
        <v/>
      </c>
      <c r="BC13" t="str">
        <f>IF(Arkusz4!BE14=1,Arkusz4!BE$1,"")</f>
        <v/>
      </c>
      <c r="BD13" t="str">
        <f>IF(Arkusz4!BF14=1,Arkusz4!BF$1,"")</f>
        <v/>
      </c>
      <c r="BE13" t="str">
        <f>IF(Arkusz4!BG14=1,Arkusz4!BG$1,"")</f>
        <v/>
      </c>
      <c r="BF13" t="str">
        <f>IF(Arkusz4!BH14=1,Arkusz4!BH$1,"")</f>
        <v/>
      </c>
      <c r="BG13" t="str">
        <f>IF(Arkusz4!BI14=1,Arkusz4!BI$1,"")</f>
        <v/>
      </c>
      <c r="BH13" t="str">
        <f>IF(Arkusz4!BJ14=1,Arkusz4!BJ$1,"")</f>
        <v/>
      </c>
      <c r="BI13" t="str">
        <f>IF(Arkusz4!BK14=1,Arkusz4!BK$1,"")</f>
        <v/>
      </c>
      <c r="BJ13" t="str">
        <f>IF(Arkusz4!BL14=1,Arkusz4!BL$1,"")</f>
        <v/>
      </c>
      <c r="BK13" t="str">
        <f>IF(Arkusz4!BM14=1,Arkusz4!BM$1,"")</f>
        <v/>
      </c>
      <c r="BL13" t="str">
        <f>IF(Arkusz4!BN14=1,Arkusz4!BN$1,"")</f>
        <v/>
      </c>
      <c r="BM13" t="str">
        <f>IF(Arkusz4!BO14=1,Arkusz4!BO$1,"")</f>
        <v/>
      </c>
      <c r="BN13" t="str">
        <f>IF(Arkusz4!BP14=1,Arkusz4!BP$1,"")</f>
        <v/>
      </c>
      <c r="BO13" t="e">
        <f ca="1">IF(Arkusz4!BQ14=1,Arkusz4!BQ$1,"")</f>
        <v>#NAME?</v>
      </c>
      <c r="BP13" t="str">
        <f>IF(Arkusz4!BR14=1,Arkusz4!BR$1,"")</f>
        <v/>
      </c>
    </row>
    <row r="14" spans="1:68" x14ac:dyDescent="0.25">
      <c r="A14" t="str">
        <f>IF(Arkusz4!C15=1,Arkusz4!C$1,"")</f>
        <v/>
      </c>
      <c r="B14" t="str">
        <f>IF(Arkusz4!D15=1,Arkusz4!D$1,"")</f>
        <v>Zaprojektuj swoje studia</v>
      </c>
      <c r="C14" t="str">
        <f>IF(Arkusz4!E15=1,Arkusz4!E$1,"")</f>
        <v>BHP i ergonomia</v>
      </c>
      <c r="D14" t="str">
        <f>IF(Arkusz4!F15=1,Arkusz4!F$1,"")</f>
        <v>Język obcy cz.1.</v>
      </c>
      <c r="E14" t="str">
        <f>IF(Arkusz4!G15=1,Arkusz4!G$1,"")</f>
        <v/>
      </c>
      <c r="F14" t="str">
        <f>IF(Arkusz4!H15=1,Arkusz4!H$1,"")</f>
        <v/>
      </c>
      <c r="G14" t="str">
        <f>IF(Arkusz4!I15=1,Arkusz4!I$1,"")</f>
        <v>Pakiety matematyczne</v>
      </c>
      <c r="H14" t="str">
        <f>IF(Arkusz4!J15=1,Arkusz4!J$1,"")</f>
        <v/>
      </c>
      <c r="I14" t="str">
        <f>IF(Arkusz4!K15=1,Arkusz4!K$1,"")</f>
        <v/>
      </c>
      <c r="J14" t="str">
        <f>IF(Arkusz4!L15=1,Arkusz4!L$1,"")</f>
        <v>Pakiety użytkowe</v>
      </c>
      <c r="K14" t="str">
        <f>IF(Arkusz4!M15=1,Arkusz4!M$1,"")</f>
        <v>Język obcy cz.2.</v>
      </c>
      <c r="L14" t="str">
        <f>IF(Arkusz4!N15=1,Arkusz4!N$1,"")</f>
        <v/>
      </c>
      <c r="M14" t="str">
        <f>IF(Arkusz4!O15=1,Arkusz4!O$1,"")</f>
        <v/>
      </c>
      <c r="N14" t="str">
        <f>IF(Arkusz4!P15=1,Arkusz4!P$1,"")</f>
        <v/>
      </c>
      <c r="O14" t="str">
        <f>IF(Arkusz4!Q15=1,Arkusz4!Q$1,"")</f>
        <v/>
      </c>
      <c r="P14" t="str">
        <f>IF(Arkusz4!R15=1,Arkusz4!R$1,"")</f>
        <v/>
      </c>
      <c r="Q14" t="str">
        <f>IF(Arkusz4!S15=1,Arkusz4!S$1,"")</f>
        <v/>
      </c>
      <c r="R14" t="str">
        <f>IF(Arkusz4!T15=1,Arkusz4!T$1,"")</f>
        <v/>
      </c>
      <c r="S14" t="str">
        <f>IF(Arkusz4!U15=1,Arkusz4!U$1,"")</f>
        <v>Język cz. 3</v>
      </c>
      <c r="T14" t="str">
        <f>IF(Arkusz4!V15=1,Arkusz4!V$1,"")</f>
        <v/>
      </c>
      <c r="U14" t="str">
        <f>IF(Arkusz4!W15=1,Arkusz4!W$1,"")</f>
        <v>Projekt własnego przedsięwzięcia</v>
      </c>
      <c r="V14" t="str">
        <f>IF(Arkusz4!X15=1,Arkusz4!X$1,"")</f>
        <v/>
      </c>
      <c r="W14" t="str">
        <f>IF(Arkusz4!Y15=1,Arkusz4!Y$1,"")</f>
        <v/>
      </c>
      <c r="X14" t="str">
        <f>IF(Arkusz4!Z15=1,Arkusz4!Z$1,"")</f>
        <v/>
      </c>
      <c r="Y14" t="str">
        <f>IF(Arkusz4!AA15=1,Arkusz4!AA$1,"")</f>
        <v/>
      </c>
      <c r="Z14" t="str">
        <f>IF(Arkusz4!AB15=1,Arkusz4!AB$1,"")</f>
        <v/>
      </c>
      <c r="AA14" t="str">
        <f>IF(Arkusz4!AC15=1,Arkusz4!AC$1,"")</f>
        <v/>
      </c>
      <c r="AB14" t="str">
        <f>IF(Arkusz4!AD15=1,Arkusz4!AD$1,"")</f>
        <v>Język obcy cz. 4</v>
      </c>
      <c r="AC14" t="str">
        <f>IF(Arkusz4!AE15=1,Arkusz4!AE$1,"")</f>
        <v>Ochrona własności intelektualnej</v>
      </c>
      <c r="AD14" t="str">
        <f>IF(Arkusz4!AF15=1,Arkusz4!AF$1,"")</f>
        <v/>
      </c>
      <c r="AE14" t="str">
        <f>IF(Arkusz4!AG15=1,Arkusz4!AG$1,"")</f>
        <v/>
      </c>
      <c r="AF14" t="str">
        <f>IF(Arkusz4!AH15=1,Arkusz4!AH$1,"")</f>
        <v/>
      </c>
      <c r="AG14" t="str">
        <f>IF(Arkusz4!AI15=1,Arkusz4!AI$1,"")</f>
        <v/>
      </c>
      <c r="AH14" t="str">
        <f>IF(Arkusz4!AJ15=1,Arkusz4!AJ$1,"")</f>
        <v/>
      </c>
      <c r="AI14" t="str">
        <f>IF(Arkusz4!AK15=1,Arkusz4!AK$1,"")</f>
        <v/>
      </c>
      <c r="AJ14" t="str">
        <f>IF(Arkusz4!AL15=1,Arkusz4!AL$1,"")</f>
        <v xml:space="preserve">Ekonometria </v>
      </c>
      <c r="AK14" t="str">
        <f>IF(Arkusz4!AM15=1,Arkusz4!AM$1,"")</f>
        <v>Język obcy cz. 5</v>
      </c>
      <c r="AL14" t="str">
        <f>IF(Arkusz4!AN15=1,Arkusz4!AN$1,"")</f>
        <v/>
      </c>
      <c r="AM14" t="str">
        <f>IF(Arkusz4!AO15=1,Arkusz4!AO$1,"")</f>
        <v/>
      </c>
      <c r="AN14" t="str">
        <f>IF(Arkusz4!AP15=1,Arkusz4!AP$1,"")</f>
        <v/>
      </c>
      <c r="AO14" t="str">
        <f>IF(Arkusz4!AQ15=1,Arkusz4!AQ$1,"")</f>
        <v>Projekt zespołowy systemu informatycznego</v>
      </c>
      <c r="AP14" t="str">
        <f>IF(Arkusz4!AR15=1,Arkusz4!AR$1,"")</f>
        <v xml:space="preserve">Narzędzia informatyczne modelowania procesów biznesowych </v>
      </c>
      <c r="AQ14" t="str">
        <f>IF(Arkusz4!AS15=1,Arkusz4!AS$1,"")</f>
        <v/>
      </c>
      <c r="AR14" t="str">
        <f>IF(Arkusz4!AT15=1,Arkusz4!AT$1,"")</f>
        <v/>
      </c>
      <c r="AS14" t="str">
        <f>IF(Arkusz4!AU15=1,Arkusz4!AU$1,"")</f>
        <v/>
      </c>
      <c r="AT14" t="str">
        <f>IF(Arkusz4!AV15=1,Arkusz4!AV$1,"")</f>
        <v/>
      </c>
      <c r="AU14" t="str">
        <f>IF(Arkusz4!AW15=1,Arkusz4!AW$1,"")</f>
        <v/>
      </c>
      <c r="AV14" t="str">
        <f>IF(Arkusz4!AX15=1,Arkusz4!AX$1,"")</f>
        <v>Seminarium dyplomowe</v>
      </c>
      <c r="AW14" t="str">
        <f>IF(Arkusz4!AY15=1,Arkusz4!AY$1,"")</f>
        <v>Projekt zespołowy systemu informatycznego</v>
      </c>
      <c r="AX14" t="str">
        <f>IF(Arkusz4!AZ15=1,Arkusz4!AZ$1,"")</f>
        <v>Inżynieria wiedzy</v>
      </c>
      <c r="AY14" t="str">
        <f>IF(Arkusz4!BA15=1,Arkusz4!BA$1,"")</f>
        <v/>
      </c>
      <c r="AZ14" t="str">
        <f>IF(Arkusz4!BB15=1,Arkusz4!BB$1,"")</f>
        <v/>
      </c>
      <c r="BA14" t="str">
        <f>IF(Arkusz4!BC15=1,Arkusz4!BC$1,"")</f>
        <v/>
      </c>
      <c r="BB14" t="str">
        <f>IF(Arkusz4!BD15=1,Arkusz4!BD$1,"")</f>
        <v/>
      </c>
      <c r="BC14" t="str">
        <f>IF(Arkusz4!BE15=1,Arkusz4!BE$1,"")</f>
        <v/>
      </c>
      <c r="BD14" t="str">
        <f>IF(Arkusz4!BF15=1,Arkusz4!BF$1,"")</f>
        <v/>
      </c>
      <c r="BE14" t="str">
        <f>IF(Arkusz4!BG15=1,Arkusz4!BG$1,"")</f>
        <v/>
      </c>
      <c r="BF14" t="str">
        <f>IF(Arkusz4!BH15=1,Arkusz4!BH$1,"")</f>
        <v/>
      </c>
      <c r="BG14" t="str">
        <f>IF(Arkusz4!BI15=1,Arkusz4!BI$1,"")</f>
        <v>Przetwarzanie danych w modelu chmury obliczeniowej</v>
      </c>
      <c r="BH14" t="str">
        <f>IF(Arkusz4!BJ15=1,Arkusz4!BJ$1,"")</f>
        <v/>
      </c>
      <c r="BI14" t="str">
        <f>IF(Arkusz4!BK15=1,Arkusz4!BK$1,"")</f>
        <v>Seminarium dyplomowe i przygotowanie pracy</v>
      </c>
      <c r="BJ14" t="str">
        <f>IF(Arkusz4!BL15=1,Arkusz4!BL$1,"")</f>
        <v>Praktyka zawodowa (3 miesiące)</v>
      </c>
      <c r="BK14" t="str">
        <f>IF(Arkusz4!BM15=1,Arkusz4!BM$1,"")</f>
        <v/>
      </c>
      <c r="BL14" t="str">
        <f>IF(Arkusz4!BN15=1,Arkusz4!BN$1,"")</f>
        <v/>
      </c>
      <c r="BM14" t="str">
        <f>IF(Arkusz4!BO15=1,Arkusz4!BO$1,"")</f>
        <v>Zaawansowane analizy controlingowe z wykorzystaniem metod Analityki Biznesowej</v>
      </c>
      <c r="BN14" t="str">
        <f>IF(Arkusz4!BP15=1,Arkusz4!BP$1,"")</f>
        <v/>
      </c>
      <c r="BO14" t="e">
        <f ca="1">IF(Arkusz4!BQ15=1,Arkusz4!BQ$1,"")</f>
        <v>#NAME?</v>
      </c>
      <c r="BP14" t="str">
        <f>IF(Arkusz4!BR15=1,Arkusz4!BR$1,"")</f>
        <v/>
      </c>
    </row>
    <row r="15" spans="1:68" x14ac:dyDescent="0.25">
      <c r="A15" t="str">
        <f>IF(Arkusz4!C16=1,Arkusz4!C$1,"")</f>
        <v/>
      </c>
      <c r="B15" t="str">
        <f>IF(Arkusz4!D16=1,Arkusz4!D$1,"")</f>
        <v/>
      </c>
      <c r="C15" t="str">
        <f>IF(Arkusz4!E16=1,Arkusz4!E$1,"")</f>
        <v/>
      </c>
      <c r="D15" t="str">
        <f>IF(Arkusz4!F16=1,Arkusz4!F$1,"")</f>
        <v/>
      </c>
      <c r="E15" t="str">
        <f>IF(Arkusz4!G16=1,Arkusz4!G$1,"")</f>
        <v/>
      </c>
      <c r="F15" t="str">
        <f>IF(Arkusz4!H16=1,Arkusz4!H$1,"")</f>
        <v/>
      </c>
      <c r="G15" t="str">
        <f>IF(Arkusz4!I16=1,Arkusz4!I$1,"")</f>
        <v>Pakiety matematyczne</v>
      </c>
      <c r="H15" t="str">
        <f>IF(Arkusz4!J16=1,Arkusz4!J$1,"")</f>
        <v/>
      </c>
      <c r="I15" t="str">
        <f>IF(Arkusz4!K16=1,Arkusz4!K$1,"")</f>
        <v/>
      </c>
      <c r="J15" t="str">
        <f>IF(Arkusz4!L16=1,Arkusz4!L$1,"")</f>
        <v>Pakiety użytkowe</v>
      </c>
      <c r="K15" t="str">
        <f>IF(Arkusz4!M16=1,Arkusz4!M$1,"")</f>
        <v/>
      </c>
      <c r="L15" t="str">
        <f>IF(Arkusz4!N16=1,Arkusz4!N$1,"")</f>
        <v/>
      </c>
      <c r="M15" t="str">
        <f>IF(Arkusz4!O16=1,Arkusz4!O$1,"")</f>
        <v/>
      </c>
      <c r="N15" t="str">
        <f>IF(Arkusz4!P16=1,Arkusz4!P$1,"")</f>
        <v/>
      </c>
      <c r="O15" t="str">
        <f>IF(Arkusz4!Q16=1,Arkusz4!Q$1,"")</f>
        <v>Podstawy sieci komputerowych</v>
      </c>
      <c r="P15" t="str">
        <f>IF(Arkusz4!R16=1,Arkusz4!R$1,"")</f>
        <v/>
      </c>
      <c r="Q15" t="str">
        <f>IF(Arkusz4!S16=1,Arkusz4!S$1,"")</f>
        <v/>
      </c>
      <c r="R15" t="str">
        <f>IF(Arkusz4!T16=1,Arkusz4!T$1,"")</f>
        <v/>
      </c>
      <c r="S15" t="str">
        <f>IF(Arkusz4!U16=1,Arkusz4!U$1,"")</f>
        <v/>
      </c>
      <c r="T15" t="str">
        <f>IF(Arkusz4!V16=1,Arkusz4!V$1,"")</f>
        <v/>
      </c>
      <c r="U15" t="str">
        <f>IF(Arkusz4!W16=1,Arkusz4!W$1,"")</f>
        <v/>
      </c>
      <c r="V15" t="str">
        <f>IF(Arkusz4!X16=1,Arkusz4!X$1,"")</f>
        <v/>
      </c>
      <c r="W15" t="str">
        <f>IF(Arkusz4!Y16=1,Arkusz4!Y$1,"")</f>
        <v/>
      </c>
      <c r="X15" t="str">
        <f>IF(Arkusz4!Z16=1,Arkusz4!Z$1,"")</f>
        <v/>
      </c>
      <c r="Y15" t="str">
        <f>IF(Arkusz4!AA16=1,Arkusz4!AA$1,"")</f>
        <v/>
      </c>
      <c r="Z15" t="str">
        <f>IF(Arkusz4!AB16=1,Arkusz4!AB$1,"")</f>
        <v/>
      </c>
      <c r="AA15" t="str">
        <f>IF(Arkusz4!AC16=1,Arkusz4!AC$1,"")</f>
        <v>Programowanie w języku R</v>
      </c>
      <c r="AB15" t="str">
        <f>IF(Arkusz4!AD16=1,Arkusz4!AD$1,"")</f>
        <v/>
      </c>
      <c r="AC15" t="str">
        <f>IF(Arkusz4!AE16=1,Arkusz4!AE$1,"")</f>
        <v/>
      </c>
      <c r="AD15" t="str">
        <f>IF(Arkusz4!AF16=1,Arkusz4!AF$1,"")</f>
        <v/>
      </c>
      <c r="AE15" t="str">
        <f>IF(Arkusz4!AG16=1,Arkusz4!AG$1,"")</f>
        <v/>
      </c>
      <c r="AF15" t="str">
        <f>IF(Arkusz4!AH16=1,Arkusz4!AH$1,"")</f>
        <v/>
      </c>
      <c r="AG15" t="str">
        <f>IF(Arkusz4!AI16=1,Arkusz4!AI$1,"")</f>
        <v/>
      </c>
      <c r="AH15" t="str">
        <f>IF(Arkusz4!AJ16=1,Arkusz4!AJ$1,"")</f>
        <v>Metody numeryczne</v>
      </c>
      <c r="AI15" t="str">
        <f>IF(Arkusz4!AK16=1,Arkusz4!AK$1,"")</f>
        <v>Inżynieria przetwarzania danych</v>
      </c>
      <c r="AJ15" t="str">
        <f>IF(Arkusz4!AL16=1,Arkusz4!AL$1,"")</f>
        <v/>
      </c>
      <c r="AK15" t="str">
        <f>IF(Arkusz4!AM16=1,Arkusz4!AM$1,"")</f>
        <v/>
      </c>
      <c r="AL15" t="str">
        <f>IF(Arkusz4!AN16=1,Arkusz4!AN$1,"")</f>
        <v/>
      </c>
      <c r="AM15" t="str">
        <f>IF(Arkusz4!AO16=1,Arkusz4!AO$1,"")</f>
        <v>Analiza szeregów czasowych</v>
      </c>
      <c r="AN15" t="str">
        <f>IF(Arkusz4!AP16=1,Arkusz4!AP$1,"")</f>
        <v/>
      </c>
      <c r="AO15" t="str">
        <f>IF(Arkusz4!AQ16=1,Arkusz4!AQ$1,"")</f>
        <v>Projekt zespołowy systemu informatycznego</v>
      </c>
      <c r="AP15" t="str">
        <f>IF(Arkusz4!AR16=1,Arkusz4!AR$1,"")</f>
        <v/>
      </c>
      <c r="AQ15" t="str">
        <f>IF(Arkusz4!AS16=1,Arkusz4!AS$1,"")</f>
        <v/>
      </c>
      <c r="AR15" t="str">
        <f>IF(Arkusz4!AT16=1,Arkusz4!AT$1,"")</f>
        <v/>
      </c>
      <c r="AS15" t="str">
        <f>IF(Arkusz4!AU16=1,Arkusz4!AU$1,"")</f>
        <v/>
      </c>
      <c r="AT15" t="str">
        <f>IF(Arkusz4!AV16=1,Arkusz4!AV$1,"")</f>
        <v>Modelowanie inżynierskie</v>
      </c>
      <c r="AU15" t="str">
        <f>IF(Arkusz4!AW16=1,Arkusz4!AW$1,"")</f>
        <v>Modelowanie zjawisk losowych</v>
      </c>
      <c r="AV15" t="str">
        <f>IF(Arkusz4!AX16=1,Arkusz4!AX$1,"")</f>
        <v>Seminarium dyplomowe</v>
      </c>
      <c r="AW15" t="str">
        <f>IF(Arkusz4!AY16=1,Arkusz4!AY$1,"")</f>
        <v/>
      </c>
      <c r="AX15" t="str">
        <f>IF(Arkusz4!AZ16=1,Arkusz4!AZ$1,"")</f>
        <v/>
      </c>
      <c r="AY15" t="str">
        <f>IF(Arkusz4!BA16=1,Arkusz4!BA$1,"")</f>
        <v/>
      </c>
      <c r="AZ15" t="str">
        <f>IF(Arkusz4!BB16=1,Arkusz4!BB$1,"")</f>
        <v/>
      </c>
      <c r="BA15" t="str">
        <f>IF(Arkusz4!BC16=1,Arkusz4!BC$1,"")</f>
        <v/>
      </c>
      <c r="BB15" t="str">
        <f>IF(Arkusz4!BD16=1,Arkusz4!BD$1,"")</f>
        <v/>
      </c>
      <c r="BC15" t="str">
        <f>IF(Arkusz4!BE16=1,Arkusz4!BE$1,"")</f>
        <v/>
      </c>
      <c r="BD15" t="str">
        <f>IF(Arkusz4!BF16=1,Arkusz4!BF$1,"")</f>
        <v/>
      </c>
      <c r="BE15" t="str">
        <f>IF(Arkusz4!BG16=1,Arkusz4!BG$1,"")</f>
        <v/>
      </c>
      <c r="BF15" t="str">
        <f>IF(Arkusz4!BH16=1,Arkusz4!BH$1,"")</f>
        <v/>
      </c>
      <c r="BG15" t="str">
        <f>IF(Arkusz4!BI16=1,Arkusz4!BI$1,"")</f>
        <v/>
      </c>
      <c r="BH15" t="str">
        <f>IF(Arkusz4!BJ16=1,Arkusz4!BJ$1,"")</f>
        <v>Modelowanie matematyczne i symulacja komputerowa systemów</v>
      </c>
      <c r="BI15" t="str">
        <f>IF(Arkusz4!BK16=1,Arkusz4!BK$1,"")</f>
        <v>Seminarium dyplomowe i przygotowanie pracy</v>
      </c>
      <c r="BJ15" t="str">
        <f>IF(Arkusz4!BL16=1,Arkusz4!BL$1,"")</f>
        <v/>
      </c>
      <c r="BK15" t="str">
        <f>IF(Arkusz4!BM16=1,Arkusz4!BM$1,"")</f>
        <v>Analiza i przetwarzanie danych w czasie rzeczywistym</v>
      </c>
      <c r="BL15" t="str">
        <f>IF(Arkusz4!BN16=1,Arkusz4!BN$1,"")</f>
        <v/>
      </c>
      <c r="BM15" t="str">
        <f>IF(Arkusz4!BO16=1,Arkusz4!BO$1,"")</f>
        <v/>
      </c>
      <c r="BN15" t="str">
        <f>IF(Arkusz4!BP16=1,Arkusz4!BP$1,"")</f>
        <v>Inteligencja obliczeniowa i uczenie maszynowe</v>
      </c>
      <c r="BO15" t="e">
        <f ca="1">IF(Arkusz4!BQ16=1,Arkusz4!BQ$1,"")</f>
        <v>#NAME?</v>
      </c>
      <c r="BP15" t="str">
        <f>IF(Arkusz4!BR16=1,Arkusz4!BR$1,"")</f>
        <v/>
      </c>
    </row>
    <row r="16" spans="1:68" x14ac:dyDescent="0.25">
      <c r="A16" t="str">
        <f>IF(Arkusz4!C17=1,Arkusz4!C$1,"")</f>
        <v/>
      </c>
      <c r="B16" t="str">
        <f>IF(Arkusz4!D17=1,Arkusz4!D$1,"")</f>
        <v/>
      </c>
      <c r="C16" t="str">
        <f>IF(Arkusz4!E17=1,Arkusz4!E$1,"")</f>
        <v/>
      </c>
      <c r="D16" t="str">
        <f>IF(Arkusz4!F17=1,Arkusz4!F$1,"")</f>
        <v/>
      </c>
      <c r="E16" t="str">
        <f>IF(Arkusz4!G17=1,Arkusz4!G$1,"")</f>
        <v/>
      </c>
      <c r="F16" t="str">
        <f>IF(Arkusz4!H17=1,Arkusz4!H$1,"")</f>
        <v/>
      </c>
      <c r="G16" t="str">
        <f>IF(Arkusz4!I17=1,Arkusz4!I$1,"")</f>
        <v/>
      </c>
      <c r="H16" t="str">
        <f>IF(Arkusz4!J17=1,Arkusz4!J$1,"")</f>
        <v/>
      </c>
      <c r="I16" t="str">
        <f>IF(Arkusz4!K17=1,Arkusz4!K$1,"")</f>
        <v/>
      </c>
      <c r="J16" t="str">
        <f>IF(Arkusz4!L17=1,Arkusz4!L$1,"")</f>
        <v/>
      </c>
      <c r="K16" t="str">
        <f>IF(Arkusz4!M17=1,Arkusz4!M$1,"")</f>
        <v/>
      </c>
      <c r="L16" t="str">
        <f>IF(Arkusz4!N17=1,Arkusz4!N$1,"")</f>
        <v/>
      </c>
      <c r="M16" t="str">
        <f>IF(Arkusz4!O17=1,Arkusz4!O$1,"")</f>
        <v/>
      </c>
      <c r="N16" t="str">
        <f>IF(Arkusz4!P17=1,Arkusz4!P$1,"")</f>
        <v/>
      </c>
      <c r="O16" t="str">
        <f>IF(Arkusz4!Q17=1,Arkusz4!Q$1,"")</f>
        <v/>
      </c>
      <c r="P16" t="str">
        <f>IF(Arkusz4!R17=1,Arkusz4!R$1,"")</f>
        <v/>
      </c>
      <c r="Q16" t="str">
        <f>IF(Arkusz4!S17=1,Arkusz4!S$1,"")</f>
        <v/>
      </c>
      <c r="R16" t="str">
        <f>IF(Arkusz4!T17=1,Arkusz4!T$1,"")</f>
        <v/>
      </c>
      <c r="S16" t="str">
        <f>IF(Arkusz4!U17=1,Arkusz4!U$1,"")</f>
        <v/>
      </c>
      <c r="T16" t="str">
        <f>IF(Arkusz4!V17=1,Arkusz4!V$1,"")</f>
        <v/>
      </c>
      <c r="U16" t="str">
        <f>IF(Arkusz4!W17=1,Arkusz4!W$1,"")</f>
        <v/>
      </c>
      <c r="V16" t="str">
        <f>IF(Arkusz4!X17=1,Arkusz4!X$1,"")</f>
        <v/>
      </c>
      <c r="W16" t="str">
        <f>IF(Arkusz4!Y17=1,Arkusz4!Y$1,"")</f>
        <v/>
      </c>
      <c r="X16" t="str">
        <f>IF(Arkusz4!Z17=1,Arkusz4!Z$1,"")</f>
        <v/>
      </c>
      <c r="Y16" t="str">
        <f>IF(Arkusz4!AA17=1,Arkusz4!AA$1,"")</f>
        <v>Projektowanie i zarządzanie systemami bazodanowymi</v>
      </c>
      <c r="Z16" t="str">
        <f>IF(Arkusz4!AB17=1,Arkusz4!AB$1,"")</f>
        <v/>
      </c>
      <c r="AA16" t="str">
        <f>IF(Arkusz4!AC17=1,Arkusz4!AC$1,"")</f>
        <v/>
      </c>
      <c r="AB16" t="str">
        <f>IF(Arkusz4!AD17=1,Arkusz4!AD$1,"")</f>
        <v/>
      </c>
      <c r="AC16" t="str">
        <f>IF(Arkusz4!AE17=1,Arkusz4!AE$1,"")</f>
        <v>Ochrona własności intelektualnej</v>
      </c>
      <c r="AD16" t="str">
        <f>IF(Arkusz4!AF17=1,Arkusz4!AF$1,"")</f>
        <v/>
      </c>
      <c r="AE16" t="str">
        <f>IF(Arkusz4!AG17=1,Arkusz4!AG$1,"")</f>
        <v/>
      </c>
      <c r="AF16" t="str">
        <f>IF(Arkusz4!AH17=1,Arkusz4!AH$1,"")</f>
        <v/>
      </c>
      <c r="AG16" t="str">
        <f>IF(Arkusz4!AI17=1,Arkusz4!AI$1,"")</f>
        <v/>
      </c>
      <c r="AH16" t="str">
        <f>IF(Arkusz4!AJ17=1,Arkusz4!AJ$1,"")</f>
        <v/>
      </c>
      <c r="AI16" t="str">
        <f>IF(Arkusz4!AK17=1,Arkusz4!AK$1,"")</f>
        <v/>
      </c>
      <c r="AJ16" t="str">
        <f>IF(Arkusz4!AL17=1,Arkusz4!AL$1,"")</f>
        <v xml:space="preserve">Ekonometria </v>
      </c>
      <c r="AK16" t="str">
        <f>IF(Arkusz4!AM17=1,Arkusz4!AM$1,"")</f>
        <v/>
      </c>
      <c r="AL16" t="str">
        <f>IF(Arkusz4!AN17=1,Arkusz4!AN$1,"")</f>
        <v/>
      </c>
      <c r="AM16" t="str">
        <f>IF(Arkusz4!AO17=1,Arkusz4!AO$1,"")</f>
        <v/>
      </c>
      <c r="AN16" t="str">
        <f>IF(Arkusz4!AP17=1,Arkusz4!AP$1,"")</f>
        <v>Zarządzanie projektami informatycznymi</v>
      </c>
      <c r="AO16" t="str">
        <f>IF(Arkusz4!AQ17=1,Arkusz4!AQ$1,"")</f>
        <v>Projekt zespołowy systemu informatycznego</v>
      </c>
      <c r="AP16" t="str">
        <f>IF(Arkusz4!AR17=1,Arkusz4!AR$1,"")</f>
        <v/>
      </c>
      <c r="AQ16" t="str">
        <f>IF(Arkusz4!AS17=1,Arkusz4!AS$1,"")</f>
        <v/>
      </c>
      <c r="AR16" t="str">
        <f>IF(Arkusz4!AT17=1,Arkusz4!AT$1,"")</f>
        <v/>
      </c>
      <c r="AS16" t="str">
        <f>IF(Arkusz4!AU17=1,Arkusz4!AU$1,"")</f>
        <v/>
      </c>
      <c r="AT16" t="str">
        <f>IF(Arkusz4!AV17=1,Arkusz4!AV$1,"")</f>
        <v/>
      </c>
      <c r="AU16" t="str">
        <f>IF(Arkusz4!AW17=1,Arkusz4!AW$1,"")</f>
        <v/>
      </c>
      <c r="AV16" t="str">
        <f>IF(Arkusz4!AX17=1,Arkusz4!AX$1,"")</f>
        <v>Seminarium dyplomowe</v>
      </c>
      <c r="AW16" t="str">
        <f>IF(Arkusz4!AY17=1,Arkusz4!AY$1,"")</f>
        <v>Projekt zespołowy systemu informatycznego</v>
      </c>
      <c r="AX16" t="str">
        <f>IF(Arkusz4!AZ17=1,Arkusz4!AZ$1,"")</f>
        <v/>
      </c>
      <c r="AY16" t="str">
        <f>IF(Arkusz4!BA17=1,Arkusz4!BA$1,"")</f>
        <v/>
      </c>
      <c r="AZ16" t="str">
        <f>IF(Arkusz4!BB17=1,Arkusz4!BB$1,"")</f>
        <v/>
      </c>
      <c r="BA16" t="str">
        <f>IF(Arkusz4!BC17=1,Arkusz4!BC$1,"")</f>
        <v/>
      </c>
      <c r="BB16" t="str">
        <f>IF(Arkusz4!BD17=1,Arkusz4!BD$1,"")</f>
        <v/>
      </c>
      <c r="BC16" t="str">
        <f>IF(Arkusz4!BE17=1,Arkusz4!BE$1,"")</f>
        <v/>
      </c>
      <c r="BD16" t="str">
        <f>IF(Arkusz4!BF17=1,Arkusz4!BF$1,"")</f>
        <v/>
      </c>
      <c r="BE16" t="str">
        <f>IF(Arkusz4!BG17=1,Arkusz4!BG$1,"")</f>
        <v/>
      </c>
      <c r="BF16" t="str">
        <f>IF(Arkusz4!BH17=1,Arkusz4!BH$1,"")</f>
        <v/>
      </c>
      <c r="BG16" t="str">
        <f>IF(Arkusz4!BI17=1,Arkusz4!BI$1,"")</f>
        <v/>
      </c>
      <c r="BH16" t="str">
        <f>IF(Arkusz4!BJ17=1,Arkusz4!BJ$1,"")</f>
        <v/>
      </c>
      <c r="BI16" t="str">
        <f>IF(Arkusz4!BK17=1,Arkusz4!BK$1,"")</f>
        <v>Seminarium dyplomowe i przygotowanie pracy</v>
      </c>
      <c r="BJ16" t="str">
        <f>IF(Arkusz4!BL17=1,Arkusz4!BL$1,"")</f>
        <v/>
      </c>
      <c r="BK16" t="str">
        <f>IF(Arkusz4!BM17=1,Arkusz4!BM$1,"")</f>
        <v/>
      </c>
      <c r="BL16" t="str">
        <f>IF(Arkusz4!BN17=1,Arkusz4!BN$1,"")</f>
        <v/>
      </c>
      <c r="BM16" t="str">
        <f>IF(Arkusz4!BO17=1,Arkusz4!BO$1,"")</f>
        <v/>
      </c>
      <c r="BN16" t="str">
        <f>IF(Arkusz4!BP17=1,Arkusz4!BP$1,"")</f>
        <v/>
      </c>
      <c r="BO16" t="e">
        <f ca="1">IF(Arkusz4!BQ17=1,Arkusz4!BQ$1,"")</f>
        <v>#NAME?</v>
      </c>
      <c r="BP16" t="str">
        <f>IF(Arkusz4!BR17=1,Arkusz4!BR$1,"")</f>
        <v/>
      </c>
    </row>
    <row r="17" spans="1:68" x14ac:dyDescent="0.25">
      <c r="A17" t="str">
        <f>IF(Arkusz4!C18=1,Arkusz4!C$1,"")</f>
        <v/>
      </c>
      <c r="B17" t="str">
        <f>IF(Arkusz4!D18=1,Arkusz4!D$1,"")</f>
        <v/>
      </c>
      <c r="C17" t="str">
        <f>IF(Arkusz4!E18=1,Arkusz4!E$1,"")</f>
        <v/>
      </c>
      <c r="D17" t="str">
        <f>IF(Arkusz4!F18=1,Arkusz4!F$1,"")</f>
        <v/>
      </c>
      <c r="E17" t="str">
        <f>IF(Arkusz4!G18=1,Arkusz4!G$1,"")</f>
        <v/>
      </c>
      <c r="F17" t="str">
        <f>IF(Arkusz4!H18=1,Arkusz4!H$1,"")</f>
        <v/>
      </c>
      <c r="G17" t="str">
        <f>IF(Arkusz4!I18=1,Arkusz4!I$1,"")</f>
        <v/>
      </c>
      <c r="H17" t="str">
        <f>IF(Arkusz4!J18=1,Arkusz4!J$1,"")</f>
        <v/>
      </c>
      <c r="I17" t="str">
        <f>IF(Arkusz4!K18=1,Arkusz4!K$1,"")</f>
        <v/>
      </c>
      <c r="J17" t="str">
        <f>IF(Arkusz4!L18=1,Arkusz4!L$1,"")</f>
        <v/>
      </c>
      <c r="K17" t="str">
        <f>IF(Arkusz4!M18=1,Arkusz4!M$1,"")</f>
        <v/>
      </c>
      <c r="L17" t="str">
        <f>IF(Arkusz4!N18=1,Arkusz4!N$1,"")</f>
        <v/>
      </c>
      <c r="M17" t="str">
        <f>IF(Arkusz4!O18=1,Arkusz4!O$1,"")</f>
        <v/>
      </c>
      <c r="N17" t="str">
        <f>IF(Arkusz4!P18=1,Arkusz4!P$1,"")</f>
        <v/>
      </c>
      <c r="O17" t="str">
        <f>IF(Arkusz4!Q18=1,Arkusz4!Q$1,"")</f>
        <v>Podstawy sieci komputerowych</v>
      </c>
      <c r="P17" t="str">
        <f>IF(Arkusz4!R18=1,Arkusz4!R$1,"")</f>
        <v/>
      </c>
      <c r="Q17" t="str">
        <f>IF(Arkusz4!S18=1,Arkusz4!S$1,"")</f>
        <v/>
      </c>
      <c r="R17" t="str">
        <f>IF(Arkusz4!T18=1,Arkusz4!T$1,"")</f>
        <v/>
      </c>
      <c r="S17" t="str">
        <f>IF(Arkusz4!U18=1,Arkusz4!U$1,"")</f>
        <v/>
      </c>
      <c r="T17" t="str">
        <f>IF(Arkusz4!V18=1,Arkusz4!V$1,"")</f>
        <v/>
      </c>
      <c r="U17" t="str">
        <f>IF(Arkusz4!W18=1,Arkusz4!W$1,"")</f>
        <v>Projekt własnego przedsięwzięcia</v>
      </c>
      <c r="V17" t="str">
        <f>IF(Arkusz4!X18=1,Arkusz4!X$1,"")</f>
        <v/>
      </c>
      <c r="W17" t="str">
        <f>IF(Arkusz4!Y18=1,Arkusz4!Y$1,"")</f>
        <v/>
      </c>
      <c r="X17" t="str">
        <f>IF(Arkusz4!Z18=1,Arkusz4!Z$1,"")</f>
        <v/>
      </c>
      <c r="Y17" t="str">
        <f>IF(Arkusz4!AA18=1,Arkusz4!AA$1,"")</f>
        <v/>
      </c>
      <c r="Z17" t="str">
        <f>IF(Arkusz4!AB18=1,Arkusz4!AB$1,"")</f>
        <v/>
      </c>
      <c r="AA17" t="str">
        <f>IF(Arkusz4!AC18=1,Arkusz4!AC$1,"")</f>
        <v/>
      </c>
      <c r="AB17" t="str">
        <f>IF(Arkusz4!AD18=1,Arkusz4!AD$1,"")</f>
        <v/>
      </c>
      <c r="AC17" t="str">
        <f>IF(Arkusz4!AE18=1,Arkusz4!AE$1,"")</f>
        <v>Ochrona własności intelektualnej</v>
      </c>
      <c r="AD17" t="str">
        <f>IF(Arkusz4!AF18=1,Arkusz4!AF$1,"")</f>
        <v/>
      </c>
      <c r="AE17" t="str">
        <f>IF(Arkusz4!AG18=1,Arkusz4!AG$1,"")</f>
        <v/>
      </c>
      <c r="AF17" t="str">
        <f>IF(Arkusz4!AH18=1,Arkusz4!AH$1,"")</f>
        <v/>
      </c>
      <c r="AG17" t="str">
        <f>IF(Arkusz4!AI18=1,Arkusz4!AI$1,"")</f>
        <v/>
      </c>
      <c r="AH17" t="str">
        <f>IF(Arkusz4!AJ18=1,Arkusz4!AJ$1,"")</f>
        <v/>
      </c>
      <c r="AI17" t="str">
        <f>IF(Arkusz4!AK18=1,Arkusz4!AK$1,"")</f>
        <v/>
      </c>
      <c r="AJ17" t="str">
        <f>IF(Arkusz4!AL18=1,Arkusz4!AL$1,"")</f>
        <v/>
      </c>
      <c r="AK17" t="str">
        <f>IF(Arkusz4!AM18=1,Arkusz4!AM$1,"")</f>
        <v/>
      </c>
      <c r="AL17" t="str">
        <f>IF(Arkusz4!AN18=1,Arkusz4!AN$1,"")</f>
        <v/>
      </c>
      <c r="AM17" t="str">
        <f>IF(Arkusz4!AO18=1,Arkusz4!AO$1,"")</f>
        <v/>
      </c>
      <c r="AN17" t="str">
        <f>IF(Arkusz4!AP18=1,Arkusz4!AP$1,"")</f>
        <v>Zarządzanie projektami informatycznymi</v>
      </c>
      <c r="AO17" t="str">
        <f>IF(Arkusz4!AQ18=1,Arkusz4!AQ$1,"")</f>
        <v>Projekt zespołowy systemu informatycznego</v>
      </c>
      <c r="AP17" t="str">
        <f>IF(Arkusz4!AR18=1,Arkusz4!AR$1,"")</f>
        <v/>
      </c>
      <c r="AQ17" t="str">
        <f>IF(Arkusz4!AS18=1,Arkusz4!AS$1,"")</f>
        <v/>
      </c>
      <c r="AR17" t="str">
        <f>IF(Arkusz4!AT18=1,Arkusz4!AT$1,"")</f>
        <v/>
      </c>
      <c r="AS17" t="str">
        <f>IF(Arkusz4!AU18=1,Arkusz4!AU$1,"")</f>
        <v/>
      </c>
      <c r="AT17" t="str">
        <f>IF(Arkusz4!AV18=1,Arkusz4!AV$1,"")</f>
        <v/>
      </c>
      <c r="AU17" t="str">
        <f>IF(Arkusz4!AW18=1,Arkusz4!AW$1,"")</f>
        <v/>
      </c>
      <c r="AV17" t="str">
        <f>IF(Arkusz4!AX18=1,Arkusz4!AX$1,"")</f>
        <v>Seminarium dyplomowe</v>
      </c>
      <c r="AW17" t="str">
        <f>IF(Arkusz4!AY18=1,Arkusz4!AY$1,"")</f>
        <v>Projekt zespołowy systemu informatycznego</v>
      </c>
      <c r="AX17" t="str">
        <f>IF(Arkusz4!AZ18=1,Arkusz4!AZ$1,"")</f>
        <v/>
      </c>
      <c r="AY17" t="str">
        <f>IF(Arkusz4!BA18=1,Arkusz4!BA$1,"")</f>
        <v/>
      </c>
      <c r="AZ17" t="str">
        <f>IF(Arkusz4!BB18=1,Arkusz4!BB$1,"")</f>
        <v/>
      </c>
      <c r="BA17" t="str">
        <f>IF(Arkusz4!BC18=1,Arkusz4!BC$1,"")</f>
        <v/>
      </c>
      <c r="BB17" t="str">
        <f>IF(Arkusz4!BD18=1,Arkusz4!BD$1,"")</f>
        <v/>
      </c>
      <c r="BC17" t="str">
        <f>IF(Arkusz4!BE18=1,Arkusz4!BE$1,"")</f>
        <v/>
      </c>
      <c r="BD17" t="str">
        <f>IF(Arkusz4!BF18=1,Arkusz4!BF$1,"")</f>
        <v/>
      </c>
      <c r="BE17" t="str">
        <f>IF(Arkusz4!BG18=1,Arkusz4!BG$1,"")</f>
        <v/>
      </c>
      <c r="BF17" t="str">
        <f>IF(Arkusz4!BH18=1,Arkusz4!BH$1,"")</f>
        <v/>
      </c>
      <c r="BG17" t="str">
        <f>IF(Arkusz4!BI18=1,Arkusz4!BI$1,"")</f>
        <v>Przetwarzanie danych w modelu chmury obliczeniowej</v>
      </c>
      <c r="BH17" t="str">
        <f>IF(Arkusz4!BJ18=1,Arkusz4!BJ$1,"")</f>
        <v/>
      </c>
      <c r="BI17" t="str">
        <f>IF(Arkusz4!BK18=1,Arkusz4!BK$1,"")</f>
        <v>Seminarium dyplomowe i przygotowanie pracy</v>
      </c>
      <c r="BJ17" t="str">
        <f>IF(Arkusz4!BL18=1,Arkusz4!BL$1,"")</f>
        <v>Praktyka zawodowa (3 miesiące)</v>
      </c>
      <c r="BK17" t="str">
        <f>IF(Arkusz4!BM18=1,Arkusz4!BM$1,"")</f>
        <v/>
      </c>
      <c r="BL17" t="str">
        <f>IF(Arkusz4!BN18=1,Arkusz4!BN$1,"")</f>
        <v/>
      </c>
      <c r="BM17" t="str">
        <f>IF(Arkusz4!BO18=1,Arkusz4!BO$1,"")</f>
        <v/>
      </c>
      <c r="BN17" t="str">
        <f>IF(Arkusz4!BP18=1,Arkusz4!BP$1,"")</f>
        <v/>
      </c>
      <c r="BO17" t="e">
        <f ca="1">IF(Arkusz4!BQ18=1,Arkusz4!BQ$1,"")</f>
        <v>#NAME?</v>
      </c>
      <c r="BP17" t="str">
        <f>IF(Arkusz4!BR18=1,Arkusz4!BR$1,"")</f>
        <v/>
      </c>
    </row>
    <row r="18" spans="1:68" x14ac:dyDescent="0.25">
      <c r="A18" t="str">
        <f>IF(Arkusz4!C19=1,Arkusz4!C$1,"")</f>
        <v/>
      </c>
      <c r="B18" t="str">
        <f>IF(Arkusz4!D19=1,Arkusz4!D$1,"")</f>
        <v/>
      </c>
      <c r="C18" t="str">
        <f>IF(Arkusz4!E19=1,Arkusz4!E$1,"")</f>
        <v/>
      </c>
      <c r="D18" t="str">
        <f>IF(Arkusz4!F19=1,Arkusz4!F$1,"")</f>
        <v/>
      </c>
      <c r="E18" t="str">
        <f>IF(Arkusz4!G19=1,Arkusz4!G$1,"")</f>
        <v/>
      </c>
      <c r="F18" t="str">
        <f>IF(Arkusz4!H19=1,Arkusz4!H$1,"")</f>
        <v/>
      </c>
      <c r="G18" t="str">
        <f>IF(Arkusz4!I19=1,Arkusz4!I$1,"")</f>
        <v/>
      </c>
      <c r="H18" t="str">
        <f>IF(Arkusz4!J19=1,Arkusz4!J$1,"")</f>
        <v/>
      </c>
      <c r="I18" t="str">
        <f>IF(Arkusz4!K19=1,Arkusz4!K$1,"")</f>
        <v/>
      </c>
      <c r="J18" t="str">
        <f>IF(Arkusz4!L19=1,Arkusz4!L$1,"")</f>
        <v>Pakiety użytkowe</v>
      </c>
      <c r="K18" t="str">
        <f>IF(Arkusz4!M19=1,Arkusz4!M$1,"")</f>
        <v/>
      </c>
      <c r="L18" t="str">
        <f>IF(Arkusz4!N19=1,Arkusz4!N$1,"")</f>
        <v/>
      </c>
      <c r="M18" t="str">
        <f>IF(Arkusz4!O19=1,Arkusz4!O$1,"")</f>
        <v/>
      </c>
      <c r="N18" t="str">
        <f>IF(Arkusz4!P19=1,Arkusz4!P$1,"")</f>
        <v/>
      </c>
      <c r="O18" t="str">
        <f>IF(Arkusz4!Q19=1,Arkusz4!Q$1,"")</f>
        <v/>
      </c>
      <c r="P18" t="str">
        <f>IF(Arkusz4!R19=1,Arkusz4!R$1,"")</f>
        <v/>
      </c>
      <c r="Q18" t="str">
        <f>IF(Arkusz4!S19=1,Arkusz4!S$1,"")</f>
        <v>Systemy relacyjnych baz danych</v>
      </c>
      <c r="R18" t="str">
        <f>IF(Arkusz4!T19=1,Arkusz4!T$1,"")</f>
        <v/>
      </c>
      <c r="S18" t="str">
        <f>IF(Arkusz4!U19=1,Arkusz4!U$1,"")</f>
        <v/>
      </c>
      <c r="T18" t="str">
        <f>IF(Arkusz4!V19=1,Arkusz4!V$1,"")</f>
        <v/>
      </c>
      <c r="U18" t="str">
        <f>IF(Arkusz4!W19=1,Arkusz4!W$1,"")</f>
        <v/>
      </c>
      <c r="V18" t="str">
        <f>IF(Arkusz4!X19=1,Arkusz4!X$1,"")</f>
        <v>Wstęp do inżynierii oprogramowania</v>
      </c>
      <c r="W18" t="str">
        <f>IF(Arkusz4!Y19=1,Arkusz4!Y$1,"")</f>
        <v/>
      </c>
      <c r="X18" t="str">
        <f>IF(Arkusz4!Z19=1,Arkusz4!Z$1,"")</f>
        <v>Analiza i projektowanie systemów informatycznych</v>
      </c>
      <c r="Y18" t="str">
        <f>IF(Arkusz4!AA19=1,Arkusz4!AA$1,"")</f>
        <v>Projektowanie i zarządzanie systemami bazodanowymi</v>
      </c>
      <c r="Z18" t="str">
        <f>IF(Arkusz4!AB19=1,Arkusz4!AB$1,"")</f>
        <v/>
      </c>
      <c r="AA18" t="str">
        <f>IF(Arkusz4!AC19=1,Arkusz4!AC$1,"")</f>
        <v/>
      </c>
      <c r="AB18" t="str">
        <f>IF(Arkusz4!AD19=1,Arkusz4!AD$1,"")</f>
        <v/>
      </c>
      <c r="AC18" t="str">
        <f>IF(Arkusz4!AE19=1,Arkusz4!AE$1,"")</f>
        <v/>
      </c>
      <c r="AD18" t="str">
        <f>IF(Arkusz4!AF19=1,Arkusz4!AF$1,"")</f>
        <v>Inżynieria oprogramowania</v>
      </c>
      <c r="AE18" t="str">
        <f>IF(Arkusz4!AG19=1,Arkusz4!AG$1,"")</f>
        <v/>
      </c>
      <c r="AF18" t="str">
        <f>IF(Arkusz4!AH19=1,Arkusz4!AH$1,"")</f>
        <v>Bezpieczeństwo systemów informatycznych i ochrona danych</v>
      </c>
      <c r="AG18" t="str">
        <f>IF(Arkusz4!AI19=1,Arkusz4!AI$1,"")</f>
        <v/>
      </c>
      <c r="AH18" t="str">
        <f>IF(Arkusz4!AJ19=1,Arkusz4!AJ$1,"")</f>
        <v/>
      </c>
      <c r="AI18" t="str">
        <f>IF(Arkusz4!AK19=1,Arkusz4!AK$1,"")</f>
        <v/>
      </c>
      <c r="AJ18" t="str">
        <f>IF(Arkusz4!AL19=1,Arkusz4!AL$1,"")</f>
        <v/>
      </c>
      <c r="AK18" t="str">
        <f>IF(Arkusz4!AM19=1,Arkusz4!AM$1,"")</f>
        <v/>
      </c>
      <c r="AL18" t="str">
        <f>IF(Arkusz4!AN19=1,Arkusz4!AN$1,"")</f>
        <v/>
      </c>
      <c r="AM18" t="str">
        <f>IF(Arkusz4!AO19=1,Arkusz4!AO$1,"")</f>
        <v/>
      </c>
      <c r="AN18" t="str">
        <f>IF(Arkusz4!AP19=1,Arkusz4!AP$1,"")</f>
        <v/>
      </c>
      <c r="AO18" t="str">
        <f>IF(Arkusz4!AQ19=1,Arkusz4!AQ$1,"")</f>
        <v>Projekt zespołowy systemu informatycznego</v>
      </c>
      <c r="AP18" t="str">
        <f>IF(Arkusz4!AR19=1,Arkusz4!AR$1,"")</f>
        <v/>
      </c>
      <c r="AQ18" t="str">
        <f>IF(Arkusz4!AS19=1,Arkusz4!AS$1,"")</f>
        <v>Wprowadzenie i podstawy projektowania hurtowni danych </v>
      </c>
      <c r="AR18" t="str">
        <f>IF(Arkusz4!AT19=1,Arkusz4!AT$1,"")</f>
        <v>Wprowadzenie do eksploracji danych</v>
      </c>
      <c r="AS18" t="str">
        <f>IF(Arkusz4!AU19=1,Arkusz4!AU$1,"")</f>
        <v>Zastosowanie języka R do tworzenia narzędzi analitycznych</v>
      </c>
      <c r="AT18" t="str">
        <f>IF(Arkusz4!AV19=1,Arkusz4!AV$1,"")</f>
        <v/>
      </c>
      <c r="AU18" t="str">
        <f>IF(Arkusz4!AW19=1,Arkusz4!AW$1,"")</f>
        <v/>
      </c>
      <c r="AV18" t="str">
        <f>IF(Arkusz4!AX19=1,Arkusz4!AX$1,"")</f>
        <v/>
      </c>
      <c r="AW18" t="str">
        <f>IF(Arkusz4!AY19=1,Arkusz4!AY$1,"")</f>
        <v>Projekt zespołowy systemu informatycznego</v>
      </c>
      <c r="AX18" t="str">
        <f>IF(Arkusz4!AZ19=1,Arkusz4!AZ$1,"")</f>
        <v>Inżynieria wiedzy</v>
      </c>
      <c r="AY18" t="str">
        <f>IF(Arkusz4!BA19=1,Arkusz4!BA$1,"")</f>
        <v/>
      </c>
      <c r="AZ18" t="str">
        <f>IF(Arkusz4!BB19=1,Arkusz4!BB$1,"")</f>
        <v/>
      </c>
      <c r="BA18" t="str">
        <f>IF(Arkusz4!BC19=1,Arkusz4!BC$1,"")</f>
        <v>Zastosowanie baz danych w aplikacjach internetowych</v>
      </c>
      <c r="BB18" t="str">
        <f>IF(Arkusz4!BD19=1,Arkusz4!BD$1,"")</f>
        <v/>
      </c>
      <c r="BC18" t="str">
        <f>IF(Arkusz4!BE19=1,Arkusz4!BE$1,"")</f>
        <v/>
      </c>
      <c r="BD18" t="str">
        <f>IF(Arkusz4!BF19=1,Arkusz4!BF$1,"")</f>
        <v>Zastosowanie baz danych w aplikacjach na urzdzenia mobilne</v>
      </c>
      <c r="BE18" t="str">
        <f>IF(Arkusz4!BG19=1,Arkusz4!BG$1,"")</f>
        <v/>
      </c>
      <c r="BF18" t="str">
        <f>IF(Arkusz4!BH19=1,Arkusz4!BH$1,"")</f>
        <v/>
      </c>
      <c r="BG18" t="str">
        <f>IF(Arkusz4!BI19=1,Arkusz4!BI$1,"")</f>
        <v/>
      </c>
      <c r="BH18" t="str">
        <f>IF(Arkusz4!BJ19=1,Arkusz4!BJ$1,"")</f>
        <v/>
      </c>
      <c r="BI18" t="str">
        <f>IF(Arkusz4!BK19=1,Arkusz4!BK$1,"")</f>
        <v>Seminarium dyplomowe i przygotowanie pracy</v>
      </c>
      <c r="BJ18" t="str">
        <f>IF(Arkusz4!BL19=1,Arkusz4!BL$1,"")</f>
        <v/>
      </c>
      <c r="BK18" t="str">
        <f>IF(Arkusz4!BM19=1,Arkusz4!BM$1,"")</f>
        <v/>
      </c>
      <c r="BL18" t="str">
        <f>IF(Arkusz4!BN19=1,Arkusz4!BN$1,"")</f>
        <v>Programowanie systemów rozproszonych</v>
      </c>
      <c r="BM18" t="str">
        <f>IF(Arkusz4!BO19=1,Arkusz4!BO$1,"")</f>
        <v>Zaawansowane analizy controlingowe z wykorzystaniem metod Analityki Biznesowej</v>
      </c>
      <c r="BN18" t="str">
        <f>IF(Arkusz4!BP19=1,Arkusz4!BP$1,"")</f>
        <v/>
      </c>
      <c r="BO18" t="e">
        <f ca="1">IF(Arkusz4!BQ19=1,Arkusz4!BQ$1,"")</f>
        <v>#NAME?</v>
      </c>
      <c r="BP18" t="str">
        <f>IF(Arkusz4!BR19=1,Arkusz4!BR$1,"")</f>
        <v/>
      </c>
    </row>
    <row r="19" spans="1:68" x14ac:dyDescent="0.25">
      <c r="A19" t="str">
        <f>IF(Arkusz4!C20=1,Arkusz4!C$1,"")</f>
        <v/>
      </c>
      <c r="B19" t="str">
        <f>IF(Arkusz4!D20=1,Arkusz4!D$1,"")</f>
        <v/>
      </c>
      <c r="C19" t="str">
        <f>IF(Arkusz4!E20=1,Arkusz4!E$1,"")</f>
        <v/>
      </c>
      <c r="D19" t="str">
        <f>IF(Arkusz4!F20=1,Arkusz4!F$1,"")</f>
        <v/>
      </c>
      <c r="E19" t="str">
        <f>IF(Arkusz4!G20=1,Arkusz4!G$1,"")</f>
        <v/>
      </c>
      <c r="F19" t="str">
        <f>IF(Arkusz4!H20=1,Arkusz4!H$1,"")</f>
        <v/>
      </c>
      <c r="G19" t="str">
        <f>IF(Arkusz4!I20=1,Arkusz4!I$1,"")</f>
        <v/>
      </c>
      <c r="H19" t="str">
        <f>IF(Arkusz4!J20=1,Arkusz4!J$1,"")</f>
        <v/>
      </c>
      <c r="I19" t="str">
        <f>IF(Arkusz4!K20=1,Arkusz4!K$1,"")</f>
        <v/>
      </c>
      <c r="J19" t="str">
        <f>IF(Arkusz4!L20=1,Arkusz4!L$1,"")</f>
        <v/>
      </c>
      <c r="K19" t="str">
        <f>IF(Arkusz4!M20=1,Arkusz4!M$1,"")</f>
        <v/>
      </c>
      <c r="L19" t="str">
        <f>IF(Arkusz4!N20=1,Arkusz4!N$1,"")</f>
        <v/>
      </c>
      <c r="M19" t="str">
        <f>IF(Arkusz4!O20=1,Arkusz4!O$1,"")</f>
        <v/>
      </c>
      <c r="N19" t="str">
        <f>IF(Arkusz4!P20=1,Arkusz4!P$1,"")</f>
        <v/>
      </c>
      <c r="O19" t="str">
        <f>IF(Arkusz4!Q20=1,Arkusz4!Q$1,"")</f>
        <v/>
      </c>
      <c r="P19" t="str">
        <f>IF(Arkusz4!R20=1,Arkusz4!R$1,"")</f>
        <v/>
      </c>
      <c r="Q19" t="str">
        <f>IF(Arkusz4!S20=1,Arkusz4!S$1,"")</f>
        <v/>
      </c>
      <c r="R19" t="str">
        <f>IF(Arkusz4!T20=1,Arkusz4!T$1,"")</f>
        <v/>
      </c>
      <c r="S19" t="str">
        <f>IF(Arkusz4!U20=1,Arkusz4!U$1,"")</f>
        <v/>
      </c>
      <c r="T19" t="str">
        <f>IF(Arkusz4!V20=1,Arkusz4!V$1,"")</f>
        <v/>
      </c>
      <c r="U19" t="str">
        <f>IF(Arkusz4!W20=1,Arkusz4!W$1,"")</f>
        <v/>
      </c>
      <c r="V19" t="str">
        <f>IF(Arkusz4!X20=1,Arkusz4!X$1,"")</f>
        <v>Wstęp do inżynierii oprogramowania</v>
      </c>
      <c r="W19" t="str">
        <f>IF(Arkusz4!Y20=1,Arkusz4!Y$1,"")</f>
        <v/>
      </c>
      <c r="X19" t="str">
        <f>IF(Arkusz4!Z20=1,Arkusz4!Z$1,"")</f>
        <v>Analiza i projektowanie systemów informatycznych</v>
      </c>
      <c r="Y19" t="str">
        <f>IF(Arkusz4!AA20=1,Arkusz4!AA$1,"")</f>
        <v>Projektowanie i zarządzanie systemami bazodanowymi</v>
      </c>
      <c r="Z19" t="str">
        <f>IF(Arkusz4!AB20=1,Arkusz4!AB$1,"")</f>
        <v>Programowanie obiektowe I</v>
      </c>
      <c r="AA19" t="str">
        <f>IF(Arkusz4!AC20=1,Arkusz4!AC$1,"")</f>
        <v/>
      </c>
      <c r="AB19" t="str">
        <f>IF(Arkusz4!AD20=1,Arkusz4!AD$1,"")</f>
        <v/>
      </c>
      <c r="AC19" t="str">
        <f>IF(Arkusz4!AE20=1,Arkusz4!AE$1,"")</f>
        <v/>
      </c>
      <c r="AD19" t="str">
        <f>IF(Arkusz4!AF20=1,Arkusz4!AF$1,"")</f>
        <v>Inżynieria oprogramowania</v>
      </c>
      <c r="AE19" t="str">
        <f>IF(Arkusz4!AG20=1,Arkusz4!AG$1,"")</f>
        <v>Programowanie obiektowe II</v>
      </c>
      <c r="AF19" t="str">
        <f>IF(Arkusz4!AH20=1,Arkusz4!AH$1,"")</f>
        <v>Bezpieczeństwo systemów informatycznych i ochrona danych</v>
      </c>
      <c r="AG19" t="str">
        <f>IF(Arkusz4!AI20=1,Arkusz4!AI$1,"")</f>
        <v/>
      </c>
      <c r="AH19" t="str">
        <f>IF(Arkusz4!AJ20=1,Arkusz4!AJ$1,"")</f>
        <v/>
      </c>
      <c r="AI19" t="str">
        <f>IF(Arkusz4!AK20=1,Arkusz4!AK$1,"")</f>
        <v/>
      </c>
      <c r="AJ19" t="str">
        <f>IF(Arkusz4!AL20=1,Arkusz4!AL$1,"")</f>
        <v/>
      </c>
      <c r="AK19" t="str">
        <f>IF(Arkusz4!AM20=1,Arkusz4!AM$1,"")</f>
        <v/>
      </c>
      <c r="AL19" t="str">
        <f>IF(Arkusz4!AN20=1,Arkusz4!AN$1,"")</f>
        <v/>
      </c>
      <c r="AM19" t="str">
        <f>IF(Arkusz4!AO20=1,Arkusz4!AO$1,"")</f>
        <v/>
      </c>
      <c r="AN19" t="str">
        <f>IF(Arkusz4!AP20=1,Arkusz4!AP$1,"")</f>
        <v/>
      </c>
      <c r="AO19" t="str">
        <f>IF(Arkusz4!AQ20=1,Arkusz4!AQ$1,"")</f>
        <v>Projekt zespołowy systemu informatycznego</v>
      </c>
      <c r="AP19" t="str">
        <f>IF(Arkusz4!AR20=1,Arkusz4!AR$1,"")</f>
        <v/>
      </c>
      <c r="AQ19" t="str">
        <f>IF(Arkusz4!AS20=1,Arkusz4!AS$1,"")</f>
        <v/>
      </c>
      <c r="AR19" t="str">
        <f>IF(Arkusz4!AT20=1,Arkusz4!AT$1,"")</f>
        <v/>
      </c>
      <c r="AS19" t="str">
        <f>IF(Arkusz4!AU20=1,Arkusz4!AU$1,"")</f>
        <v/>
      </c>
      <c r="AT19" t="str">
        <f>IF(Arkusz4!AV20=1,Arkusz4!AV$1,"")</f>
        <v/>
      </c>
      <c r="AU19" t="str">
        <f>IF(Arkusz4!AW20=1,Arkusz4!AW$1,"")</f>
        <v/>
      </c>
      <c r="AV19" t="str">
        <f>IF(Arkusz4!AX20=1,Arkusz4!AX$1,"")</f>
        <v/>
      </c>
      <c r="AW19" t="str">
        <f>IF(Arkusz4!AY20=1,Arkusz4!AY$1,"")</f>
        <v>Projekt zespołowy systemu informatycznego</v>
      </c>
      <c r="AX19" t="str">
        <f>IF(Arkusz4!AZ20=1,Arkusz4!AZ$1,"")</f>
        <v/>
      </c>
      <c r="AY19" t="str">
        <f>IF(Arkusz4!BA20=1,Arkusz4!BA$1,"")</f>
        <v/>
      </c>
      <c r="AZ19" t="str">
        <f>IF(Arkusz4!BB20=1,Arkusz4!BB$1,"")</f>
        <v/>
      </c>
      <c r="BA19" t="str">
        <f>IF(Arkusz4!BC20=1,Arkusz4!BC$1,"")</f>
        <v>Zastosowanie baz danych w aplikacjach internetowych</v>
      </c>
      <c r="BB19" t="str">
        <f>IF(Arkusz4!BD20=1,Arkusz4!BD$1,"")</f>
        <v>Programowanie aplikacji internetowych</v>
      </c>
      <c r="BC19" t="str">
        <f>IF(Arkusz4!BE20=1,Arkusz4!BE$1,"")</f>
        <v/>
      </c>
      <c r="BD19" t="str">
        <f>IF(Arkusz4!BF20=1,Arkusz4!BF$1,"")</f>
        <v>Zastosowanie baz danych w aplikacjach na urzdzenia mobilne</v>
      </c>
      <c r="BE19" t="str">
        <f>IF(Arkusz4!BG20=1,Arkusz4!BG$1,"")</f>
        <v/>
      </c>
      <c r="BF19" t="str">
        <f>IF(Arkusz4!BH20=1,Arkusz4!BH$1,"")</f>
        <v>Narzędzia analityczne aplikacji mobilnych</v>
      </c>
      <c r="BG19" t="str">
        <f>IF(Arkusz4!BI20=1,Arkusz4!BI$1,"")</f>
        <v/>
      </c>
      <c r="BH19" t="str">
        <f>IF(Arkusz4!BJ20=1,Arkusz4!BJ$1,"")</f>
        <v/>
      </c>
      <c r="BI19" t="str">
        <f>IF(Arkusz4!BK20=1,Arkusz4!BK$1,"")</f>
        <v>Seminarium dyplomowe i przygotowanie pracy</v>
      </c>
      <c r="BJ19" t="str">
        <f>IF(Arkusz4!BL20=1,Arkusz4!BL$1,"")</f>
        <v>Praktyka zawodowa (3 miesiące)</v>
      </c>
      <c r="BK19" t="str">
        <f>IF(Arkusz4!BM20=1,Arkusz4!BM$1,"")</f>
        <v/>
      </c>
      <c r="BL19" t="str">
        <f>IF(Arkusz4!BN20=1,Arkusz4!BN$1,"")</f>
        <v/>
      </c>
      <c r="BM19" t="str">
        <f>IF(Arkusz4!BO20=1,Arkusz4!BO$1,"")</f>
        <v/>
      </c>
      <c r="BN19" t="str">
        <f>IF(Arkusz4!BP20=1,Arkusz4!BP$1,"")</f>
        <v/>
      </c>
      <c r="BO19" t="e">
        <f ca="1">IF(Arkusz4!BQ20=1,Arkusz4!BQ$1,"")</f>
        <v>#NAME?</v>
      </c>
      <c r="BP19" t="str">
        <f>IF(Arkusz4!BR20=1,Arkusz4!BR$1,"")</f>
        <v/>
      </c>
    </row>
    <row r="20" spans="1:68" x14ac:dyDescent="0.25">
      <c r="A20" t="str">
        <f>IF(Arkusz4!C21=1,Arkusz4!C$1,"")</f>
        <v/>
      </c>
      <c r="B20" t="str">
        <f>IF(Arkusz4!D21=1,Arkusz4!D$1,"")</f>
        <v/>
      </c>
      <c r="C20" t="str">
        <f>IF(Arkusz4!E21=1,Arkusz4!E$1,"")</f>
        <v/>
      </c>
      <c r="D20" t="str">
        <f>IF(Arkusz4!F21=1,Arkusz4!F$1,"")</f>
        <v/>
      </c>
      <c r="E20" t="str">
        <f>IF(Arkusz4!G21=1,Arkusz4!G$1,"")</f>
        <v/>
      </c>
      <c r="F20" t="str">
        <f>IF(Arkusz4!H21=1,Arkusz4!H$1,"")</f>
        <v/>
      </c>
      <c r="G20" t="str">
        <f>IF(Arkusz4!I21=1,Arkusz4!I$1,"")</f>
        <v/>
      </c>
      <c r="H20" t="str">
        <f>IF(Arkusz4!J21=1,Arkusz4!J$1,"")</f>
        <v>Algorytmy i struktury danych</v>
      </c>
      <c r="I20" t="str">
        <f>IF(Arkusz4!K21=1,Arkusz4!K$1,"")</f>
        <v>Wprowadzenie do informatyki</v>
      </c>
      <c r="J20" t="str">
        <f>IF(Arkusz4!L21=1,Arkusz4!L$1,"")</f>
        <v/>
      </c>
      <c r="K20" t="str">
        <f>IF(Arkusz4!M21=1,Arkusz4!M$1,"")</f>
        <v/>
      </c>
      <c r="L20" t="str">
        <f>IF(Arkusz4!N21=1,Arkusz4!N$1,"")</f>
        <v/>
      </c>
      <c r="M20" t="str">
        <f>IF(Arkusz4!O21=1,Arkusz4!O$1,"")</f>
        <v/>
      </c>
      <c r="N20" t="str">
        <f>IF(Arkusz4!P21=1,Arkusz4!P$1,"")</f>
        <v>Podstawy programowania</v>
      </c>
      <c r="O20" t="str">
        <f>IF(Arkusz4!Q21=1,Arkusz4!Q$1,"")</f>
        <v/>
      </c>
      <c r="P20" t="str">
        <f>IF(Arkusz4!R21=1,Arkusz4!R$1,"")</f>
        <v/>
      </c>
      <c r="Q20" t="str">
        <f>IF(Arkusz4!S21=1,Arkusz4!S$1,"")</f>
        <v/>
      </c>
      <c r="R20" t="str">
        <f>IF(Arkusz4!T21=1,Arkusz4!T$1,"")</f>
        <v/>
      </c>
      <c r="S20" t="str">
        <f>IF(Arkusz4!U21=1,Arkusz4!U$1,"")</f>
        <v/>
      </c>
      <c r="T20" t="str">
        <f>IF(Arkusz4!V21=1,Arkusz4!V$1,"")</f>
        <v/>
      </c>
      <c r="U20" t="str">
        <f>IF(Arkusz4!W21=1,Arkusz4!W$1,"")</f>
        <v/>
      </c>
      <c r="V20" t="str">
        <f>IF(Arkusz4!X21=1,Arkusz4!X$1,"")</f>
        <v>Wstęp do inżynierii oprogramowania</v>
      </c>
      <c r="W20" t="str">
        <f>IF(Arkusz4!Y21=1,Arkusz4!Y$1,"")</f>
        <v/>
      </c>
      <c r="X20" t="str">
        <f>IF(Arkusz4!Z21=1,Arkusz4!Z$1,"")</f>
        <v>Analiza i projektowanie systemów informatycznych</v>
      </c>
      <c r="Y20" t="str">
        <f>IF(Arkusz4!AA21=1,Arkusz4!AA$1,"")</f>
        <v/>
      </c>
      <c r="Z20" t="str">
        <f>IF(Arkusz4!AB21=1,Arkusz4!AB$1,"")</f>
        <v>Programowanie obiektowe I</v>
      </c>
      <c r="AA20" t="str">
        <f>IF(Arkusz4!AC21=1,Arkusz4!AC$1,"")</f>
        <v/>
      </c>
      <c r="AB20" t="str">
        <f>IF(Arkusz4!AD21=1,Arkusz4!AD$1,"")</f>
        <v/>
      </c>
      <c r="AC20" t="str">
        <f>IF(Arkusz4!AE21=1,Arkusz4!AE$1,"")</f>
        <v/>
      </c>
      <c r="AD20" t="str">
        <f>IF(Arkusz4!AF21=1,Arkusz4!AF$1,"")</f>
        <v/>
      </c>
      <c r="AE20" t="str">
        <f>IF(Arkusz4!AG21=1,Arkusz4!AG$1,"")</f>
        <v/>
      </c>
      <c r="AF20" t="str">
        <f>IF(Arkusz4!AH21=1,Arkusz4!AH$1,"")</f>
        <v/>
      </c>
      <c r="AG20" t="str">
        <f>IF(Arkusz4!AI21=1,Arkusz4!AI$1,"")</f>
        <v/>
      </c>
      <c r="AH20" t="str">
        <f>IF(Arkusz4!AJ21=1,Arkusz4!AJ$1,"")</f>
        <v/>
      </c>
      <c r="AI20" t="str">
        <f>IF(Arkusz4!AK21=1,Arkusz4!AK$1,"")</f>
        <v/>
      </c>
      <c r="AJ20" t="str">
        <f>IF(Arkusz4!AL21=1,Arkusz4!AL$1,"")</f>
        <v/>
      </c>
      <c r="AK20" t="str">
        <f>IF(Arkusz4!AM21=1,Arkusz4!AM$1,"")</f>
        <v/>
      </c>
      <c r="AL20" t="str">
        <f>IF(Arkusz4!AN21=1,Arkusz4!AN$1,"")</f>
        <v>Wprowadzenie do teorii grafów</v>
      </c>
      <c r="AM20" t="str">
        <f>IF(Arkusz4!AO21=1,Arkusz4!AO$1,"")</f>
        <v/>
      </c>
      <c r="AN20" t="str">
        <f>IF(Arkusz4!AP21=1,Arkusz4!AP$1,"")</f>
        <v/>
      </c>
      <c r="AO20" t="str">
        <f>IF(Arkusz4!AQ21=1,Arkusz4!AQ$1,"")</f>
        <v/>
      </c>
      <c r="AP20" t="str">
        <f>IF(Arkusz4!AR21=1,Arkusz4!AR$1,"")</f>
        <v/>
      </c>
      <c r="AQ20" t="str">
        <f>IF(Arkusz4!AS21=1,Arkusz4!AS$1,"")</f>
        <v/>
      </c>
      <c r="AR20" t="str">
        <f>IF(Arkusz4!AT21=1,Arkusz4!AT$1,"")</f>
        <v/>
      </c>
      <c r="AS20" t="str">
        <f>IF(Arkusz4!AU21=1,Arkusz4!AU$1,"")</f>
        <v>Zastosowanie języka R do tworzenia narzędzi analitycznych</v>
      </c>
      <c r="AT20" t="str">
        <f>IF(Arkusz4!AV21=1,Arkusz4!AV$1,"")</f>
        <v/>
      </c>
      <c r="AU20" t="str">
        <f>IF(Arkusz4!AW21=1,Arkusz4!AW$1,"")</f>
        <v/>
      </c>
      <c r="AV20" t="str">
        <f>IF(Arkusz4!AX21=1,Arkusz4!AX$1,"")</f>
        <v/>
      </c>
      <c r="AW20" t="str">
        <f>IF(Arkusz4!AY21=1,Arkusz4!AY$1,"")</f>
        <v/>
      </c>
      <c r="AX20" t="str">
        <f>IF(Arkusz4!AZ21=1,Arkusz4!AZ$1,"")</f>
        <v/>
      </c>
      <c r="AY20" t="str">
        <f>IF(Arkusz4!BA21=1,Arkusz4!BA$1,"")</f>
        <v/>
      </c>
      <c r="AZ20" t="str">
        <f>IF(Arkusz4!BB21=1,Arkusz4!BB$1,"")</f>
        <v/>
      </c>
      <c r="BA20" t="str">
        <f>IF(Arkusz4!BC21=1,Arkusz4!BC$1,"")</f>
        <v/>
      </c>
      <c r="BB20" t="str">
        <f>IF(Arkusz4!BD21=1,Arkusz4!BD$1,"")</f>
        <v/>
      </c>
      <c r="BC20" t="str">
        <f>IF(Arkusz4!BE21=1,Arkusz4!BE$1,"")</f>
        <v/>
      </c>
      <c r="BD20" t="str">
        <f>IF(Arkusz4!BF21=1,Arkusz4!BF$1,"")</f>
        <v/>
      </c>
      <c r="BE20" t="str">
        <f>IF(Arkusz4!BG21=1,Arkusz4!BG$1,"")</f>
        <v/>
      </c>
      <c r="BF20" t="str">
        <f>IF(Arkusz4!BH21=1,Arkusz4!BH$1,"")</f>
        <v/>
      </c>
      <c r="BG20" t="str">
        <f>IF(Arkusz4!BI21=1,Arkusz4!BI$1,"")</f>
        <v/>
      </c>
      <c r="BH20" t="str">
        <f>IF(Arkusz4!BJ21=1,Arkusz4!BJ$1,"")</f>
        <v/>
      </c>
      <c r="BI20" t="str">
        <f>IF(Arkusz4!BK21=1,Arkusz4!BK$1,"")</f>
        <v/>
      </c>
      <c r="BJ20" t="str">
        <f>IF(Arkusz4!BL21=1,Arkusz4!BL$1,"")</f>
        <v>Praktyka zawodowa (3 miesiące)</v>
      </c>
      <c r="BK20" t="str">
        <f>IF(Arkusz4!BM21=1,Arkusz4!BM$1,"")</f>
        <v/>
      </c>
      <c r="BL20" t="str">
        <f>IF(Arkusz4!BN21=1,Arkusz4!BN$1,"")</f>
        <v>Programowanie systemów rozproszonych</v>
      </c>
      <c r="BM20" t="str">
        <f>IF(Arkusz4!BO21=1,Arkusz4!BO$1,"")</f>
        <v/>
      </c>
      <c r="BN20" t="str">
        <f>IF(Arkusz4!BP21=1,Arkusz4!BP$1,"")</f>
        <v/>
      </c>
      <c r="BO20" t="e">
        <f ca="1">IF(Arkusz4!BQ21=1,Arkusz4!BQ$1,"")</f>
        <v>#NAME?</v>
      </c>
      <c r="BP20" t="str">
        <f>IF(Arkusz4!BR21=1,Arkusz4!BR$1,"")</f>
        <v/>
      </c>
    </row>
    <row r="21" spans="1:68" x14ac:dyDescent="0.25">
      <c r="A21" t="str">
        <f>IF(Arkusz4!C27=1,Arkusz4!C$1,"")</f>
        <v/>
      </c>
      <c r="B21" t="str">
        <f>IF(Arkusz4!D27=1,Arkusz4!D$1,"")</f>
        <v/>
      </c>
      <c r="C21" t="str">
        <f>IF(Arkusz4!E27=1,Arkusz4!E$1,"")</f>
        <v/>
      </c>
      <c r="D21" t="str">
        <f>IF(Arkusz4!F27=1,Arkusz4!F$1,"")</f>
        <v/>
      </c>
      <c r="E21" t="str">
        <f>IF(Arkusz4!G27=1,Arkusz4!G$1,"")</f>
        <v/>
      </c>
      <c r="F21" t="str">
        <f>IF(Arkusz4!H27=1,Arkusz4!H$1,"")</f>
        <v/>
      </c>
      <c r="G21" t="str">
        <f>IF(Arkusz4!I27=1,Arkusz4!I$1,"")</f>
        <v/>
      </c>
      <c r="H21" t="str">
        <f>IF(Arkusz4!J27=1,Arkusz4!J$1,"")</f>
        <v/>
      </c>
      <c r="I21" t="str">
        <f>IF(Arkusz4!K27=1,Arkusz4!K$1,"")</f>
        <v/>
      </c>
      <c r="J21" t="str">
        <f>IF(Arkusz4!L27=1,Arkusz4!L$1,"")</f>
        <v/>
      </c>
      <c r="K21" t="str">
        <f>IF(Arkusz4!M27=1,Arkusz4!M$1,"")</f>
        <v/>
      </c>
      <c r="L21" t="str">
        <f>IF(Arkusz4!N27=1,Arkusz4!N$1,"")</f>
        <v/>
      </c>
      <c r="M21" t="str">
        <f>IF(Arkusz4!O27=1,Arkusz4!O$1,"")</f>
        <v/>
      </c>
      <c r="N21" t="str">
        <f>IF(Arkusz4!P27=1,Arkusz4!P$1,"")</f>
        <v/>
      </c>
      <c r="O21" t="str">
        <f>IF(Arkusz4!Q27=1,Arkusz4!Q$1,"")</f>
        <v/>
      </c>
      <c r="P21" t="str">
        <f>IF(Arkusz4!R27=1,Arkusz4!R$1,"")</f>
        <v/>
      </c>
      <c r="Q21" t="str">
        <f>IF(Arkusz4!S27=1,Arkusz4!S$1,"")</f>
        <v/>
      </c>
      <c r="R21" t="str">
        <f>IF(Arkusz4!T27=1,Arkusz4!T$1,"")</f>
        <v/>
      </c>
      <c r="S21" t="str">
        <f>IF(Arkusz4!U27=1,Arkusz4!U$1,"")</f>
        <v/>
      </c>
      <c r="T21" t="str">
        <f>IF(Arkusz4!V27=1,Arkusz4!V$1,"")</f>
        <v/>
      </c>
      <c r="U21" t="str">
        <f>IF(Arkusz4!W27=1,Arkusz4!W$1,"")</f>
        <v/>
      </c>
      <c r="V21" t="str">
        <f>IF(Arkusz4!X27=1,Arkusz4!X$1,"")</f>
        <v/>
      </c>
      <c r="W21" t="str">
        <f>IF(Arkusz4!Y27=1,Arkusz4!Y$1,"")</f>
        <v/>
      </c>
      <c r="X21" t="str">
        <f>IF(Arkusz4!Z27=1,Arkusz4!Z$1,"")</f>
        <v/>
      </c>
      <c r="Y21" t="str">
        <f>IF(Arkusz4!AA27=1,Arkusz4!AA$1,"")</f>
        <v/>
      </c>
      <c r="Z21" t="str">
        <f>IF(Arkusz4!AB27=1,Arkusz4!AB$1,"")</f>
        <v/>
      </c>
      <c r="AA21" t="str">
        <f>IF(Arkusz4!AC27=1,Arkusz4!AC$1,"")</f>
        <v/>
      </c>
      <c r="AB21" t="str">
        <f>IF(Arkusz4!AD27=1,Arkusz4!AD$1,"")</f>
        <v/>
      </c>
      <c r="AC21" t="str">
        <f>IF(Arkusz4!AE27=1,Arkusz4!AE$1,"")</f>
        <v/>
      </c>
      <c r="AD21" t="str">
        <f>IF(Arkusz4!AF27=1,Arkusz4!AF$1,"")</f>
        <v/>
      </c>
      <c r="AE21" t="str">
        <f>IF(Arkusz4!AG27=1,Arkusz4!AG$1,"")</f>
        <v/>
      </c>
      <c r="AF21" t="str">
        <f>IF(Arkusz4!AH27=1,Arkusz4!AH$1,"")</f>
        <v/>
      </c>
      <c r="AG21" t="str">
        <f>IF(Arkusz4!AI27=1,Arkusz4!AI$1,"")</f>
        <v>Systemy sztucznej inteligencji</v>
      </c>
      <c r="AH21" t="str">
        <f>IF(Arkusz4!AJ27=1,Arkusz4!AJ$1,"")</f>
        <v>Metody numeryczne</v>
      </c>
      <c r="AI21" t="str">
        <f>IF(Arkusz4!AK27=1,Arkusz4!AK$1,"")</f>
        <v>Inżynieria przetwarzania danych</v>
      </c>
      <c r="AJ21" t="str">
        <f>IF(Arkusz4!AL27=1,Arkusz4!AL$1,"")</f>
        <v/>
      </c>
      <c r="AK21" t="str">
        <f>IF(Arkusz4!AM27=1,Arkusz4!AM$1,"")</f>
        <v/>
      </c>
      <c r="AL21" t="str">
        <f>IF(Arkusz4!AN27=1,Arkusz4!AN$1,"")</f>
        <v/>
      </c>
      <c r="AM21" t="str">
        <f>IF(Arkusz4!AO27=1,Arkusz4!AO$1,"")</f>
        <v/>
      </c>
      <c r="AN21" t="str">
        <f>IF(Arkusz4!AP27=1,Arkusz4!AP$1,"")</f>
        <v/>
      </c>
      <c r="AO21" t="str">
        <f>IF(Arkusz4!AQ27=1,Arkusz4!AQ$1,"")</f>
        <v/>
      </c>
      <c r="AP21" t="str">
        <f>IF(Arkusz4!AR27=1,Arkusz4!AR$1,"")</f>
        <v/>
      </c>
      <c r="AQ21" t="str">
        <f>IF(Arkusz4!AS27=1,Arkusz4!AS$1,"")</f>
        <v/>
      </c>
      <c r="AR21" t="str">
        <f>IF(Arkusz4!AT27=1,Arkusz4!AT$1,"")</f>
        <v/>
      </c>
      <c r="AS21" t="str">
        <f>IF(Arkusz4!AU27=1,Arkusz4!AU$1,"")</f>
        <v/>
      </c>
      <c r="AT21" t="str">
        <f>IF(Arkusz4!AV27=1,Arkusz4!AV$1,"")</f>
        <v/>
      </c>
      <c r="AU21" t="str">
        <f>IF(Arkusz4!AW27=1,Arkusz4!AW$1,"")</f>
        <v/>
      </c>
      <c r="AV21" t="str">
        <f>IF(Arkusz4!AX27=1,Arkusz4!AX$1,"")</f>
        <v/>
      </c>
      <c r="AW21" t="str">
        <f>IF(Arkusz4!AY27=1,Arkusz4!AY$1,"")</f>
        <v/>
      </c>
      <c r="AX21" t="str">
        <f>IF(Arkusz4!AZ27=1,Arkusz4!AZ$1,"")</f>
        <v/>
      </c>
      <c r="AY21" t="str">
        <f>IF(Arkusz4!BA27=1,Arkusz4!BA$1,"")</f>
        <v/>
      </c>
      <c r="AZ21" t="str">
        <f>IF(Arkusz4!BB27=1,Arkusz4!BB$1,"")</f>
        <v/>
      </c>
      <c r="BA21" t="str">
        <f>IF(Arkusz4!BC27=1,Arkusz4!BC$1,"")</f>
        <v/>
      </c>
      <c r="BB21" t="str">
        <f>IF(Arkusz4!BD27=1,Arkusz4!BD$1,"")</f>
        <v/>
      </c>
      <c r="BC21" t="str">
        <f>IF(Arkusz4!BE27=1,Arkusz4!BE$1,"")</f>
        <v/>
      </c>
      <c r="BD21" t="str">
        <f>IF(Arkusz4!BF27=1,Arkusz4!BF$1,"")</f>
        <v/>
      </c>
      <c r="BE21" t="str">
        <f>IF(Arkusz4!BG27=1,Arkusz4!BG$1,"")</f>
        <v/>
      </c>
      <c r="BF21" t="str">
        <f>IF(Arkusz4!BH27=1,Arkusz4!BH$1,"")</f>
        <v/>
      </c>
      <c r="BG21" t="str">
        <f>IF(Arkusz4!BI27=1,Arkusz4!BI$1,"")</f>
        <v/>
      </c>
      <c r="BH21" t="str">
        <f>IF(Arkusz4!BJ27=1,Arkusz4!BJ$1,"")</f>
        <v>Modelowanie matematyczne i symulacja komputerowa systemów</v>
      </c>
      <c r="BI21" t="str">
        <f>IF(Arkusz4!BK27=1,Arkusz4!BK$1,"")</f>
        <v/>
      </c>
      <c r="BJ21" t="str">
        <f>IF(Arkusz4!BL27=1,Arkusz4!BL$1,"")</f>
        <v/>
      </c>
      <c r="BK21" t="str">
        <f>IF(Arkusz4!BM27=1,Arkusz4!BM$1,"")</f>
        <v/>
      </c>
      <c r="BL21" t="str">
        <f>IF(Arkusz4!BN27=1,Arkusz4!BN$1,"")</f>
        <v/>
      </c>
      <c r="BM21" t="str">
        <f>IF(Arkusz4!BO27=1,Arkusz4!BO$1,"")</f>
        <v/>
      </c>
      <c r="BN21" t="str">
        <f>IF(Arkusz4!BP27=1,Arkusz4!BP$1,"")</f>
        <v/>
      </c>
      <c r="BO21" t="e">
        <f ca="1">IF(Arkusz4!BQ27=1,Arkusz4!BQ$1,"")</f>
        <v>#NAME?</v>
      </c>
      <c r="BP21" t="str">
        <f>IF(Arkusz4!BR27=1,Arkusz4!BR$1,"")</f>
        <v/>
      </c>
    </row>
    <row r="22" spans="1:68" x14ac:dyDescent="0.25">
      <c r="A22" t="str">
        <f>IF(Arkusz4!C22=1,Arkusz4!C$1,"")</f>
        <v/>
      </c>
      <c r="B22" t="str">
        <f>IF(Arkusz4!D22=1,Arkusz4!D$1,"")</f>
        <v/>
      </c>
      <c r="C22" t="str">
        <f>IF(Arkusz4!E22=1,Arkusz4!E$1,"")</f>
        <v/>
      </c>
      <c r="D22" t="str">
        <f>IF(Arkusz4!F22=1,Arkusz4!F$1,"")</f>
        <v/>
      </c>
      <c r="E22" t="str">
        <f>IF(Arkusz4!G22=1,Arkusz4!G$1,"")</f>
        <v/>
      </c>
      <c r="F22" t="str">
        <f>IF(Arkusz4!H22=1,Arkusz4!H$1,"")</f>
        <v/>
      </c>
      <c r="G22" t="str">
        <f>IF(Arkusz4!I22=1,Arkusz4!I$1,"")</f>
        <v/>
      </c>
      <c r="H22" t="str">
        <f>IF(Arkusz4!J22=1,Arkusz4!J$1,"")</f>
        <v/>
      </c>
      <c r="I22" t="str">
        <f>IF(Arkusz4!K22=1,Arkusz4!K$1,"")</f>
        <v/>
      </c>
      <c r="J22" t="str">
        <f>IF(Arkusz4!L22=1,Arkusz4!L$1,"")</f>
        <v/>
      </c>
      <c r="K22" t="str">
        <f>IF(Arkusz4!M22=1,Arkusz4!M$1,"")</f>
        <v/>
      </c>
      <c r="L22" t="str">
        <f>IF(Arkusz4!N22=1,Arkusz4!N$1,"")</f>
        <v/>
      </c>
      <c r="M22" t="str">
        <f>IF(Arkusz4!O22=1,Arkusz4!O$1,"")</f>
        <v/>
      </c>
      <c r="N22" t="str">
        <f>IF(Arkusz4!P22=1,Arkusz4!P$1,"")</f>
        <v>Podstawy programowania</v>
      </c>
      <c r="O22" t="str">
        <f>IF(Arkusz4!Q22=1,Arkusz4!Q$1,"")</f>
        <v/>
      </c>
      <c r="P22" t="str">
        <f>IF(Arkusz4!R22=1,Arkusz4!R$1,"")</f>
        <v/>
      </c>
      <c r="Q22" t="str">
        <f>IF(Arkusz4!S22=1,Arkusz4!S$1,"")</f>
        <v/>
      </c>
      <c r="R22" t="str">
        <f>IF(Arkusz4!T22=1,Arkusz4!T$1,"")</f>
        <v/>
      </c>
      <c r="S22" t="str">
        <f>IF(Arkusz4!U22=1,Arkusz4!U$1,"")</f>
        <v/>
      </c>
      <c r="T22" t="str">
        <f>IF(Arkusz4!V22=1,Arkusz4!V$1,"")</f>
        <v/>
      </c>
      <c r="U22" t="str">
        <f>IF(Arkusz4!W22=1,Arkusz4!W$1,"")</f>
        <v/>
      </c>
      <c r="V22" t="str">
        <f>IF(Arkusz4!X22=1,Arkusz4!X$1,"")</f>
        <v/>
      </c>
      <c r="W22" t="str">
        <f>IF(Arkusz4!Y22=1,Arkusz4!Y$1,"")</f>
        <v/>
      </c>
      <c r="X22" t="str">
        <f>IF(Arkusz4!Z22=1,Arkusz4!Z$1,"")</f>
        <v/>
      </c>
      <c r="Y22" t="str">
        <f>IF(Arkusz4!AA22=1,Arkusz4!AA$1,"")</f>
        <v/>
      </c>
      <c r="Z22" t="str">
        <f>IF(Arkusz4!AB22=1,Arkusz4!AB$1,"")</f>
        <v>Programowanie obiektowe I</v>
      </c>
      <c r="AA22" t="str">
        <f>IF(Arkusz4!AC22=1,Arkusz4!AC$1,"")</f>
        <v>Programowanie w języku R</v>
      </c>
      <c r="AB22" t="str">
        <f>IF(Arkusz4!AD22=1,Arkusz4!AD$1,"")</f>
        <v/>
      </c>
      <c r="AC22" t="str">
        <f>IF(Arkusz4!AE22=1,Arkusz4!AE$1,"")</f>
        <v/>
      </c>
      <c r="AD22" t="str">
        <f>IF(Arkusz4!AF22=1,Arkusz4!AF$1,"")</f>
        <v/>
      </c>
      <c r="AE22" t="str">
        <f>IF(Arkusz4!AG22=1,Arkusz4!AG$1,"")</f>
        <v>Programowanie obiektowe II</v>
      </c>
      <c r="AF22" t="str">
        <f>IF(Arkusz4!AH22=1,Arkusz4!AH$1,"")</f>
        <v/>
      </c>
      <c r="AG22" t="str">
        <f>IF(Arkusz4!AI22=1,Arkusz4!AI$1,"")</f>
        <v/>
      </c>
      <c r="AH22" t="str">
        <f>IF(Arkusz4!AJ22=1,Arkusz4!AJ$1,"")</f>
        <v/>
      </c>
      <c r="AI22" t="str">
        <f>IF(Arkusz4!AK22=1,Arkusz4!AK$1,"")</f>
        <v/>
      </c>
      <c r="AJ22" t="str">
        <f>IF(Arkusz4!AL22=1,Arkusz4!AL$1,"")</f>
        <v/>
      </c>
      <c r="AK22" t="str">
        <f>IF(Arkusz4!AM22=1,Arkusz4!AM$1,"")</f>
        <v/>
      </c>
      <c r="AL22" t="str">
        <f>IF(Arkusz4!AN22=1,Arkusz4!AN$1,"")</f>
        <v>Wprowadzenie do teorii grafów</v>
      </c>
      <c r="AM22" t="str">
        <f>IF(Arkusz4!AO22=1,Arkusz4!AO$1,"")</f>
        <v/>
      </c>
      <c r="AN22" t="str">
        <f>IF(Arkusz4!AP22=1,Arkusz4!AP$1,"")</f>
        <v/>
      </c>
      <c r="AO22" t="str">
        <f>IF(Arkusz4!AQ22=1,Arkusz4!AQ$1,"")</f>
        <v/>
      </c>
      <c r="AP22" t="str">
        <f>IF(Arkusz4!AR22=1,Arkusz4!AR$1,"")</f>
        <v/>
      </c>
      <c r="AQ22" t="str">
        <f>IF(Arkusz4!AS22=1,Arkusz4!AS$1,"")</f>
        <v/>
      </c>
      <c r="AR22" t="str">
        <f>IF(Arkusz4!AT22=1,Arkusz4!AT$1,"")</f>
        <v/>
      </c>
      <c r="AS22" t="str">
        <f>IF(Arkusz4!AU22=1,Arkusz4!AU$1,"")</f>
        <v>Zastosowanie języka R do tworzenia narzędzi analitycznych</v>
      </c>
      <c r="AT22" t="str">
        <f>IF(Arkusz4!AV22=1,Arkusz4!AV$1,"")</f>
        <v/>
      </c>
      <c r="AU22" t="str">
        <f>IF(Arkusz4!AW22=1,Arkusz4!AW$1,"")</f>
        <v/>
      </c>
      <c r="AV22" t="str">
        <f>IF(Arkusz4!AX22=1,Arkusz4!AX$1,"")</f>
        <v/>
      </c>
      <c r="AW22" t="str">
        <f>IF(Arkusz4!AY22=1,Arkusz4!AY$1,"")</f>
        <v/>
      </c>
      <c r="AX22" t="str">
        <f>IF(Arkusz4!AZ22=1,Arkusz4!AZ$1,"")</f>
        <v/>
      </c>
      <c r="AY22" t="str">
        <f>IF(Arkusz4!BA22=1,Arkusz4!BA$1,"")</f>
        <v/>
      </c>
      <c r="AZ22" t="str">
        <f>IF(Arkusz4!BB22=1,Arkusz4!BB$1,"")</f>
        <v/>
      </c>
      <c r="BA22" t="str">
        <f>IF(Arkusz4!BC22=1,Arkusz4!BC$1,"")</f>
        <v>Zastosowanie baz danych w aplikacjach internetowych</v>
      </c>
      <c r="BB22" t="str">
        <f>IF(Arkusz4!BD22=1,Arkusz4!BD$1,"")</f>
        <v>Programowanie aplikacji internetowych</v>
      </c>
      <c r="BC22" t="str">
        <f>IF(Arkusz4!BE22=1,Arkusz4!BE$1,"")</f>
        <v/>
      </c>
      <c r="BD22" t="str">
        <f>IF(Arkusz4!BF22=1,Arkusz4!BF$1,"")</f>
        <v>Zastosowanie baz danych w aplikacjach na urzdzenia mobilne</v>
      </c>
      <c r="BE22" t="str">
        <f>IF(Arkusz4!BG22=1,Arkusz4!BG$1,"")</f>
        <v>Programowanie aplikacji na urządenia mobilne</v>
      </c>
      <c r="BF22" t="str">
        <f>IF(Arkusz4!BH22=1,Arkusz4!BH$1,"")</f>
        <v>Narzędzia analityczne aplikacji mobilnych</v>
      </c>
      <c r="BG22" t="str">
        <f>IF(Arkusz4!BI22=1,Arkusz4!BI$1,"")</f>
        <v/>
      </c>
      <c r="BH22" t="str">
        <f>IF(Arkusz4!BJ22=1,Arkusz4!BJ$1,"")</f>
        <v/>
      </c>
      <c r="BI22" t="str">
        <f>IF(Arkusz4!BK22=1,Arkusz4!BK$1,"")</f>
        <v/>
      </c>
      <c r="BJ22" t="str">
        <f>IF(Arkusz4!BL22=1,Arkusz4!BL$1,"")</f>
        <v>Praktyka zawodowa (3 miesiące)</v>
      </c>
      <c r="BK22" t="str">
        <f>IF(Arkusz4!BM22=1,Arkusz4!BM$1,"")</f>
        <v>Analiza i przetwarzanie danych w czasie rzeczywistym</v>
      </c>
      <c r="BL22" t="str">
        <f>IF(Arkusz4!BN22=1,Arkusz4!BN$1,"")</f>
        <v/>
      </c>
      <c r="BM22" t="str">
        <f>IF(Arkusz4!BO22=1,Arkusz4!BO$1,"")</f>
        <v>Zaawansowane analizy controlingowe z wykorzystaniem metod Analityki Biznesowej</v>
      </c>
      <c r="BN22" t="str">
        <f>IF(Arkusz4!BP22=1,Arkusz4!BP$1,"")</f>
        <v/>
      </c>
      <c r="BO22" t="e">
        <f ca="1">IF(Arkusz4!BQ22=1,Arkusz4!BQ$1,"")</f>
        <v>#NAME?</v>
      </c>
      <c r="BP22" t="str">
        <f>IF(Arkusz4!BR22=1,Arkusz4!BR$1,"")</f>
        <v/>
      </c>
    </row>
    <row r="23" spans="1:68" x14ac:dyDescent="0.25">
      <c r="A23" t="str">
        <f>IF(Arkusz4!C23=1,Arkusz4!C$1,"")</f>
        <v/>
      </c>
      <c r="B23" t="str">
        <f>IF(Arkusz4!D23=1,Arkusz4!D$1,"")</f>
        <v/>
      </c>
      <c r="C23" t="str">
        <f>IF(Arkusz4!E23=1,Arkusz4!E$1,"")</f>
        <v/>
      </c>
      <c r="D23" t="str">
        <f>IF(Arkusz4!F23=1,Arkusz4!F$1,"")</f>
        <v/>
      </c>
      <c r="E23" t="str">
        <f>IF(Arkusz4!G23=1,Arkusz4!G$1,"")</f>
        <v/>
      </c>
      <c r="F23" t="str">
        <f>IF(Arkusz4!H23=1,Arkusz4!H$1,"")</f>
        <v/>
      </c>
      <c r="G23" t="str">
        <f>IF(Arkusz4!I23=1,Arkusz4!I$1,"")</f>
        <v/>
      </c>
      <c r="H23" t="str">
        <f>IF(Arkusz4!J23=1,Arkusz4!J$1,"")</f>
        <v/>
      </c>
      <c r="I23" t="str">
        <f>IF(Arkusz4!K23=1,Arkusz4!K$1,"")</f>
        <v/>
      </c>
      <c r="J23" t="str">
        <f>IF(Arkusz4!L23=1,Arkusz4!L$1,"")</f>
        <v/>
      </c>
      <c r="K23" t="str">
        <f>IF(Arkusz4!M23=1,Arkusz4!M$1,"")</f>
        <v/>
      </c>
      <c r="L23" t="str">
        <f>IF(Arkusz4!N23=1,Arkusz4!N$1,"")</f>
        <v/>
      </c>
      <c r="M23" t="str">
        <f>IF(Arkusz4!O23=1,Arkusz4!O$1,"")</f>
        <v/>
      </c>
      <c r="N23" t="str">
        <f>IF(Arkusz4!P23=1,Arkusz4!P$1,"")</f>
        <v/>
      </c>
      <c r="O23" t="str">
        <f>IF(Arkusz4!Q23=1,Arkusz4!Q$1,"")</f>
        <v/>
      </c>
      <c r="P23" t="str">
        <f>IF(Arkusz4!R23=1,Arkusz4!R$1,"")</f>
        <v/>
      </c>
      <c r="Q23" t="str">
        <f>IF(Arkusz4!S23=1,Arkusz4!S$1,"")</f>
        <v/>
      </c>
      <c r="R23" t="str">
        <f>IF(Arkusz4!T23=1,Arkusz4!T$1,"")</f>
        <v/>
      </c>
      <c r="S23" t="str">
        <f>IF(Arkusz4!U23=1,Arkusz4!U$1,"")</f>
        <v/>
      </c>
      <c r="T23" t="str">
        <f>IF(Arkusz4!V23=1,Arkusz4!V$1,"")</f>
        <v/>
      </c>
      <c r="U23" t="str">
        <f>IF(Arkusz4!W23=1,Arkusz4!W$1,"")</f>
        <v/>
      </c>
      <c r="V23" t="str">
        <f>IF(Arkusz4!X23=1,Arkusz4!X$1,"")</f>
        <v/>
      </c>
      <c r="W23" t="str">
        <f>IF(Arkusz4!Y23=1,Arkusz4!Y$1,"")</f>
        <v/>
      </c>
      <c r="X23" t="str">
        <f>IF(Arkusz4!Z23=1,Arkusz4!Z$1,"")</f>
        <v/>
      </c>
      <c r="Y23" t="str">
        <f>IF(Arkusz4!AA23=1,Arkusz4!AA$1,"")</f>
        <v/>
      </c>
      <c r="Z23" t="str">
        <f>IF(Arkusz4!AB23=1,Arkusz4!AB$1,"")</f>
        <v/>
      </c>
      <c r="AA23" t="str">
        <f>IF(Arkusz4!AC23=1,Arkusz4!AC$1,"")</f>
        <v/>
      </c>
      <c r="AB23" t="str">
        <f>IF(Arkusz4!AD23=1,Arkusz4!AD$1,"")</f>
        <v/>
      </c>
      <c r="AC23" t="str">
        <f>IF(Arkusz4!AE23=1,Arkusz4!AE$1,"")</f>
        <v/>
      </c>
      <c r="AD23" t="str">
        <f>IF(Arkusz4!AF23=1,Arkusz4!AF$1,"")</f>
        <v/>
      </c>
      <c r="AE23" t="str">
        <f>IF(Arkusz4!AG23=1,Arkusz4!AG$1,"")</f>
        <v>Programowanie obiektowe II</v>
      </c>
      <c r="AF23" t="str">
        <f>IF(Arkusz4!AH23=1,Arkusz4!AH$1,"")</f>
        <v/>
      </c>
      <c r="AG23" t="str">
        <f>IF(Arkusz4!AI23=1,Arkusz4!AI$1,"")</f>
        <v/>
      </c>
      <c r="AH23" t="str">
        <f>IF(Arkusz4!AJ23=1,Arkusz4!AJ$1,"")</f>
        <v/>
      </c>
      <c r="AI23" t="str">
        <f>IF(Arkusz4!AK23=1,Arkusz4!AK$1,"")</f>
        <v>Inżynieria przetwarzania danych</v>
      </c>
      <c r="AJ23" t="str">
        <f>IF(Arkusz4!AL23=1,Arkusz4!AL$1,"")</f>
        <v/>
      </c>
      <c r="AK23" t="str">
        <f>IF(Arkusz4!AM23=1,Arkusz4!AM$1,"")</f>
        <v/>
      </c>
      <c r="AL23" t="str">
        <f>IF(Arkusz4!AN23=1,Arkusz4!AN$1,"")</f>
        <v/>
      </c>
      <c r="AM23" t="str">
        <f>IF(Arkusz4!AO23=1,Arkusz4!AO$1,"")</f>
        <v/>
      </c>
      <c r="AN23" t="str">
        <f>IF(Arkusz4!AP23=1,Arkusz4!AP$1,"")</f>
        <v/>
      </c>
      <c r="AO23" t="str">
        <f>IF(Arkusz4!AQ23=1,Arkusz4!AQ$1,"")</f>
        <v>Projekt zespołowy systemu informatycznego</v>
      </c>
      <c r="AP23" t="str">
        <f>IF(Arkusz4!AR23=1,Arkusz4!AR$1,"")</f>
        <v/>
      </c>
      <c r="AQ23" t="str">
        <f>IF(Arkusz4!AS23=1,Arkusz4!AS$1,"")</f>
        <v/>
      </c>
      <c r="AR23" t="str">
        <f>IF(Arkusz4!AT23=1,Arkusz4!AT$1,"")</f>
        <v>Wprowadzenie do eksploracji danych</v>
      </c>
      <c r="AS23" t="str">
        <f>IF(Arkusz4!AU23=1,Arkusz4!AU$1,"")</f>
        <v/>
      </c>
      <c r="AT23" t="str">
        <f>IF(Arkusz4!AV23=1,Arkusz4!AV$1,"")</f>
        <v/>
      </c>
      <c r="AU23" t="str">
        <f>IF(Arkusz4!AW23=1,Arkusz4!AW$1,"")</f>
        <v/>
      </c>
      <c r="AV23" t="str">
        <f>IF(Arkusz4!AX23=1,Arkusz4!AX$1,"")</f>
        <v/>
      </c>
      <c r="AW23" t="str">
        <f>IF(Arkusz4!AY23=1,Arkusz4!AY$1,"")</f>
        <v/>
      </c>
      <c r="AX23" t="str">
        <f>IF(Arkusz4!AZ23=1,Arkusz4!AZ$1,"")</f>
        <v>Inżynieria wiedzy</v>
      </c>
      <c r="AY23" t="str">
        <f>IF(Arkusz4!BA23=1,Arkusz4!BA$1,"")</f>
        <v>Eksploracja danych i systemy agentowe</v>
      </c>
      <c r="AZ23" t="str">
        <f>IF(Arkusz4!BB23=1,Arkusz4!BB$1,"")</f>
        <v/>
      </c>
      <c r="BA23" t="str">
        <f>IF(Arkusz4!BC23=1,Arkusz4!BC$1,"")</f>
        <v/>
      </c>
      <c r="BB23" t="str">
        <f>IF(Arkusz4!BD23=1,Arkusz4!BD$1,"")</f>
        <v/>
      </c>
      <c r="BC23" t="str">
        <f>IF(Arkusz4!BE23=1,Arkusz4!BE$1,"")</f>
        <v/>
      </c>
      <c r="BD23" t="str">
        <f>IF(Arkusz4!BF23=1,Arkusz4!BF$1,"")</f>
        <v/>
      </c>
      <c r="BE23" t="str">
        <f>IF(Arkusz4!BG23=1,Arkusz4!BG$1,"")</f>
        <v/>
      </c>
      <c r="BF23" t="str">
        <f>IF(Arkusz4!BH23=1,Arkusz4!BH$1,"")</f>
        <v/>
      </c>
      <c r="BG23" t="str">
        <f>IF(Arkusz4!BI23=1,Arkusz4!BI$1,"")</f>
        <v/>
      </c>
      <c r="BH23" t="str">
        <f>IF(Arkusz4!BJ23=1,Arkusz4!BJ$1,"")</f>
        <v/>
      </c>
      <c r="BI23" t="str">
        <f>IF(Arkusz4!BK23=1,Arkusz4!BK$1,"")</f>
        <v/>
      </c>
      <c r="BJ23" t="str">
        <f>IF(Arkusz4!BL23=1,Arkusz4!BL$1,"")</f>
        <v/>
      </c>
      <c r="BK23" t="str">
        <f>IF(Arkusz4!BM23=1,Arkusz4!BM$1,"")</f>
        <v/>
      </c>
      <c r="BL23" t="str">
        <f>IF(Arkusz4!BN23=1,Arkusz4!BN$1,"")</f>
        <v/>
      </c>
      <c r="BM23" t="str">
        <f>IF(Arkusz4!BO23=1,Arkusz4!BO$1,"")</f>
        <v>Zaawansowane analizy controlingowe z wykorzystaniem metod Analityki Biznesowej</v>
      </c>
      <c r="BN23" t="str">
        <f>IF(Arkusz4!BP23=1,Arkusz4!BP$1,"")</f>
        <v>Inteligencja obliczeniowa i uczenie maszynowe</v>
      </c>
      <c r="BO23" t="e">
        <f ca="1">IF(Arkusz4!BQ23=1,Arkusz4!BQ$1,"")</f>
        <v>#NAME?</v>
      </c>
      <c r="BP23" t="str">
        <f>IF(Arkusz4!BR23=1,Arkusz4!BR$1,"")</f>
        <v/>
      </c>
    </row>
    <row r="24" spans="1:68" x14ac:dyDescent="0.25">
      <c r="A24" t="str">
        <f>IF(Arkusz4!C24=1,Arkusz4!C$1,"")</f>
        <v/>
      </c>
      <c r="B24" t="str">
        <f>IF(Arkusz4!D24=1,Arkusz4!D$1,"")</f>
        <v/>
      </c>
      <c r="C24" t="str">
        <f>IF(Arkusz4!E24=1,Arkusz4!E$1,"")</f>
        <v/>
      </c>
      <c r="D24" t="str">
        <f>IF(Arkusz4!F24=1,Arkusz4!F$1,"")</f>
        <v/>
      </c>
      <c r="E24" t="str">
        <f>IF(Arkusz4!G24=1,Arkusz4!G$1,"")</f>
        <v/>
      </c>
      <c r="F24" t="str">
        <f>IF(Arkusz4!H24=1,Arkusz4!H$1,"")</f>
        <v/>
      </c>
      <c r="G24" t="str">
        <f>IF(Arkusz4!I24=1,Arkusz4!I$1,"")</f>
        <v/>
      </c>
      <c r="H24" t="str">
        <f>IF(Arkusz4!J24=1,Arkusz4!J$1,"")</f>
        <v/>
      </c>
      <c r="I24" t="str">
        <f>IF(Arkusz4!K24=1,Arkusz4!K$1,"")</f>
        <v/>
      </c>
      <c r="J24" t="str">
        <f>IF(Arkusz4!L24=1,Arkusz4!L$1,"")</f>
        <v/>
      </c>
      <c r="K24" t="str">
        <f>IF(Arkusz4!M24=1,Arkusz4!M$1,"")</f>
        <v/>
      </c>
      <c r="L24" t="str">
        <f>IF(Arkusz4!N24=1,Arkusz4!N$1,"")</f>
        <v/>
      </c>
      <c r="M24" t="str">
        <f>IF(Arkusz4!O24=1,Arkusz4!O$1,"")</f>
        <v/>
      </c>
      <c r="N24" t="str">
        <f>IF(Arkusz4!P24=1,Arkusz4!P$1,"")</f>
        <v/>
      </c>
      <c r="O24" t="str">
        <f>IF(Arkusz4!Q24=1,Arkusz4!Q$1,"")</f>
        <v/>
      </c>
      <c r="P24" t="str">
        <f>IF(Arkusz4!R24=1,Arkusz4!R$1,"")</f>
        <v/>
      </c>
      <c r="Q24" t="str">
        <f>IF(Arkusz4!S24=1,Arkusz4!S$1,"")</f>
        <v/>
      </c>
      <c r="R24" t="str">
        <f>IF(Arkusz4!T24=1,Arkusz4!T$1,"")</f>
        <v/>
      </c>
      <c r="S24" t="str">
        <f>IF(Arkusz4!U24=1,Arkusz4!U$1,"")</f>
        <v/>
      </c>
      <c r="T24" t="str">
        <f>IF(Arkusz4!V24=1,Arkusz4!V$1,"")</f>
        <v/>
      </c>
      <c r="U24" t="str">
        <f>IF(Arkusz4!W24=1,Arkusz4!W$1,"")</f>
        <v/>
      </c>
      <c r="V24" t="str">
        <f>IF(Arkusz4!X24=1,Arkusz4!X$1,"")</f>
        <v/>
      </c>
      <c r="W24" t="str">
        <f>IF(Arkusz4!Y24=1,Arkusz4!Y$1,"")</f>
        <v/>
      </c>
      <c r="X24" t="str">
        <f>IF(Arkusz4!Z24=1,Arkusz4!Z$1,"")</f>
        <v/>
      </c>
      <c r="Y24" t="str">
        <f>IF(Arkusz4!AA24=1,Arkusz4!AA$1,"")</f>
        <v/>
      </c>
      <c r="Z24" t="str">
        <f>IF(Arkusz4!AB24=1,Arkusz4!AB$1,"")</f>
        <v/>
      </c>
      <c r="AA24" t="str">
        <f>IF(Arkusz4!AC24=1,Arkusz4!AC$1,"")</f>
        <v/>
      </c>
      <c r="AB24" t="str">
        <f>IF(Arkusz4!AD24=1,Arkusz4!AD$1,"")</f>
        <v/>
      </c>
      <c r="AC24" t="str">
        <f>IF(Arkusz4!AE24=1,Arkusz4!AE$1,"")</f>
        <v/>
      </c>
      <c r="AD24" t="str">
        <f>IF(Arkusz4!AF24=1,Arkusz4!AF$1,"")</f>
        <v/>
      </c>
      <c r="AE24" t="str">
        <f>IF(Arkusz4!AG24=1,Arkusz4!AG$1,"")</f>
        <v/>
      </c>
      <c r="AF24" t="str">
        <f>IF(Arkusz4!AH24=1,Arkusz4!AH$1,"")</f>
        <v/>
      </c>
      <c r="AG24" t="str">
        <f>IF(Arkusz4!AI24=1,Arkusz4!AI$1,"")</f>
        <v/>
      </c>
      <c r="AH24" t="str">
        <f>IF(Arkusz4!AJ24=1,Arkusz4!AJ$1,"")</f>
        <v/>
      </c>
      <c r="AI24" t="str">
        <f>IF(Arkusz4!AK24=1,Arkusz4!AK$1,"")</f>
        <v/>
      </c>
      <c r="AJ24" t="str">
        <f>IF(Arkusz4!AL24=1,Arkusz4!AL$1,"")</f>
        <v/>
      </c>
      <c r="AK24" t="str">
        <f>IF(Arkusz4!AM24=1,Arkusz4!AM$1,"")</f>
        <v/>
      </c>
      <c r="AL24" t="str">
        <f>IF(Arkusz4!AN24=1,Arkusz4!AN$1,"")</f>
        <v/>
      </c>
      <c r="AM24" t="str">
        <f>IF(Arkusz4!AO24=1,Arkusz4!AO$1,"")</f>
        <v/>
      </c>
      <c r="AN24" t="str">
        <f>IF(Arkusz4!AP24=1,Arkusz4!AP$1,"")</f>
        <v/>
      </c>
      <c r="AO24" t="str">
        <f>IF(Arkusz4!AQ24=1,Arkusz4!AQ$1,"")</f>
        <v/>
      </c>
      <c r="AP24" t="str">
        <f>IF(Arkusz4!AR24=1,Arkusz4!AR$1,"")</f>
        <v/>
      </c>
      <c r="AQ24" t="str">
        <f>IF(Arkusz4!AS24=1,Arkusz4!AS$1,"")</f>
        <v/>
      </c>
      <c r="AR24" t="str">
        <f>IF(Arkusz4!AT24=1,Arkusz4!AT$1,"")</f>
        <v/>
      </c>
      <c r="AS24" t="str">
        <f>IF(Arkusz4!AU24=1,Arkusz4!AU$1,"")</f>
        <v/>
      </c>
      <c r="AT24" t="str">
        <f>IF(Arkusz4!AV24=1,Arkusz4!AV$1,"")</f>
        <v/>
      </c>
      <c r="AU24" t="str">
        <f>IF(Arkusz4!AW24=1,Arkusz4!AW$1,"")</f>
        <v/>
      </c>
      <c r="AV24" t="str">
        <f>IF(Arkusz4!AX24=1,Arkusz4!AX$1,"")</f>
        <v/>
      </c>
      <c r="AW24" t="str">
        <f>IF(Arkusz4!AY24=1,Arkusz4!AY$1,"")</f>
        <v/>
      </c>
      <c r="AX24" t="str">
        <f>IF(Arkusz4!AZ24=1,Arkusz4!AZ$1,"")</f>
        <v/>
      </c>
      <c r="AY24" t="str">
        <f>IF(Arkusz4!BA24=1,Arkusz4!BA$1,"")</f>
        <v/>
      </c>
      <c r="AZ24" t="str">
        <f>IF(Arkusz4!BB24=1,Arkusz4!BB$1,"")</f>
        <v/>
      </c>
      <c r="BA24" t="str">
        <f>IF(Arkusz4!BC24=1,Arkusz4!BC$1,"")</f>
        <v/>
      </c>
      <c r="BB24" t="str">
        <f>IF(Arkusz4!BD24=1,Arkusz4!BD$1,"")</f>
        <v/>
      </c>
      <c r="BC24" t="str">
        <f>IF(Arkusz4!BE24=1,Arkusz4!BE$1,"")</f>
        <v/>
      </c>
      <c r="BD24" t="str">
        <f>IF(Arkusz4!BF24=1,Arkusz4!BF$1,"")</f>
        <v/>
      </c>
      <c r="BE24" t="str">
        <f>IF(Arkusz4!BG24=1,Arkusz4!BG$1,"")</f>
        <v>Programowanie aplikacji na urządenia mobilne</v>
      </c>
      <c r="BF24" t="str">
        <f>IF(Arkusz4!BH24=1,Arkusz4!BH$1,"")</f>
        <v/>
      </c>
      <c r="BG24" t="str">
        <f>IF(Arkusz4!BI24=1,Arkusz4!BI$1,"")</f>
        <v/>
      </c>
      <c r="BH24" t="str">
        <f>IF(Arkusz4!BJ24=1,Arkusz4!BJ$1,"")</f>
        <v/>
      </c>
      <c r="BI24" t="str">
        <f>IF(Arkusz4!BK24=1,Arkusz4!BK$1,"")</f>
        <v/>
      </c>
      <c r="BJ24" t="str">
        <f>IF(Arkusz4!BL24=1,Arkusz4!BL$1,"")</f>
        <v/>
      </c>
      <c r="BK24" t="str">
        <f>IF(Arkusz4!BM24=1,Arkusz4!BM$1,"")</f>
        <v/>
      </c>
      <c r="BL24" t="str">
        <f>IF(Arkusz4!BN24=1,Arkusz4!BN$1,"")</f>
        <v/>
      </c>
      <c r="BM24" t="str">
        <f>IF(Arkusz4!BO24=1,Arkusz4!BO$1,"")</f>
        <v/>
      </c>
      <c r="BN24" t="str">
        <f>IF(Arkusz4!BP24=1,Arkusz4!BP$1,"")</f>
        <v/>
      </c>
      <c r="BO24" t="e">
        <f ca="1">IF(Arkusz4!BQ24=1,Arkusz4!BQ$1,"")</f>
        <v>#NAME?</v>
      </c>
      <c r="BP24" t="str">
        <f>IF(Arkusz4!BR24=1,Arkusz4!BR$1,"")</f>
        <v/>
      </c>
    </row>
    <row r="25" spans="1:68" x14ac:dyDescent="0.25">
      <c r="A25" t="str">
        <f>IF(Arkusz4!C25=1,Arkusz4!C$1,"")</f>
        <v/>
      </c>
      <c r="B25" t="str">
        <f>IF(Arkusz4!D25=1,Arkusz4!D$1,"")</f>
        <v/>
      </c>
      <c r="C25" t="str">
        <f>IF(Arkusz4!E25=1,Arkusz4!E$1,"")</f>
        <v/>
      </c>
      <c r="D25" t="str">
        <f>IF(Arkusz4!F25=1,Arkusz4!F$1,"")</f>
        <v/>
      </c>
      <c r="E25" t="str">
        <f>IF(Arkusz4!G25=1,Arkusz4!G$1,"")</f>
        <v/>
      </c>
      <c r="F25" t="str">
        <f>IF(Arkusz4!H25=1,Arkusz4!H$1,"")</f>
        <v/>
      </c>
      <c r="G25" t="str">
        <f>IF(Arkusz4!I25=1,Arkusz4!I$1,"")</f>
        <v/>
      </c>
      <c r="H25" t="str">
        <f>IF(Arkusz4!J25=1,Arkusz4!J$1,"")</f>
        <v/>
      </c>
      <c r="I25" t="str">
        <f>IF(Arkusz4!K25=1,Arkusz4!K$1,"")</f>
        <v/>
      </c>
      <c r="J25" t="str">
        <f>IF(Arkusz4!L25=1,Arkusz4!L$1,"")</f>
        <v/>
      </c>
      <c r="K25" t="str">
        <f>IF(Arkusz4!M25=1,Arkusz4!M$1,"")</f>
        <v/>
      </c>
      <c r="L25" t="str">
        <f>IF(Arkusz4!N25=1,Arkusz4!N$1,"")</f>
        <v/>
      </c>
      <c r="M25" t="str">
        <f>IF(Arkusz4!O25=1,Arkusz4!O$1,"")</f>
        <v/>
      </c>
      <c r="N25" t="str">
        <f>IF(Arkusz4!P25=1,Arkusz4!P$1,"")</f>
        <v/>
      </c>
      <c r="O25" t="str">
        <f>IF(Arkusz4!Q25=1,Arkusz4!Q$1,"")</f>
        <v>Podstawy sieci komputerowych</v>
      </c>
      <c r="P25" t="str">
        <f>IF(Arkusz4!R25=1,Arkusz4!R$1,"")</f>
        <v/>
      </c>
      <c r="Q25" t="str">
        <f>IF(Arkusz4!S25=1,Arkusz4!S$1,"")</f>
        <v/>
      </c>
      <c r="R25" t="str">
        <f>IF(Arkusz4!T25=1,Arkusz4!T$1,"")</f>
        <v/>
      </c>
      <c r="S25" t="str">
        <f>IF(Arkusz4!U25=1,Arkusz4!U$1,"")</f>
        <v/>
      </c>
      <c r="T25" t="str">
        <f>IF(Arkusz4!V25=1,Arkusz4!V$1,"")</f>
        <v/>
      </c>
      <c r="U25" t="str">
        <f>IF(Arkusz4!W25=1,Arkusz4!W$1,"")</f>
        <v/>
      </c>
      <c r="V25" t="str">
        <f>IF(Arkusz4!X25=1,Arkusz4!X$1,"")</f>
        <v/>
      </c>
      <c r="W25" t="str">
        <f>IF(Arkusz4!Y25=1,Arkusz4!Y$1,"")</f>
        <v/>
      </c>
      <c r="X25" t="str">
        <f>IF(Arkusz4!Z25=1,Arkusz4!Z$1,"")</f>
        <v/>
      </c>
      <c r="Y25" t="str">
        <f>IF(Arkusz4!AA25=1,Arkusz4!AA$1,"")</f>
        <v>Projektowanie i zarządzanie systemami bazodanowymi</v>
      </c>
      <c r="Z25" t="str">
        <f>IF(Arkusz4!AB25=1,Arkusz4!AB$1,"")</f>
        <v/>
      </c>
      <c r="AA25" t="str">
        <f>IF(Arkusz4!AC25=1,Arkusz4!AC$1,"")</f>
        <v/>
      </c>
      <c r="AB25" t="str">
        <f>IF(Arkusz4!AD25=1,Arkusz4!AD$1,"")</f>
        <v/>
      </c>
      <c r="AC25" t="str">
        <f>IF(Arkusz4!AE25=1,Arkusz4!AE$1,"")</f>
        <v/>
      </c>
      <c r="AD25" t="str">
        <f>IF(Arkusz4!AF25=1,Arkusz4!AF$1,"")</f>
        <v/>
      </c>
      <c r="AE25" t="str">
        <f>IF(Arkusz4!AG25=1,Arkusz4!AG$1,"")</f>
        <v/>
      </c>
      <c r="AF25" t="str">
        <f>IF(Arkusz4!AH25=1,Arkusz4!AH$1,"")</f>
        <v/>
      </c>
      <c r="AG25" t="str">
        <f>IF(Arkusz4!AI25=1,Arkusz4!AI$1,"")</f>
        <v/>
      </c>
      <c r="AH25" t="str">
        <f>IF(Arkusz4!AJ25=1,Arkusz4!AJ$1,"")</f>
        <v/>
      </c>
      <c r="AI25" t="str">
        <f>IF(Arkusz4!AK25=1,Arkusz4!AK$1,"")</f>
        <v/>
      </c>
      <c r="AJ25" t="str">
        <f>IF(Arkusz4!AL25=1,Arkusz4!AL$1,"")</f>
        <v/>
      </c>
      <c r="AK25" t="str">
        <f>IF(Arkusz4!AM25=1,Arkusz4!AM$1,"")</f>
        <v/>
      </c>
      <c r="AL25" t="str">
        <f>IF(Arkusz4!AN25=1,Arkusz4!AN$1,"")</f>
        <v/>
      </c>
      <c r="AM25" t="str">
        <f>IF(Arkusz4!AO25=1,Arkusz4!AO$1,"")</f>
        <v/>
      </c>
      <c r="AN25" t="str">
        <f>IF(Arkusz4!AP25=1,Arkusz4!AP$1,"")</f>
        <v/>
      </c>
      <c r="AO25" t="str">
        <f>IF(Arkusz4!AQ25=1,Arkusz4!AQ$1,"")</f>
        <v/>
      </c>
      <c r="AP25" t="str">
        <f>IF(Arkusz4!AR25=1,Arkusz4!AR$1,"")</f>
        <v/>
      </c>
      <c r="AQ25" t="str">
        <f>IF(Arkusz4!AS25=1,Arkusz4!AS$1,"")</f>
        <v/>
      </c>
      <c r="AR25" t="str">
        <f>IF(Arkusz4!AT25=1,Arkusz4!AT$1,"")</f>
        <v/>
      </c>
      <c r="AS25" t="str">
        <f>IF(Arkusz4!AU25=1,Arkusz4!AU$1,"")</f>
        <v/>
      </c>
      <c r="AT25" t="str">
        <f>IF(Arkusz4!AV25=1,Arkusz4!AV$1,"")</f>
        <v/>
      </c>
      <c r="AU25" t="str">
        <f>IF(Arkusz4!AW25=1,Arkusz4!AW$1,"")</f>
        <v/>
      </c>
      <c r="AV25" t="str">
        <f>IF(Arkusz4!AX25=1,Arkusz4!AX$1,"")</f>
        <v/>
      </c>
      <c r="AW25" t="str">
        <f>IF(Arkusz4!AY25=1,Arkusz4!AY$1,"")</f>
        <v/>
      </c>
      <c r="AX25" t="str">
        <f>IF(Arkusz4!AZ25=1,Arkusz4!AZ$1,"")</f>
        <v/>
      </c>
      <c r="AY25" t="str">
        <f>IF(Arkusz4!BA25=1,Arkusz4!BA$1,"")</f>
        <v/>
      </c>
      <c r="AZ25" t="str">
        <f>IF(Arkusz4!BB25=1,Arkusz4!BB$1,"")</f>
        <v/>
      </c>
      <c r="BA25" t="str">
        <f>IF(Arkusz4!BC25=1,Arkusz4!BC$1,"")</f>
        <v/>
      </c>
      <c r="BB25" t="str">
        <f>IF(Arkusz4!BD25=1,Arkusz4!BD$1,"")</f>
        <v/>
      </c>
      <c r="BC25" t="str">
        <f>IF(Arkusz4!BE25=1,Arkusz4!BE$1,"")</f>
        <v/>
      </c>
      <c r="BD25" t="str">
        <f>IF(Arkusz4!BF25=1,Arkusz4!BF$1,"")</f>
        <v/>
      </c>
      <c r="BE25" t="str">
        <f>IF(Arkusz4!BG25=1,Arkusz4!BG$1,"")</f>
        <v/>
      </c>
      <c r="BF25" t="str">
        <f>IF(Arkusz4!BH25=1,Arkusz4!BH$1,"")</f>
        <v/>
      </c>
      <c r="BG25" t="str">
        <f>IF(Arkusz4!BI25=1,Arkusz4!BI$1,"")</f>
        <v/>
      </c>
      <c r="BH25" t="str">
        <f>IF(Arkusz4!BJ25=1,Arkusz4!BJ$1,"")</f>
        <v/>
      </c>
      <c r="BI25" t="str">
        <f>IF(Arkusz4!BK25=1,Arkusz4!BK$1,"")</f>
        <v/>
      </c>
      <c r="BJ25" t="str">
        <f>IF(Arkusz4!BL25=1,Arkusz4!BL$1,"")</f>
        <v/>
      </c>
      <c r="BK25" t="str">
        <f>IF(Arkusz4!BM25=1,Arkusz4!BM$1,"")</f>
        <v/>
      </c>
      <c r="BL25" t="str">
        <f>IF(Arkusz4!BN25=1,Arkusz4!BN$1,"")</f>
        <v/>
      </c>
      <c r="BM25" t="str">
        <f>IF(Arkusz4!BO25=1,Arkusz4!BO$1,"")</f>
        <v/>
      </c>
      <c r="BN25" t="str">
        <f>IF(Arkusz4!BP25=1,Arkusz4!BP$1,"")</f>
        <v/>
      </c>
      <c r="BO25" t="e">
        <f ca="1">IF(Arkusz4!BQ25=1,Arkusz4!BQ$1,"")</f>
        <v>#NAME?</v>
      </c>
      <c r="BP25" t="str">
        <f>IF(Arkusz4!BR25=1,Arkusz4!BR$1,"")</f>
        <v/>
      </c>
    </row>
    <row r="26" spans="1:68" x14ac:dyDescent="0.25">
      <c r="A26" t="str">
        <f>IF(Arkusz4!C26=1,Arkusz4!C$1,"")</f>
        <v/>
      </c>
      <c r="B26" t="str">
        <f>IF(Arkusz4!D26=1,Arkusz4!D$1,"")</f>
        <v/>
      </c>
      <c r="C26" t="str">
        <f>IF(Arkusz4!E26=1,Arkusz4!E$1,"")</f>
        <v/>
      </c>
      <c r="D26" t="str">
        <f>IF(Arkusz4!F26=1,Arkusz4!F$1,"")</f>
        <v/>
      </c>
      <c r="E26" t="str">
        <f>IF(Arkusz4!G26=1,Arkusz4!G$1,"")</f>
        <v/>
      </c>
      <c r="F26" t="str">
        <f>IF(Arkusz4!H26=1,Arkusz4!H$1,"")</f>
        <v/>
      </c>
      <c r="G26" t="str">
        <f>IF(Arkusz4!I26=1,Arkusz4!I$1,"")</f>
        <v/>
      </c>
      <c r="H26" t="str">
        <f>IF(Arkusz4!J26=1,Arkusz4!J$1,"")</f>
        <v/>
      </c>
      <c r="I26" t="str">
        <f>IF(Arkusz4!K26=1,Arkusz4!K$1,"")</f>
        <v/>
      </c>
      <c r="J26" t="str">
        <f>IF(Arkusz4!L26=1,Arkusz4!L$1,"")</f>
        <v/>
      </c>
      <c r="K26" t="str">
        <f>IF(Arkusz4!M26=1,Arkusz4!M$1,"")</f>
        <v/>
      </c>
      <c r="L26" t="str">
        <f>IF(Arkusz4!N26=1,Arkusz4!N$1,"")</f>
        <v/>
      </c>
      <c r="M26" t="str">
        <f>IF(Arkusz4!O26=1,Arkusz4!O$1,"")</f>
        <v/>
      </c>
      <c r="N26" t="str">
        <f>IF(Arkusz4!P26=1,Arkusz4!P$1,"")</f>
        <v/>
      </c>
      <c r="O26" t="str">
        <f>IF(Arkusz4!Q26=1,Arkusz4!Q$1,"")</f>
        <v/>
      </c>
      <c r="P26" t="str">
        <f>IF(Arkusz4!R26=1,Arkusz4!R$1,"")</f>
        <v/>
      </c>
      <c r="Q26" t="str">
        <f>IF(Arkusz4!S26=1,Arkusz4!S$1,"")</f>
        <v/>
      </c>
      <c r="R26" t="str">
        <f>IF(Arkusz4!T26=1,Arkusz4!T$1,"")</f>
        <v/>
      </c>
      <c r="S26" t="str">
        <f>IF(Arkusz4!U26=1,Arkusz4!U$1,"")</f>
        <v/>
      </c>
      <c r="T26" t="str">
        <f>IF(Arkusz4!V26=1,Arkusz4!V$1,"")</f>
        <v/>
      </c>
      <c r="U26" t="str">
        <f>IF(Arkusz4!W26=1,Arkusz4!W$1,"")</f>
        <v/>
      </c>
      <c r="V26" t="str">
        <f>IF(Arkusz4!X26=1,Arkusz4!X$1,"")</f>
        <v/>
      </c>
      <c r="W26" t="str">
        <f>IF(Arkusz4!Y26=1,Arkusz4!Y$1,"")</f>
        <v/>
      </c>
      <c r="X26" t="str">
        <f>IF(Arkusz4!Z26=1,Arkusz4!Z$1,"")</f>
        <v/>
      </c>
      <c r="Y26" t="str">
        <f>IF(Arkusz4!AA26=1,Arkusz4!AA$1,"")</f>
        <v/>
      </c>
      <c r="Z26" t="str">
        <f>IF(Arkusz4!AB26=1,Arkusz4!AB$1,"")</f>
        <v/>
      </c>
      <c r="AA26" t="str">
        <f>IF(Arkusz4!AC26=1,Arkusz4!AC$1,"")</f>
        <v/>
      </c>
      <c r="AB26" t="str">
        <f>IF(Arkusz4!AD26=1,Arkusz4!AD$1,"")</f>
        <v/>
      </c>
      <c r="AC26" t="str">
        <f>IF(Arkusz4!AE26=1,Arkusz4!AE$1,"")</f>
        <v/>
      </c>
      <c r="AD26" t="str">
        <f>IF(Arkusz4!AF26=1,Arkusz4!AF$1,"")</f>
        <v/>
      </c>
      <c r="AE26" t="str">
        <f>IF(Arkusz4!AG26=1,Arkusz4!AG$1,"")</f>
        <v/>
      </c>
      <c r="AF26" t="str">
        <f>IF(Arkusz4!AH26=1,Arkusz4!AH$1,"")</f>
        <v/>
      </c>
      <c r="AG26" t="str">
        <f>IF(Arkusz4!AI26=1,Arkusz4!AI$1,"")</f>
        <v/>
      </c>
      <c r="AH26" t="str">
        <f>IF(Arkusz4!AJ26=1,Arkusz4!AJ$1,"")</f>
        <v/>
      </c>
      <c r="AI26" t="str">
        <f>IF(Arkusz4!AK26=1,Arkusz4!AK$1,"")</f>
        <v/>
      </c>
      <c r="AJ26" t="str">
        <f>IF(Arkusz4!AL26=1,Arkusz4!AL$1,"")</f>
        <v/>
      </c>
      <c r="AK26" t="str">
        <f>IF(Arkusz4!AM26=1,Arkusz4!AM$1,"")</f>
        <v/>
      </c>
      <c r="AL26" t="str">
        <f>IF(Arkusz4!AN26=1,Arkusz4!AN$1,"")</f>
        <v/>
      </c>
      <c r="AM26" t="str">
        <f>IF(Arkusz4!AO26=1,Arkusz4!AO$1,"")</f>
        <v/>
      </c>
      <c r="AN26" t="str">
        <f>IF(Arkusz4!AP26=1,Arkusz4!AP$1,"")</f>
        <v/>
      </c>
      <c r="AO26" t="str">
        <f>IF(Arkusz4!AQ26=1,Arkusz4!AQ$1,"")</f>
        <v/>
      </c>
      <c r="AP26" t="str">
        <f>IF(Arkusz4!AR26=1,Arkusz4!AR$1,"")</f>
        <v/>
      </c>
      <c r="AQ26" t="str">
        <f>IF(Arkusz4!AS26=1,Arkusz4!AS$1,"")</f>
        <v>Wprowadzenie i podstawy projektowania hurtowni danych </v>
      </c>
      <c r="AR26" t="str">
        <f>IF(Arkusz4!AT26=1,Arkusz4!AT$1,"")</f>
        <v>Wprowadzenie do eksploracji danych</v>
      </c>
      <c r="AS26" t="str">
        <f>IF(Arkusz4!AU26=1,Arkusz4!AU$1,"")</f>
        <v/>
      </c>
      <c r="AT26" t="str">
        <f>IF(Arkusz4!AV26=1,Arkusz4!AV$1,"")</f>
        <v/>
      </c>
      <c r="AU26" t="str">
        <f>IF(Arkusz4!AW26=1,Arkusz4!AW$1,"")</f>
        <v/>
      </c>
      <c r="AV26" t="str">
        <f>IF(Arkusz4!AX26=1,Arkusz4!AX$1,"")</f>
        <v/>
      </c>
      <c r="AW26" t="str">
        <f>IF(Arkusz4!AY26=1,Arkusz4!AY$1,"")</f>
        <v/>
      </c>
      <c r="AX26" t="str">
        <f>IF(Arkusz4!AZ26=1,Arkusz4!AZ$1,"")</f>
        <v>Inżynieria wiedzy</v>
      </c>
      <c r="AY26" t="str">
        <f>IF(Arkusz4!BA26=1,Arkusz4!BA$1,"")</f>
        <v>Eksploracja danych i systemy agentowe</v>
      </c>
      <c r="AZ26" t="str">
        <f>IF(Arkusz4!BB26=1,Arkusz4!BB$1,"")</f>
        <v>Analityka biznesowa</v>
      </c>
      <c r="BA26" t="str">
        <f>IF(Arkusz4!BC26=1,Arkusz4!BC$1,"")</f>
        <v/>
      </c>
      <c r="BB26" t="str">
        <f>IF(Arkusz4!BD26=1,Arkusz4!BD$1,"")</f>
        <v/>
      </c>
      <c r="BC26" t="str">
        <f>IF(Arkusz4!BE26=1,Arkusz4!BE$1,"")</f>
        <v/>
      </c>
      <c r="BD26" t="str">
        <f>IF(Arkusz4!BF26=1,Arkusz4!BF$1,"")</f>
        <v/>
      </c>
      <c r="BE26" t="str">
        <f>IF(Arkusz4!BG26=1,Arkusz4!BG$1,"")</f>
        <v/>
      </c>
      <c r="BF26" t="str">
        <f>IF(Arkusz4!BH26=1,Arkusz4!BH$1,"")</f>
        <v/>
      </c>
      <c r="BG26" t="str">
        <f>IF(Arkusz4!BI26=1,Arkusz4!BI$1,"")</f>
        <v/>
      </c>
      <c r="BH26" t="str">
        <f>IF(Arkusz4!BJ26=1,Arkusz4!BJ$1,"")</f>
        <v/>
      </c>
      <c r="BI26" t="str">
        <f>IF(Arkusz4!BK26=1,Arkusz4!BK$1,"")</f>
        <v/>
      </c>
      <c r="BJ26" t="str">
        <f>IF(Arkusz4!BL26=1,Arkusz4!BL$1,"")</f>
        <v/>
      </c>
      <c r="BK26" t="str">
        <f>IF(Arkusz4!BM26=1,Arkusz4!BM$1,"")</f>
        <v/>
      </c>
      <c r="BL26" t="str">
        <f>IF(Arkusz4!BN26=1,Arkusz4!BN$1,"")</f>
        <v/>
      </c>
      <c r="BM26" t="str">
        <f>IF(Arkusz4!BO26=1,Arkusz4!BO$1,"")</f>
        <v>Zaawansowane analizy controlingowe z wykorzystaniem metod Analityki Biznesowej</v>
      </c>
      <c r="BN26" t="str">
        <f>IF(Arkusz4!BP26=1,Arkusz4!BP$1,"")</f>
        <v/>
      </c>
      <c r="BO26" t="e">
        <f ca="1">IF(Arkusz4!BQ26=1,Arkusz4!BQ$1,"")</f>
        <v>#NAME?</v>
      </c>
      <c r="BP26" t="str">
        <f>IF(Arkusz4!BR26=1,Arkusz4!BR$1,"")</f>
        <v/>
      </c>
    </row>
    <row r="27" spans="1:68" x14ac:dyDescent="0.25">
      <c r="A27" t="str">
        <f>IF(Arkusz4!C30=1,Arkusz4!C$1,"")</f>
        <v/>
      </c>
      <c r="B27" t="str">
        <f>IF(Arkusz4!D30=1,Arkusz4!D$1,"")</f>
        <v/>
      </c>
      <c r="C27" t="str">
        <f>IF(Arkusz4!E30=1,Arkusz4!E$1,"")</f>
        <v/>
      </c>
      <c r="D27" t="str">
        <f>IF(Arkusz4!F30=1,Arkusz4!F$1,"")</f>
        <v/>
      </c>
      <c r="E27" t="str">
        <f>IF(Arkusz4!G30=1,Arkusz4!G$1,"")</f>
        <v/>
      </c>
      <c r="F27" t="str">
        <f>IF(Arkusz4!H30=1,Arkusz4!H$1,"")</f>
        <v/>
      </c>
      <c r="G27" t="str">
        <f>IF(Arkusz4!I30=1,Arkusz4!I$1,"")</f>
        <v/>
      </c>
      <c r="H27" t="str">
        <f>IF(Arkusz4!J30=1,Arkusz4!J$1,"")</f>
        <v/>
      </c>
      <c r="I27" t="str">
        <f>IF(Arkusz4!K30=1,Arkusz4!K$1,"")</f>
        <v/>
      </c>
      <c r="J27" t="str">
        <f>IF(Arkusz4!L30=1,Arkusz4!L$1,"")</f>
        <v/>
      </c>
      <c r="K27" t="str">
        <f>IF(Arkusz4!M30=1,Arkusz4!M$1,"")</f>
        <v/>
      </c>
      <c r="L27" t="str">
        <f>IF(Arkusz4!N30=1,Arkusz4!N$1,"")</f>
        <v/>
      </c>
      <c r="M27" t="str">
        <f>IF(Arkusz4!O30=1,Arkusz4!O$1,"")</f>
        <v/>
      </c>
      <c r="N27" t="str">
        <f>IF(Arkusz4!P30=1,Arkusz4!P$1,"")</f>
        <v/>
      </c>
      <c r="O27" t="str">
        <f>IF(Arkusz4!Q30=1,Arkusz4!Q$1,"")</f>
        <v/>
      </c>
      <c r="P27" t="str">
        <f>IF(Arkusz4!R30=1,Arkusz4!R$1,"")</f>
        <v/>
      </c>
      <c r="Q27" t="str">
        <f>IF(Arkusz4!S30=1,Arkusz4!S$1,"")</f>
        <v/>
      </c>
      <c r="R27" t="str">
        <f>IF(Arkusz4!T30=1,Arkusz4!T$1,"")</f>
        <v/>
      </c>
      <c r="S27" t="str">
        <f>IF(Arkusz4!U30=1,Arkusz4!U$1,"")</f>
        <v/>
      </c>
      <c r="T27" t="str">
        <f>IF(Arkusz4!V30=1,Arkusz4!V$1,"")</f>
        <v/>
      </c>
      <c r="U27" t="str">
        <f>IF(Arkusz4!W30=1,Arkusz4!W$1,"")</f>
        <v/>
      </c>
      <c r="V27" t="str">
        <f>IF(Arkusz4!X30=1,Arkusz4!X$1,"")</f>
        <v/>
      </c>
      <c r="W27" t="str">
        <f>IF(Arkusz4!Y30=1,Arkusz4!Y$1,"")</f>
        <v/>
      </c>
      <c r="X27" t="str">
        <f>IF(Arkusz4!Z30=1,Arkusz4!Z$1,"")</f>
        <v/>
      </c>
      <c r="Y27" t="str">
        <f>IF(Arkusz4!AA30=1,Arkusz4!AA$1,"")</f>
        <v/>
      </c>
      <c r="Z27" t="str">
        <f>IF(Arkusz4!AB30=1,Arkusz4!AB$1,"")</f>
        <v/>
      </c>
      <c r="AA27" t="str">
        <f>IF(Arkusz4!AC30=1,Arkusz4!AC$1,"")</f>
        <v/>
      </c>
      <c r="AB27" t="str">
        <f>IF(Arkusz4!AD30=1,Arkusz4!AD$1,"")</f>
        <v/>
      </c>
      <c r="AC27" t="str">
        <f>IF(Arkusz4!AE30=1,Arkusz4!AE$1,"")</f>
        <v/>
      </c>
      <c r="AD27" t="str">
        <f>IF(Arkusz4!AF30=1,Arkusz4!AF$1,"")</f>
        <v/>
      </c>
      <c r="AE27" t="str">
        <f>IF(Arkusz4!AG30=1,Arkusz4!AG$1,"")</f>
        <v/>
      </c>
      <c r="AF27" t="str">
        <f>IF(Arkusz4!AH30=1,Arkusz4!AH$1,"")</f>
        <v/>
      </c>
      <c r="AG27" t="str">
        <f>IF(Arkusz4!AI30=1,Arkusz4!AI$1,"")</f>
        <v/>
      </c>
      <c r="AH27" t="str">
        <f>IF(Arkusz4!AJ30=1,Arkusz4!AJ$1,"")</f>
        <v/>
      </c>
      <c r="AI27" t="str">
        <f>IF(Arkusz4!AK30=1,Arkusz4!AK$1,"")</f>
        <v/>
      </c>
      <c r="AJ27" t="str">
        <f>IF(Arkusz4!AL30=1,Arkusz4!AL$1,"")</f>
        <v/>
      </c>
      <c r="AK27" t="str">
        <f>IF(Arkusz4!AM30=1,Arkusz4!AM$1,"")</f>
        <v/>
      </c>
      <c r="AL27" t="str">
        <f>IF(Arkusz4!AN30=1,Arkusz4!AN$1,"")</f>
        <v/>
      </c>
      <c r="AM27" t="str">
        <f>IF(Arkusz4!AO30=1,Arkusz4!AO$1,"")</f>
        <v/>
      </c>
      <c r="AN27" t="str">
        <f>IF(Arkusz4!AP30=1,Arkusz4!AP$1,"")</f>
        <v/>
      </c>
      <c r="AO27" t="str">
        <f>IF(Arkusz4!AQ30=1,Arkusz4!AQ$1,"")</f>
        <v/>
      </c>
      <c r="AP27" t="str">
        <f>IF(Arkusz4!AR30=1,Arkusz4!AR$1,"")</f>
        <v/>
      </c>
      <c r="AQ27" t="str">
        <f>IF(Arkusz4!AS30=1,Arkusz4!AS$1,"")</f>
        <v/>
      </c>
      <c r="AR27" t="str">
        <f>IF(Arkusz4!AT30=1,Arkusz4!AT$1,"")</f>
        <v/>
      </c>
      <c r="AS27" t="str">
        <f>IF(Arkusz4!AU30=1,Arkusz4!AU$1,"")</f>
        <v/>
      </c>
      <c r="AT27" t="str">
        <f>IF(Arkusz4!AV30=1,Arkusz4!AV$1,"")</f>
        <v/>
      </c>
      <c r="AU27" t="str">
        <f>IF(Arkusz4!AW30=1,Arkusz4!AW$1,"")</f>
        <v/>
      </c>
      <c r="AV27" t="str">
        <f>IF(Arkusz4!AX30=1,Arkusz4!AX$1,"")</f>
        <v/>
      </c>
      <c r="AW27" t="str">
        <f>IF(Arkusz4!AY30=1,Arkusz4!AY$1,"")</f>
        <v>Projekt zespołowy systemu informatycznego</v>
      </c>
      <c r="AX27" t="str">
        <f>IF(Arkusz4!AZ30=1,Arkusz4!AZ$1,"")</f>
        <v/>
      </c>
      <c r="AY27" t="str">
        <f>IF(Arkusz4!BA30=1,Arkusz4!BA$1,"")</f>
        <v/>
      </c>
      <c r="AZ27" t="str">
        <f>IF(Arkusz4!BB30=1,Arkusz4!BB$1,"")</f>
        <v/>
      </c>
      <c r="BA27" t="str">
        <f>IF(Arkusz4!BC30=1,Arkusz4!BC$1,"")</f>
        <v/>
      </c>
      <c r="BB27" t="str">
        <f>IF(Arkusz4!BD30=1,Arkusz4!BD$1,"")</f>
        <v/>
      </c>
      <c r="BC27" t="str">
        <f>IF(Arkusz4!BE30=1,Arkusz4!BE$1,"")</f>
        <v/>
      </c>
      <c r="BD27" t="str">
        <f>IF(Arkusz4!BF30=1,Arkusz4!BF$1,"")</f>
        <v/>
      </c>
      <c r="BE27" t="str">
        <f>IF(Arkusz4!BG30=1,Arkusz4!BG$1,"")</f>
        <v/>
      </c>
      <c r="BF27" t="str">
        <f>IF(Arkusz4!BH30=1,Arkusz4!BH$1,"")</f>
        <v/>
      </c>
      <c r="BG27" t="str">
        <f>IF(Arkusz4!BI30=1,Arkusz4!BI$1,"")</f>
        <v/>
      </c>
      <c r="BH27" t="str">
        <f>IF(Arkusz4!BJ30=1,Arkusz4!BJ$1,"")</f>
        <v/>
      </c>
      <c r="BI27" t="str">
        <f>IF(Arkusz4!BK30=1,Arkusz4!BK$1,"")</f>
        <v/>
      </c>
      <c r="BJ27" t="str">
        <f>IF(Arkusz4!BL30=1,Arkusz4!BL$1,"")</f>
        <v/>
      </c>
      <c r="BK27" t="str">
        <f>IF(Arkusz4!BM30=1,Arkusz4!BM$1,"")</f>
        <v/>
      </c>
      <c r="BL27" t="str">
        <f>IF(Arkusz4!BN30=1,Arkusz4!BN$1,"")</f>
        <v/>
      </c>
      <c r="BM27" t="str">
        <f>IF(Arkusz4!BO30=1,Arkusz4!BO$1,"")</f>
        <v/>
      </c>
      <c r="BN27" t="str">
        <f>IF(Arkusz4!BP30=1,Arkusz4!BP$1,"")</f>
        <v/>
      </c>
      <c r="BO27" t="e">
        <f ca="1">IF(Arkusz4!BQ30=1,Arkusz4!BQ$1,"")</f>
        <v>#NAME?</v>
      </c>
      <c r="BP27" t="str">
        <f>IF(Arkusz4!BR30=1,Arkusz4!BR$1,"")</f>
        <v/>
      </c>
    </row>
    <row r="28" spans="1:68" x14ac:dyDescent="0.25">
      <c r="A28" t="str">
        <f>IF(Arkusz4!C31=1,Arkusz4!C$1,"")</f>
        <v/>
      </c>
      <c r="B28" t="str">
        <f>IF(Arkusz4!D31=1,Arkusz4!D$1,"")</f>
        <v/>
      </c>
      <c r="C28" t="str">
        <f>IF(Arkusz4!E31=1,Arkusz4!E$1,"")</f>
        <v/>
      </c>
      <c r="D28" t="str">
        <f>IF(Arkusz4!F31=1,Arkusz4!F$1,"")</f>
        <v/>
      </c>
      <c r="E28" t="str">
        <f>IF(Arkusz4!G31=1,Arkusz4!G$1,"")</f>
        <v/>
      </c>
      <c r="F28" t="str">
        <f>IF(Arkusz4!H31=1,Arkusz4!H$1,"")</f>
        <v/>
      </c>
      <c r="G28" t="str">
        <f>IF(Arkusz4!I31=1,Arkusz4!I$1,"")</f>
        <v/>
      </c>
      <c r="H28" t="str">
        <f>IF(Arkusz4!J31=1,Arkusz4!J$1,"")</f>
        <v/>
      </c>
      <c r="I28" t="str">
        <f>IF(Arkusz4!K31=1,Arkusz4!K$1,"")</f>
        <v/>
      </c>
      <c r="J28" t="str">
        <f>IF(Arkusz4!L31=1,Arkusz4!L$1,"")</f>
        <v>Pakiety użytkowe</v>
      </c>
      <c r="K28" t="str">
        <f>IF(Arkusz4!M31=1,Arkusz4!M$1,"")</f>
        <v/>
      </c>
      <c r="L28" t="str">
        <f>IF(Arkusz4!N31=1,Arkusz4!N$1,"")</f>
        <v/>
      </c>
      <c r="M28" t="str">
        <f>IF(Arkusz4!O31=1,Arkusz4!O$1,"")</f>
        <v/>
      </c>
      <c r="N28" t="str">
        <f>IF(Arkusz4!P31=1,Arkusz4!P$1,"")</f>
        <v/>
      </c>
      <c r="O28" t="str">
        <f>IF(Arkusz4!Q31=1,Arkusz4!Q$1,"")</f>
        <v/>
      </c>
      <c r="P28" t="str">
        <f>IF(Arkusz4!R31=1,Arkusz4!R$1,"")</f>
        <v/>
      </c>
      <c r="Q28" t="str">
        <f>IF(Arkusz4!S31=1,Arkusz4!S$1,"")</f>
        <v/>
      </c>
      <c r="R28" t="str">
        <f>IF(Arkusz4!T31=1,Arkusz4!T$1,"")</f>
        <v/>
      </c>
      <c r="S28" t="str">
        <f>IF(Arkusz4!U31=1,Arkusz4!U$1,"")</f>
        <v/>
      </c>
      <c r="T28" t="str">
        <f>IF(Arkusz4!V31=1,Arkusz4!V$1,"")</f>
        <v/>
      </c>
      <c r="U28" t="str">
        <f>IF(Arkusz4!W31=1,Arkusz4!W$1,"")</f>
        <v/>
      </c>
      <c r="V28" t="str">
        <f>IF(Arkusz4!X31=1,Arkusz4!X$1,"")</f>
        <v/>
      </c>
      <c r="W28" t="str">
        <f>IF(Arkusz4!Y31=1,Arkusz4!Y$1,"")</f>
        <v/>
      </c>
      <c r="X28" t="str">
        <f>IF(Arkusz4!Z31=1,Arkusz4!Z$1,"")</f>
        <v/>
      </c>
      <c r="Y28" t="str">
        <f>IF(Arkusz4!AA31=1,Arkusz4!AA$1,"")</f>
        <v/>
      </c>
      <c r="Z28" t="str">
        <f>IF(Arkusz4!AB31=1,Arkusz4!AB$1,"")</f>
        <v/>
      </c>
      <c r="AA28" t="str">
        <f>IF(Arkusz4!AC31=1,Arkusz4!AC$1,"")</f>
        <v>Programowanie w języku R</v>
      </c>
      <c r="AB28" t="str">
        <f>IF(Arkusz4!AD31=1,Arkusz4!AD$1,"")</f>
        <v/>
      </c>
      <c r="AC28" t="str">
        <f>IF(Arkusz4!AE31=1,Arkusz4!AE$1,"")</f>
        <v/>
      </c>
      <c r="AD28" t="str">
        <f>IF(Arkusz4!AF31=1,Arkusz4!AF$1,"")</f>
        <v/>
      </c>
      <c r="AE28" t="str">
        <f>IF(Arkusz4!AG31=1,Arkusz4!AG$1,"")</f>
        <v/>
      </c>
      <c r="AF28" t="str">
        <f>IF(Arkusz4!AH31=1,Arkusz4!AH$1,"")</f>
        <v/>
      </c>
      <c r="AG28" t="str">
        <f>IF(Arkusz4!AI31=1,Arkusz4!AI$1,"")</f>
        <v/>
      </c>
      <c r="AH28" t="str">
        <f>IF(Arkusz4!AJ31=1,Arkusz4!AJ$1,"")</f>
        <v/>
      </c>
      <c r="AI28" t="str">
        <f>IF(Arkusz4!AK31=1,Arkusz4!AK$1,"")</f>
        <v>Inżynieria przetwarzania danych</v>
      </c>
      <c r="AJ28" t="str">
        <f>IF(Arkusz4!AL31=1,Arkusz4!AL$1,"")</f>
        <v/>
      </c>
      <c r="AK28" t="str">
        <f>IF(Arkusz4!AM31=1,Arkusz4!AM$1,"")</f>
        <v/>
      </c>
      <c r="AL28" t="str">
        <f>IF(Arkusz4!AN31=1,Arkusz4!AN$1,"")</f>
        <v/>
      </c>
      <c r="AM28" t="str">
        <f>IF(Arkusz4!AO31=1,Arkusz4!AO$1,"")</f>
        <v/>
      </c>
      <c r="AN28" t="str">
        <f>IF(Arkusz4!AP31=1,Arkusz4!AP$1,"")</f>
        <v/>
      </c>
      <c r="AO28" t="str">
        <f>IF(Arkusz4!AQ31=1,Arkusz4!AQ$1,"")</f>
        <v>Projekt zespołowy systemu informatycznego</v>
      </c>
      <c r="AP28" t="str">
        <f>IF(Arkusz4!AR31=1,Arkusz4!AR$1,"")</f>
        <v/>
      </c>
      <c r="AQ28" t="str">
        <f>IF(Arkusz4!AS31=1,Arkusz4!AS$1,"")</f>
        <v/>
      </c>
      <c r="AR28" t="str">
        <f>IF(Arkusz4!AT31=1,Arkusz4!AT$1,"")</f>
        <v/>
      </c>
      <c r="AS28" t="str">
        <f>IF(Arkusz4!AU31=1,Arkusz4!AU$1,"")</f>
        <v/>
      </c>
      <c r="AT28" t="str">
        <f>IF(Arkusz4!AV31=1,Arkusz4!AV$1,"")</f>
        <v/>
      </c>
      <c r="AU28" t="str">
        <f>IF(Arkusz4!AW31=1,Arkusz4!AW$1,"")</f>
        <v/>
      </c>
      <c r="AV28" t="str">
        <f>IF(Arkusz4!AX31=1,Arkusz4!AX$1,"")</f>
        <v>Seminarium dyplomowe</v>
      </c>
      <c r="AW28" t="str">
        <f>IF(Arkusz4!AY31=1,Arkusz4!AY$1,"")</f>
        <v>Projekt zespołowy systemu informatycznego</v>
      </c>
      <c r="AX28" t="str">
        <f>IF(Arkusz4!AZ31=1,Arkusz4!AZ$1,"")</f>
        <v/>
      </c>
      <c r="AY28" t="str">
        <f>IF(Arkusz4!BA31=1,Arkusz4!BA$1,"")</f>
        <v/>
      </c>
      <c r="AZ28" t="str">
        <f>IF(Arkusz4!BB31=1,Arkusz4!BB$1,"")</f>
        <v/>
      </c>
      <c r="BA28" t="str">
        <f>IF(Arkusz4!BC31=1,Arkusz4!BC$1,"")</f>
        <v/>
      </c>
      <c r="BB28" t="str">
        <f>IF(Arkusz4!BD31=1,Arkusz4!BD$1,"")</f>
        <v/>
      </c>
      <c r="BC28" t="str">
        <f>IF(Arkusz4!BE31=1,Arkusz4!BE$1,"")</f>
        <v/>
      </c>
      <c r="BD28" t="str">
        <f>IF(Arkusz4!BF31=1,Arkusz4!BF$1,"")</f>
        <v/>
      </c>
      <c r="BE28" t="str">
        <f>IF(Arkusz4!BG31=1,Arkusz4!BG$1,"")</f>
        <v/>
      </c>
      <c r="BF28" t="str">
        <f>IF(Arkusz4!BH31=1,Arkusz4!BH$1,"")</f>
        <v>Narzędzia analityczne aplikacji mobilnych</v>
      </c>
      <c r="BG28" t="str">
        <f>IF(Arkusz4!BI31=1,Arkusz4!BI$1,"")</f>
        <v/>
      </c>
      <c r="BH28" t="str">
        <f>IF(Arkusz4!BJ31=1,Arkusz4!BJ$1,"")</f>
        <v/>
      </c>
      <c r="BI28" t="str">
        <f>IF(Arkusz4!BK31=1,Arkusz4!BK$1,"")</f>
        <v>Seminarium dyplomowe i przygotowanie pracy</v>
      </c>
      <c r="BJ28" t="str">
        <f>IF(Arkusz4!BL31=1,Arkusz4!BL$1,"")</f>
        <v/>
      </c>
      <c r="BK28" t="str">
        <f>IF(Arkusz4!BM31=1,Arkusz4!BM$1,"")</f>
        <v>Analiza i przetwarzanie danych w czasie rzeczywistym</v>
      </c>
      <c r="BL28" t="str">
        <f>IF(Arkusz4!BN31=1,Arkusz4!BN$1,"")</f>
        <v/>
      </c>
      <c r="BM28" t="str">
        <f>IF(Arkusz4!BO31=1,Arkusz4!BO$1,"")</f>
        <v>Zaawansowane analizy controlingowe z wykorzystaniem metod Analityki Biznesowej</v>
      </c>
      <c r="BN28" t="str">
        <f>IF(Arkusz4!BP31=1,Arkusz4!BP$1,"")</f>
        <v/>
      </c>
      <c r="BO28" t="e">
        <f ca="1">IF(Arkusz4!BQ31=1,Arkusz4!BQ$1,"")</f>
        <v>#NAME?</v>
      </c>
      <c r="BP28" t="str">
        <f>IF(Arkusz4!BR31=1,Arkusz4!BR$1,"")</f>
        <v/>
      </c>
    </row>
    <row r="29" spans="1:68" x14ac:dyDescent="0.25">
      <c r="A29" t="str">
        <f>IF(Arkusz4!C32=1,Arkusz4!C$1,"")</f>
        <v>Komunikacja i integracja</v>
      </c>
      <c r="B29" t="str">
        <f>IF(Arkusz4!D32=1,Arkusz4!D$1,"")</f>
        <v>Zaprojektuj swoje studia</v>
      </c>
      <c r="C29" t="str">
        <f>IF(Arkusz4!E32=1,Arkusz4!E$1,"")</f>
        <v>BHP i ergonomia</v>
      </c>
      <c r="D29" t="str">
        <f>IF(Arkusz4!F32=1,Arkusz4!F$1,"")</f>
        <v/>
      </c>
      <c r="E29" t="str">
        <f>IF(Arkusz4!G32=1,Arkusz4!G$1,"")</f>
        <v/>
      </c>
      <c r="F29" t="str">
        <f>IF(Arkusz4!H32=1,Arkusz4!H$1,"")</f>
        <v/>
      </c>
      <c r="G29" t="str">
        <f>IF(Arkusz4!I32=1,Arkusz4!I$1,"")</f>
        <v/>
      </c>
      <c r="H29" t="str">
        <f>IF(Arkusz4!J32=1,Arkusz4!J$1,"")</f>
        <v/>
      </c>
      <c r="I29" t="str">
        <f>IF(Arkusz4!K32=1,Arkusz4!K$1,"")</f>
        <v/>
      </c>
      <c r="J29" t="str">
        <f>IF(Arkusz4!L32=1,Arkusz4!L$1,"")</f>
        <v/>
      </c>
      <c r="K29" t="str">
        <f>IF(Arkusz4!M32=1,Arkusz4!M$1,"")</f>
        <v/>
      </c>
      <c r="L29" t="str">
        <f>IF(Arkusz4!N32=1,Arkusz4!N$1,"")</f>
        <v/>
      </c>
      <c r="M29" t="str">
        <f>IF(Arkusz4!O32=1,Arkusz4!O$1,"")</f>
        <v/>
      </c>
      <c r="N29" t="str">
        <f>IF(Arkusz4!P32=1,Arkusz4!P$1,"")</f>
        <v/>
      </c>
      <c r="O29" t="str">
        <f>IF(Arkusz4!Q32=1,Arkusz4!Q$1,"")</f>
        <v/>
      </c>
      <c r="P29" t="str">
        <f>IF(Arkusz4!R32=1,Arkusz4!R$1,"")</f>
        <v/>
      </c>
      <c r="Q29" t="str">
        <f>IF(Arkusz4!S32=1,Arkusz4!S$1,"")</f>
        <v/>
      </c>
      <c r="R29" t="str">
        <f>IF(Arkusz4!T32=1,Arkusz4!T$1,"")</f>
        <v/>
      </c>
      <c r="S29" t="str">
        <f>IF(Arkusz4!U32=1,Arkusz4!U$1,"")</f>
        <v/>
      </c>
      <c r="T29" t="str">
        <f>IF(Arkusz4!V32=1,Arkusz4!V$1,"")</f>
        <v>Podstawy prawa</v>
      </c>
      <c r="U29" t="str">
        <f>IF(Arkusz4!W32=1,Arkusz4!W$1,"")</f>
        <v>Projekt własnego przedsięwzięcia</v>
      </c>
      <c r="V29" t="str">
        <f>IF(Arkusz4!X32=1,Arkusz4!X$1,"")</f>
        <v/>
      </c>
      <c r="W29" t="str">
        <f>IF(Arkusz4!Y32=1,Arkusz4!Y$1,"")</f>
        <v/>
      </c>
      <c r="X29" t="str">
        <f>IF(Arkusz4!Z32=1,Arkusz4!Z$1,"")</f>
        <v/>
      </c>
      <c r="Y29" t="str">
        <f>IF(Arkusz4!AA32=1,Arkusz4!AA$1,"")</f>
        <v/>
      </c>
      <c r="Z29" t="str">
        <f>IF(Arkusz4!AB32=1,Arkusz4!AB$1,"")</f>
        <v/>
      </c>
      <c r="AA29" t="str">
        <f>IF(Arkusz4!AC32=1,Arkusz4!AC$1,"")</f>
        <v/>
      </c>
      <c r="AB29" t="str">
        <f>IF(Arkusz4!AD32=1,Arkusz4!AD$1,"")</f>
        <v/>
      </c>
      <c r="AC29" t="str">
        <f>IF(Arkusz4!AE32=1,Arkusz4!AE$1,"")</f>
        <v>Ochrona własności intelektualnej</v>
      </c>
      <c r="AD29" t="str">
        <f>IF(Arkusz4!AF32=1,Arkusz4!AF$1,"")</f>
        <v/>
      </c>
      <c r="AE29" t="str">
        <f>IF(Arkusz4!AG32=1,Arkusz4!AG$1,"")</f>
        <v/>
      </c>
      <c r="AF29" t="str">
        <f>IF(Arkusz4!AH32=1,Arkusz4!AH$1,"")</f>
        <v/>
      </c>
      <c r="AG29" t="str">
        <f>IF(Arkusz4!AI32=1,Arkusz4!AI$1,"")</f>
        <v/>
      </c>
      <c r="AH29" t="str">
        <f>IF(Arkusz4!AJ32=1,Arkusz4!AJ$1,"")</f>
        <v/>
      </c>
      <c r="AI29" t="str">
        <f>IF(Arkusz4!AK32=1,Arkusz4!AK$1,"")</f>
        <v>Inżynieria przetwarzania danych</v>
      </c>
      <c r="AJ29" t="str">
        <f>IF(Arkusz4!AL32=1,Arkusz4!AL$1,"")</f>
        <v/>
      </c>
      <c r="AK29" t="str">
        <f>IF(Arkusz4!AM32=1,Arkusz4!AM$1,"")</f>
        <v/>
      </c>
      <c r="AL29" t="str">
        <f>IF(Arkusz4!AN32=1,Arkusz4!AN$1,"")</f>
        <v/>
      </c>
      <c r="AM29" t="str">
        <f>IF(Arkusz4!AO32=1,Arkusz4!AO$1,"")</f>
        <v/>
      </c>
      <c r="AN29" t="str">
        <f>IF(Arkusz4!AP32=1,Arkusz4!AP$1,"")</f>
        <v/>
      </c>
      <c r="AO29" t="str">
        <f>IF(Arkusz4!AQ32=1,Arkusz4!AQ$1,"")</f>
        <v>Projekt zespołowy systemu informatycznego</v>
      </c>
      <c r="AP29" t="str">
        <f>IF(Arkusz4!AR32=1,Arkusz4!AR$1,"")</f>
        <v/>
      </c>
      <c r="AQ29" t="str">
        <f>IF(Arkusz4!AS32=1,Arkusz4!AS$1,"")</f>
        <v>Wprowadzenie i podstawy projektowania hurtowni danych </v>
      </c>
      <c r="AR29" t="str">
        <f>IF(Arkusz4!AT32=1,Arkusz4!AT$1,"")</f>
        <v/>
      </c>
      <c r="AS29" t="str">
        <f>IF(Arkusz4!AU32=1,Arkusz4!AU$1,"")</f>
        <v/>
      </c>
      <c r="AT29" t="str">
        <f>IF(Arkusz4!AV32=1,Arkusz4!AV$1,"")</f>
        <v/>
      </c>
      <c r="AU29" t="str">
        <f>IF(Arkusz4!AW32=1,Arkusz4!AW$1,"")</f>
        <v/>
      </c>
      <c r="AV29" t="str">
        <f>IF(Arkusz4!AX32=1,Arkusz4!AX$1,"")</f>
        <v>Seminarium dyplomowe</v>
      </c>
      <c r="AW29" t="str">
        <f>IF(Arkusz4!AY32=1,Arkusz4!AY$1,"")</f>
        <v>Projekt zespołowy systemu informatycznego</v>
      </c>
      <c r="AX29" t="str">
        <f>IF(Arkusz4!AZ32=1,Arkusz4!AZ$1,"")</f>
        <v>Inżynieria wiedzy</v>
      </c>
      <c r="AY29" t="str">
        <f>IF(Arkusz4!BA32=1,Arkusz4!BA$1,"")</f>
        <v/>
      </c>
      <c r="AZ29" t="str">
        <f>IF(Arkusz4!BB32=1,Arkusz4!BB$1,"")</f>
        <v/>
      </c>
      <c r="BA29" t="str">
        <f>IF(Arkusz4!BC32=1,Arkusz4!BC$1,"")</f>
        <v/>
      </c>
      <c r="BB29" t="str">
        <f>IF(Arkusz4!BD32=1,Arkusz4!BD$1,"")</f>
        <v>Programowanie aplikacji internetowych</v>
      </c>
      <c r="BC29" t="str">
        <f>IF(Arkusz4!BE32=1,Arkusz4!BE$1,"")</f>
        <v/>
      </c>
      <c r="BD29" t="str">
        <f>IF(Arkusz4!BF32=1,Arkusz4!BF$1,"")</f>
        <v/>
      </c>
      <c r="BE29" t="str">
        <f>IF(Arkusz4!BG32=1,Arkusz4!BG$1,"")</f>
        <v/>
      </c>
      <c r="BF29" t="str">
        <f>IF(Arkusz4!BH32=1,Arkusz4!BH$1,"")</f>
        <v/>
      </c>
      <c r="BG29" t="str">
        <f>IF(Arkusz4!BI32=1,Arkusz4!BI$1,"")</f>
        <v/>
      </c>
      <c r="BH29" t="str">
        <f>IF(Arkusz4!BJ32=1,Arkusz4!BJ$1,"")</f>
        <v/>
      </c>
      <c r="BI29" t="str">
        <f>IF(Arkusz4!BK32=1,Arkusz4!BK$1,"")</f>
        <v>Seminarium dyplomowe i przygotowanie pracy</v>
      </c>
      <c r="BJ29" t="str">
        <f>IF(Arkusz4!BL32=1,Arkusz4!BL$1,"")</f>
        <v/>
      </c>
      <c r="BK29" t="str">
        <f>IF(Arkusz4!BM32=1,Arkusz4!BM$1,"")</f>
        <v/>
      </c>
      <c r="BL29" t="str">
        <f>IF(Arkusz4!BN32=1,Arkusz4!BN$1,"")</f>
        <v/>
      </c>
      <c r="BM29" t="str">
        <f>IF(Arkusz4!BO32=1,Arkusz4!BO$1,"")</f>
        <v>Zaawansowane analizy controlingowe z wykorzystaniem metod Analityki Biznesowej</v>
      </c>
      <c r="BN29" t="str">
        <f>IF(Arkusz4!BP32=1,Arkusz4!BP$1,"")</f>
        <v/>
      </c>
      <c r="BO29" t="e">
        <f ca="1">IF(Arkusz4!BQ32=1,Arkusz4!BQ$1,"")</f>
        <v>#NAME?</v>
      </c>
      <c r="BP29" t="str">
        <f>IF(Arkusz4!BR32=1,Arkusz4!BR$1,"")</f>
        <v/>
      </c>
    </row>
    <row r="30" spans="1:68" x14ac:dyDescent="0.25">
      <c r="A30" t="str">
        <f>IF(Arkusz4!C33=1,Arkusz4!C$1,"")</f>
        <v/>
      </c>
      <c r="B30" t="str">
        <f>IF(Arkusz4!D33=1,Arkusz4!D$1,"")</f>
        <v>Zaprojektuj swoje studia</v>
      </c>
      <c r="C30" t="str">
        <f>IF(Arkusz4!E33=1,Arkusz4!E$1,"")</f>
        <v/>
      </c>
      <c r="D30" t="str">
        <f>IF(Arkusz4!F33=1,Arkusz4!F$1,"")</f>
        <v/>
      </c>
      <c r="E30" t="str">
        <f>IF(Arkusz4!G33=1,Arkusz4!G$1,"")</f>
        <v/>
      </c>
      <c r="F30" t="str">
        <f>IF(Arkusz4!H33=1,Arkusz4!H$1,"")</f>
        <v/>
      </c>
      <c r="G30" t="str">
        <f>IF(Arkusz4!I33=1,Arkusz4!I$1,"")</f>
        <v>Pakiety matematyczne</v>
      </c>
      <c r="H30" t="str">
        <f>IF(Arkusz4!J33=1,Arkusz4!J$1,"")</f>
        <v/>
      </c>
      <c r="I30" t="str">
        <f>IF(Arkusz4!K33=1,Arkusz4!K$1,"")</f>
        <v/>
      </c>
      <c r="J30" t="str">
        <f>IF(Arkusz4!L33=1,Arkusz4!L$1,"")</f>
        <v>Pakiety użytkowe</v>
      </c>
      <c r="K30" t="str">
        <f>IF(Arkusz4!M33=1,Arkusz4!M$1,"")</f>
        <v/>
      </c>
      <c r="L30" t="str">
        <f>IF(Arkusz4!N33=1,Arkusz4!N$1,"")</f>
        <v/>
      </c>
      <c r="M30" t="str">
        <f>IF(Arkusz4!O33=1,Arkusz4!O$1,"")</f>
        <v/>
      </c>
      <c r="N30" t="str">
        <f>IF(Arkusz4!P33=1,Arkusz4!P$1,"")</f>
        <v/>
      </c>
      <c r="O30" t="str">
        <f>IF(Arkusz4!Q33=1,Arkusz4!Q$1,"")</f>
        <v/>
      </c>
      <c r="P30" t="str">
        <f>IF(Arkusz4!R33=1,Arkusz4!R$1,"")</f>
        <v/>
      </c>
      <c r="Q30" t="str">
        <f>IF(Arkusz4!S33=1,Arkusz4!S$1,"")</f>
        <v/>
      </c>
      <c r="R30" t="str">
        <f>IF(Arkusz4!T33=1,Arkusz4!T$1,"")</f>
        <v/>
      </c>
      <c r="S30" t="str">
        <f>IF(Arkusz4!U33=1,Arkusz4!U$1,"")</f>
        <v/>
      </c>
      <c r="T30" t="str">
        <f>IF(Arkusz4!V33=1,Arkusz4!V$1,"")</f>
        <v/>
      </c>
      <c r="U30" t="str">
        <f>IF(Arkusz4!W33=1,Arkusz4!W$1,"")</f>
        <v>Projekt własnego przedsięwzięcia</v>
      </c>
      <c r="V30" t="str">
        <f>IF(Arkusz4!X33=1,Arkusz4!X$1,"")</f>
        <v/>
      </c>
      <c r="W30" t="str">
        <f>IF(Arkusz4!Y33=1,Arkusz4!Y$1,"")</f>
        <v/>
      </c>
      <c r="X30" t="str">
        <f>IF(Arkusz4!Z33=1,Arkusz4!Z$1,"")</f>
        <v/>
      </c>
      <c r="Y30" t="str">
        <f>IF(Arkusz4!AA33=1,Arkusz4!AA$1,"")</f>
        <v>Projektowanie i zarządzanie systemami bazodanowymi</v>
      </c>
      <c r="Z30" t="str">
        <f>IF(Arkusz4!AB33=1,Arkusz4!AB$1,"")</f>
        <v/>
      </c>
      <c r="AA30" t="str">
        <f>IF(Arkusz4!AC33=1,Arkusz4!AC$1,"")</f>
        <v>Programowanie w języku R</v>
      </c>
      <c r="AB30" t="str">
        <f>IF(Arkusz4!AD33=1,Arkusz4!AD$1,"")</f>
        <v/>
      </c>
      <c r="AC30" t="str">
        <f>IF(Arkusz4!AE33=1,Arkusz4!AE$1,"")</f>
        <v/>
      </c>
      <c r="AD30" t="str">
        <f>IF(Arkusz4!AF33=1,Arkusz4!AF$1,"")</f>
        <v/>
      </c>
      <c r="AE30" t="str">
        <f>IF(Arkusz4!AG33=1,Arkusz4!AG$1,"")</f>
        <v/>
      </c>
      <c r="AF30" t="str">
        <f>IF(Arkusz4!AH33=1,Arkusz4!AH$1,"")</f>
        <v/>
      </c>
      <c r="AG30" t="str">
        <f>IF(Arkusz4!AI33=1,Arkusz4!AI$1,"")</f>
        <v/>
      </c>
      <c r="AH30" t="str">
        <f>IF(Arkusz4!AJ33=1,Arkusz4!AJ$1,"")</f>
        <v/>
      </c>
      <c r="AI30" t="str">
        <f>IF(Arkusz4!AK33=1,Arkusz4!AK$1,"")</f>
        <v/>
      </c>
      <c r="AJ30" t="str">
        <f>IF(Arkusz4!AL33=1,Arkusz4!AL$1,"")</f>
        <v/>
      </c>
      <c r="AK30" t="str">
        <f>IF(Arkusz4!AM33=1,Arkusz4!AM$1,"")</f>
        <v/>
      </c>
      <c r="AL30" t="str">
        <f>IF(Arkusz4!AN33=1,Arkusz4!AN$1,"")</f>
        <v/>
      </c>
      <c r="AM30" t="str">
        <f>IF(Arkusz4!AO33=1,Arkusz4!AO$1,"")</f>
        <v/>
      </c>
      <c r="AN30" t="str">
        <f>IF(Arkusz4!AP33=1,Arkusz4!AP$1,"")</f>
        <v/>
      </c>
      <c r="AO30" t="str">
        <f>IF(Arkusz4!AQ33=1,Arkusz4!AQ$1,"")</f>
        <v>Projekt zespołowy systemu informatycznego</v>
      </c>
      <c r="AP30" t="str">
        <f>IF(Arkusz4!AR33=1,Arkusz4!AR$1,"")</f>
        <v/>
      </c>
      <c r="AQ30" t="str">
        <f>IF(Arkusz4!AS33=1,Arkusz4!AS$1,"")</f>
        <v/>
      </c>
      <c r="AR30" t="str">
        <f>IF(Arkusz4!AT33=1,Arkusz4!AT$1,"")</f>
        <v/>
      </c>
      <c r="AS30" t="str">
        <f>IF(Arkusz4!AU33=1,Arkusz4!AU$1,"")</f>
        <v/>
      </c>
      <c r="AT30" t="str">
        <f>IF(Arkusz4!AV33=1,Arkusz4!AV$1,"")</f>
        <v/>
      </c>
      <c r="AU30" t="str">
        <f>IF(Arkusz4!AW33=1,Arkusz4!AW$1,"")</f>
        <v/>
      </c>
      <c r="AV30" t="str">
        <f>IF(Arkusz4!AX33=1,Arkusz4!AX$1,"")</f>
        <v>Seminarium dyplomowe</v>
      </c>
      <c r="AW30" t="str">
        <f>IF(Arkusz4!AY33=1,Arkusz4!AY$1,"")</f>
        <v>Projekt zespołowy systemu informatycznego</v>
      </c>
      <c r="AX30" t="str">
        <f>IF(Arkusz4!AZ33=1,Arkusz4!AZ$1,"")</f>
        <v/>
      </c>
      <c r="AY30" t="str">
        <f>IF(Arkusz4!BA33=1,Arkusz4!BA$1,"")</f>
        <v>Eksploracja danych i systemy agentowe</v>
      </c>
      <c r="AZ30" t="str">
        <f>IF(Arkusz4!BB33=1,Arkusz4!BB$1,"")</f>
        <v/>
      </c>
      <c r="BA30" t="str">
        <f>IF(Arkusz4!BC33=1,Arkusz4!BC$1,"")</f>
        <v>Zastosowanie baz danych w aplikacjach internetowych</v>
      </c>
      <c r="BB30" t="str">
        <f>IF(Arkusz4!BD33=1,Arkusz4!BD$1,"")</f>
        <v>Programowanie aplikacji internetowych</v>
      </c>
      <c r="BC30" t="str">
        <f>IF(Arkusz4!BE33=1,Arkusz4!BE$1,"")</f>
        <v/>
      </c>
      <c r="BD30" t="str">
        <f>IF(Arkusz4!BF33=1,Arkusz4!BF$1,"")</f>
        <v>Zastosowanie baz danych w aplikacjach na urzdzenia mobilne</v>
      </c>
      <c r="BE30" t="str">
        <f>IF(Arkusz4!BG33=1,Arkusz4!BG$1,"")</f>
        <v/>
      </c>
      <c r="BF30" t="str">
        <f>IF(Arkusz4!BH33=1,Arkusz4!BH$1,"")</f>
        <v>Narzędzia analityczne aplikacji mobilnych</v>
      </c>
      <c r="BG30" t="str">
        <f>IF(Arkusz4!BI33=1,Arkusz4!BI$1,"")</f>
        <v>Przetwarzanie danych w modelu chmury obliczeniowej</v>
      </c>
      <c r="BH30" t="str">
        <f>IF(Arkusz4!BJ33=1,Arkusz4!BJ$1,"")</f>
        <v/>
      </c>
      <c r="BI30" t="str">
        <f>IF(Arkusz4!BK33=1,Arkusz4!BK$1,"")</f>
        <v>Seminarium dyplomowe i przygotowanie pracy</v>
      </c>
      <c r="BJ30" t="str">
        <f>IF(Arkusz4!BL33=1,Arkusz4!BL$1,"")</f>
        <v/>
      </c>
      <c r="BK30" t="str">
        <f>IF(Arkusz4!BM33=1,Arkusz4!BM$1,"")</f>
        <v>Analiza i przetwarzanie danych w czasie rzeczywistym</v>
      </c>
      <c r="BL30" t="str">
        <f>IF(Arkusz4!BN33=1,Arkusz4!BN$1,"")</f>
        <v/>
      </c>
      <c r="BM30" t="str">
        <f>IF(Arkusz4!BO33=1,Arkusz4!BO$1,"")</f>
        <v/>
      </c>
      <c r="BN30" t="str">
        <f>IF(Arkusz4!BP33=1,Arkusz4!BP$1,"")</f>
        <v>Inteligencja obliczeniowa i uczenie maszynowe</v>
      </c>
      <c r="BO30" t="e">
        <f ca="1">IF(Arkusz4!BQ33=1,Arkusz4!BQ$1,"")</f>
        <v>#NAME?</v>
      </c>
      <c r="BP30" t="str">
        <f>IF(Arkusz4!BR33=1,Arkusz4!BR$1,"")</f>
        <v/>
      </c>
    </row>
    <row r="31" spans="1:68" x14ac:dyDescent="0.25">
      <c r="A31" t="str">
        <f>IF(Arkusz4!C34=1,Arkusz4!C$1,"")</f>
        <v/>
      </c>
      <c r="B31" t="str">
        <f>IF(Arkusz4!D34=1,Arkusz4!D$1,"")</f>
        <v/>
      </c>
      <c r="C31" t="str">
        <f>IF(Arkusz4!E34=1,Arkusz4!E$1,"")</f>
        <v/>
      </c>
      <c r="D31" t="str">
        <f>IF(Arkusz4!F34=1,Arkusz4!F$1,"")</f>
        <v/>
      </c>
      <c r="E31" t="str">
        <f>IF(Arkusz4!G34=1,Arkusz4!G$1,"")</f>
        <v>WF</v>
      </c>
      <c r="F31" t="str">
        <f>IF(Arkusz4!H34=1,Arkusz4!H$1,"")</f>
        <v/>
      </c>
      <c r="G31" t="str">
        <f>IF(Arkusz4!I34=1,Arkusz4!I$1,"")</f>
        <v/>
      </c>
      <c r="H31" t="str">
        <f>IF(Arkusz4!J34=1,Arkusz4!J$1,"")</f>
        <v/>
      </c>
      <c r="I31" t="str">
        <f>IF(Arkusz4!K34=1,Arkusz4!K$1,"")</f>
        <v/>
      </c>
      <c r="J31" t="str">
        <f>IF(Arkusz4!L34=1,Arkusz4!L$1,"")</f>
        <v>Pakiety użytkowe</v>
      </c>
      <c r="K31" t="str">
        <f>IF(Arkusz4!M34=1,Arkusz4!M$1,"")</f>
        <v/>
      </c>
      <c r="L31" t="str">
        <f>IF(Arkusz4!N34=1,Arkusz4!N$1,"")</f>
        <v/>
      </c>
      <c r="M31" t="str">
        <f>IF(Arkusz4!O34=1,Arkusz4!O$1,"")</f>
        <v>WF</v>
      </c>
      <c r="N31" t="str">
        <f>IF(Arkusz4!P34=1,Arkusz4!P$1,"")</f>
        <v/>
      </c>
      <c r="O31" t="str">
        <f>IF(Arkusz4!Q34=1,Arkusz4!Q$1,"")</f>
        <v/>
      </c>
      <c r="P31" t="str">
        <f>IF(Arkusz4!R34=1,Arkusz4!R$1,"")</f>
        <v/>
      </c>
      <c r="Q31" t="str">
        <f>IF(Arkusz4!S34=1,Arkusz4!S$1,"")</f>
        <v/>
      </c>
      <c r="R31" t="str">
        <f>IF(Arkusz4!T34=1,Arkusz4!T$1,"")</f>
        <v/>
      </c>
      <c r="S31" t="str">
        <f>IF(Arkusz4!U34=1,Arkusz4!U$1,"")</f>
        <v/>
      </c>
      <c r="T31" t="str">
        <f>IF(Arkusz4!V34=1,Arkusz4!V$1,"")</f>
        <v/>
      </c>
      <c r="U31" t="str">
        <f>IF(Arkusz4!W34=1,Arkusz4!W$1,"")</f>
        <v/>
      </c>
      <c r="V31" t="str">
        <f>IF(Arkusz4!X34=1,Arkusz4!X$1,"")</f>
        <v/>
      </c>
      <c r="W31" t="str">
        <f>IF(Arkusz4!Y34=1,Arkusz4!Y$1,"")</f>
        <v/>
      </c>
      <c r="X31" t="str">
        <f>IF(Arkusz4!Z34=1,Arkusz4!Z$1,"")</f>
        <v/>
      </c>
      <c r="Y31" t="str">
        <f>IF(Arkusz4!AA34=1,Arkusz4!AA$1,"")</f>
        <v>Projektowanie i zarządzanie systemami bazodanowymi</v>
      </c>
      <c r="Z31" t="str">
        <f>IF(Arkusz4!AB34=1,Arkusz4!AB$1,"")</f>
        <v/>
      </c>
      <c r="AA31" t="str">
        <f>IF(Arkusz4!AC34=1,Arkusz4!AC$1,"")</f>
        <v/>
      </c>
      <c r="AB31" t="str">
        <f>IF(Arkusz4!AD34=1,Arkusz4!AD$1,"")</f>
        <v/>
      </c>
      <c r="AC31" t="str">
        <f>IF(Arkusz4!AE34=1,Arkusz4!AE$1,"")</f>
        <v/>
      </c>
      <c r="AD31" t="str">
        <f>IF(Arkusz4!AF34=1,Arkusz4!AF$1,"")</f>
        <v/>
      </c>
      <c r="AE31" t="str">
        <f>IF(Arkusz4!AG34=1,Arkusz4!AG$1,"")</f>
        <v>Programowanie obiektowe II</v>
      </c>
      <c r="AF31" t="str">
        <f>IF(Arkusz4!AH34=1,Arkusz4!AH$1,"")</f>
        <v/>
      </c>
      <c r="AG31" t="str">
        <f>IF(Arkusz4!AI34=1,Arkusz4!AI$1,"")</f>
        <v/>
      </c>
      <c r="AH31" t="str">
        <f>IF(Arkusz4!AJ34=1,Arkusz4!AJ$1,"")</f>
        <v/>
      </c>
      <c r="AI31" t="str">
        <f>IF(Arkusz4!AK34=1,Arkusz4!AK$1,"")</f>
        <v/>
      </c>
      <c r="AJ31" t="str">
        <f>IF(Arkusz4!AL34=1,Arkusz4!AL$1,"")</f>
        <v/>
      </c>
      <c r="AK31" t="str">
        <f>IF(Arkusz4!AM34=1,Arkusz4!AM$1,"")</f>
        <v/>
      </c>
      <c r="AL31" t="str">
        <f>IF(Arkusz4!AN34=1,Arkusz4!AN$1,"")</f>
        <v/>
      </c>
      <c r="AM31" t="str">
        <f>IF(Arkusz4!AO34=1,Arkusz4!AO$1,"")</f>
        <v/>
      </c>
      <c r="AN31" t="str">
        <f>IF(Arkusz4!AP34=1,Arkusz4!AP$1,"")</f>
        <v>Zarządzanie projektami informatycznymi</v>
      </c>
      <c r="AO31" t="str">
        <f>IF(Arkusz4!AQ34=1,Arkusz4!AQ$1,"")</f>
        <v>Projekt zespołowy systemu informatycznego</v>
      </c>
      <c r="AP31" t="str">
        <f>IF(Arkusz4!AR34=1,Arkusz4!AR$1,"")</f>
        <v/>
      </c>
      <c r="AQ31" t="str">
        <f>IF(Arkusz4!AS34=1,Arkusz4!AS$1,"")</f>
        <v>Wprowadzenie i podstawy projektowania hurtowni danych </v>
      </c>
      <c r="AR31" t="str">
        <f>IF(Arkusz4!AT34=1,Arkusz4!AT$1,"")</f>
        <v/>
      </c>
      <c r="AS31" t="str">
        <f>IF(Arkusz4!AU34=1,Arkusz4!AU$1,"")</f>
        <v>Zastosowanie języka R do tworzenia narzędzi analitycznych</v>
      </c>
      <c r="AT31" t="str">
        <f>IF(Arkusz4!AV34=1,Arkusz4!AV$1,"")</f>
        <v/>
      </c>
      <c r="AU31" t="str">
        <f>IF(Arkusz4!AW34=1,Arkusz4!AW$1,"")</f>
        <v/>
      </c>
      <c r="AV31" t="str">
        <f>IF(Arkusz4!AX34=1,Arkusz4!AX$1,"")</f>
        <v/>
      </c>
      <c r="AW31" t="str">
        <f>IF(Arkusz4!AY34=1,Arkusz4!AY$1,"")</f>
        <v>Projekt zespołowy systemu informatycznego</v>
      </c>
      <c r="AX31" t="str">
        <f>IF(Arkusz4!AZ34=1,Arkusz4!AZ$1,"")</f>
        <v/>
      </c>
      <c r="AY31" t="str">
        <f>IF(Arkusz4!BA34=1,Arkusz4!BA$1,"")</f>
        <v/>
      </c>
      <c r="AZ31" t="str">
        <f>IF(Arkusz4!BB34=1,Arkusz4!BB$1,"")</f>
        <v/>
      </c>
      <c r="BA31" t="str">
        <f>IF(Arkusz4!BC34=1,Arkusz4!BC$1,"")</f>
        <v>Zastosowanie baz danych w aplikacjach internetowych</v>
      </c>
      <c r="BB31" t="str">
        <f>IF(Arkusz4!BD34=1,Arkusz4!BD$1,"")</f>
        <v>Programowanie aplikacji internetowych</v>
      </c>
      <c r="BC31" t="str">
        <f>IF(Arkusz4!BE34=1,Arkusz4!BE$1,"")</f>
        <v/>
      </c>
      <c r="BD31" t="str">
        <f>IF(Arkusz4!BF34=1,Arkusz4!BF$1,"")</f>
        <v/>
      </c>
      <c r="BE31" t="str">
        <f>IF(Arkusz4!BG34=1,Arkusz4!BG$1,"")</f>
        <v/>
      </c>
      <c r="BF31" t="str">
        <f>IF(Arkusz4!BH34=1,Arkusz4!BH$1,"")</f>
        <v/>
      </c>
      <c r="BG31" t="str">
        <f>IF(Arkusz4!BI34=1,Arkusz4!BI$1,"")</f>
        <v/>
      </c>
      <c r="BH31" t="str">
        <f>IF(Arkusz4!BJ34=1,Arkusz4!BJ$1,"")</f>
        <v/>
      </c>
      <c r="BI31" t="str">
        <f>IF(Arkusz4!BK34=1,Arkusz4!BK$1,"")</f>
        <v/>
      </c>
      <c r="BJ31" t="str">
        <f>IF(Arkusz4!BL34=1,Arkusz4!BL$1,"")</f>
        <v/>
      </c>
      <c r="BK31" t="str">
        <f>IF(Arkusz4!BM34=1,Arkusz4!BM$1,"")</f>
        <v/>
      </c>
      <c r="BL31" t="str">
        <f>IF(Arkusz4!BN34=1,Arkusz4!BN$1,"")</f>
        <v/>
      </c>
      <c r="BM31" t="str">
        <f>IF(Arkusz4!BO34=1,Arkusz4!BO$1,"")</f>
        <v/>
      </c>
      <c r="BN31" t="str">
        <f>IF(Arkusz4!BP34=1,Arkusz4!BP$1,"")</f>
        <v/>
      </c>
      <c r="BO31" t="e">
        <f ca="1">IF(Arkusz4!BQ34=1,Arkusz4!BQ$1,"")</f>
        <v>#NAME?</v>
      </c>
      <c r="BP31" t="str">
        <f>IF(Arkusz4!BR34=1,Arkusz4!BR$1,"")</f>
        <v/>
      </c>
    </row>
    <row r="32" spans="1:68" x14ac:dyDescent="0.25">
      <c r="A32" t="str">
        <f>IF(Arkusz4!C35=1,Arkusz4!C$1,"")</f>
        <v/>
      </c>
      <c r="B32" t="str">
        <f>IF(Arkusz4!D35=1,Arkusz4!D$1,"")</f>
        <v/>
      </c>
      <c r="C32" t="str">
        <f>IF(Arkusz4!E35=1,Arkusz4!E$1,"")</f>
        <v/>
      </c>
      <c r="D32" t="str">
        <f>IF(Arkusz4!F35=1,Arkusz4!F$1,"")</f>
        <v/>
      </c>
      <c r="E32" t="str">
        <f>IF(Arkusz4!G35=1,Arkusz4!G$1,"")</f>
        <v/>
      </c>
      <c r="F32" t="str">
        <f>IF(Arkusz4!H35=1,Arkusz4!H$1,"")</f>
        <v/>
      </c>
      <c r="G32" t="str">
        <f>IF(Arkusz4!I35=1,Arkusz4!I$1,"")</f>
        <v/>
      </c>
      <c r="H32" t="str">
        <f>IF(Arkusz4!J35=1,Arkusz4!J$1,"")</f>
        <v/>
      </c>
      <c r="I32" t="str">
        <f>IF(Arkusz4!K35=1,Arkusz4!K$1,"")</f>
        <v/>
      </c>
      <c r="J32" t="str">
        <f>IF(Arkusz4!L35=1,Arkusz4!L$1,"")</f>
        <v/>
      </c>
      <c r="K32" t="str">
        <f>IF(Arkusz4!M35=1,Arkusz4!M$1,"")</f>
        <v/>
      </c>
      <c r="L32" t="str">
        <f>IF(Arkusz4!N35=1,Arkusz4!N$1,"")</f>
        <v/>
      </c>
      <c r="M32" t="str">
        <f>IF(Arkusz4!O35=1,Arkusz4!O$1,"")</f>
        <v/>
      </c>
      <c r="N32" t="str">
        <f>IF(Arkusz4!P35=1,Arkusz4!P$1,"")</f>
        <v/>
      </c>
      <c r="O32" t="str">
        <f>IF(Arkusz4!Q35=1,Arkusz4!Q$1,"")</f>
        <v/>
      </c>
      <c r="P32" t="str">
        <f>IF(Arkusz4!R35=1,Arkusz4!R$1,"")</f>
        <v/>
      </c>
      <c r="Q32" t="str">
        <f>IF(Arkusz4!S35=1,Arkusz4!S$1,"")</f>
        <v/>
      </c>
      <c r="R32" t="str">
        <f>IF(Arkusz4!T35=1,Arkusz4!T$1,"")</f>
        <v/>
      </c>
      <c r="S32" t="str">
        <f>IF(Arkusz4!U35=1,Arkusz4!U$1,"")</f>
        <v/>
      </c>
      <c r="T32" t="str">
        <f>IF(Arkusz4!V35=1,Arkusz4!V$1,"")</f>
        <v/>
      </c>
      <c r="U32" t="str">
        <f>IF(Arkusz4!W35=1,Arkusz4!W$1,"")</f>
        <v>Projekt własnego przedsięwzięcia</v>
      </c>
      <c r="V32" t="str">
        <f>IF(Arkusz4!X35=1,Arkusz4!X$1,"")</f>
        <v/>
      </c>
      <c r="W32" t="str">
        <f>IF(Arkusz4!Y35=1,Arkusz4!Y$1,"")</f>
        <v/>
      </c>
      <c r="X32" t="str">
        <f>IF(Arkusz4!Z35=1,Arkusz4!Z$1,"")</f>
        <v/>
      </c>
      <c r="Y32" t="str">
        <f>IF(Arkusz4!AA35=1,Arkusz4!AA$1,"")</f>
        <v>Projektowanie i zarządzanie systemami bazodanowymi</v>
      </c>
      <c r="Z32" t="str">
        <f>IF(Arkusz4!AB35=1,Arkusz4!AB$1,"")</f>
        <v/>
      </c>
      <c r="AA32" t="str">
        <f>IF(Arkusz4!AC35=1,Arkusz4!AC$1,"")</f>
        <v/>
      </c>
      <c r="AB32" t="str">
        <f>IF(Arkusz4!AD35=1,Arkusz4!AD$1,"")</f>
        <v/>
      </c>
      <c r="AC32" t="str">
        <f>IF(Arkusz4!AE35=1,Arkusz4!AE$1,"")</f>
        <v/>
      </c>
      <c r="AD32" t="str">
        <f>IF(Arkusz4!AF35=1,Arkusz4!AF$1,"")</f>
        <v/>
      </c>
      <c r="AE32" t="str">
        <f>IF(Arkusz4!AG35=1,Arkusz4!AG$1,"")</f>
        <v/>
      </c>
      <c r="AF32" t="str">
        <f>IF(Arkusz4!AH35=1,Arkusz4!AH$1,"")</f>
        <v/>
      </c>
      <c r="AG32" t="str">
        <f>IF(Arkusz4!AI35=1,Arkusz4!AI$1,"")</f>
        <v/>
      </c>
      <c r="AH32" t="str">
        <f>IF(Arkusz4!AJ35=1,Arkusz4!AJ$1,"")</f>
        <v/>
      </c>
      <c r="AI32" t="str">
        <f>IF(Arkusz4!AK35=1,Arkusz4!AK$1,"")</f>
        <v>Inżynieria przetwarzania danych</v>
      </c>
      <c r="AJ32" t="str">
        <f>IF(Arkusz4!AL35=1,Arkusz4!AL$1,"")</f>
        <v/>
      </c>
      <c r="AK32" t="str">
        <f>IF(Arkusz4!AM35=1,Arkusz4!AM$1,"")</f>
        <v/>
      </c>
      <c r="AL32" t="str">
        <f>IF(Arkusz4!AN35=1,Arkusz4!AN$1,"")</f>
        <v/>
      </c>
      <c r="AM32" t="str">
        <f>IF(Arkusz4!AO35=1,Arkusz4!AO$1,"")</f>
        <v/>
      </c>
      <c r="AN32" t="str">
        <f>IF(Arkusz4!AP35=1,Arkusz4!AP$1,"")</f>
        <v>Zarządzanie projektami informatycznymi</v>
      </c>
      <c r="AO32" t="str">
        <f>IF(Arkusz4!AQ35=1,Arkusz4!AQ$1,"")</f>
        <v>Projekt zespołowy systemu informatycznego</v>
      </c>
      <c r="AP32" t="str">
        <f>IF(Arkusz4!AR35=1,Arkusz4!AR$1,"")</f>
        <v/>
      </c>
      <c r="AQ32" t="str">
        <f>IF(Arkusz4!AS35=1,Arkusz4!AS$1,"")</f>
        <v/>
      </c>
      <c r="AR32" t="str">
        <f>IF(Arkusz4!AT35=1,Arkusz4!AT$1,"")</f>
        <v/>
      </c>
      <c r="AS32" t="str">
        <f>IF(Arkusz4!AU35=1,Arkusz4!AU$1,"")</f>
        <v>Zastosowanie języka R do tworzenia narzędzi analitycznych</v>
      </c>
      <c r="AT32" t="str">
        <f>IF(Arkusz4!AV35=1,Arkusz4!AV$1,"")</f>
        <v/>
      </c>
      <c r="AU32" t="str">
        <f>IF(Arkusz4!AW35=1,Arkusz4!AW$1,"")</f>
        <v/>
      </c>
      <c r="AV32" t="str">
        <f>IF(Arkusz4!AX35=1,Arkusz4!AX$1,"")</f>
        <v>Seminarium dyplomowe</v>
      </c>
      <c r="AW32" t="str">
        <f>IF(Arkusz4!AY35=1,Arkusz4!AY$1,"")</f>
        <v>Projekt zespołowy systemu informatycznego</v>
      </c>
      <c r="AX32" t="str">
        <f>IF(Arkusz4!AZ35=1,Arkusz4!AZ$1,"")</f>
        <v/>
      </c>
      <c r="AY32" t="str">
        <f>IF(Arkusz4!BA35=1,Arkusz4!BA$1,"")</f>
        <v/>
      </c>
      <c r="AZ32" t="str">
        <f>IF(Arkusz4!BB35=1,Arkusz4!BB$1,"")</f>
        <v/>
      </c>
      <c r="BA32" t="str">
        <f>IF(Arkusz4!BC35=1,Arkusz4!BC$1,"")</f>
        <v/>
      </c>
      <c r="BB32" t="str">
        <f>IF(Arkusz4!BD35=1,Arkusz4!BD$1,"")</f>
        <v/>
      </c>
      <c r="BC32" t="str">
        <f>IF(Arkusz4!BE35=1,Arkusz4!BE$1,"")</f>
        <v/>
      </c>
      <c r="BD32" t="str">
        <f>IF(Arkusz4!BF35=1,Arkusz4!BF$1,"")</f>
        <v/>
      </c>
      <c r="BE32" t="str">
        <f>IF(Arkusz4!BG35=1,Arkusz4!BG$1,"")</f>
        <v/>
      </c>
      <c r="BF32" t="str">
        <f>IF(Arkusz4!BH35=1,Arkusz4!BH$1,"")</f>
        <v/>
      </c>
      <c r="BG32" t="str">
        <f>IF(Arkusz4!BI35=1,Arkusz4!BI$1,"")</f>
        <v>Przetwarzanie danych w modelu chmury obliczeniowej</v>
      </c>
      <c r="BH32" t="str">
        <f>IF(Arkusz4!BJ35=1,Arkusz4!BJ$1,"")</f>
        <v/>
      </c>
      <c r="BI32" t="str">
        <f>IF(Arkusz4!BK35=1,Arkusz4!BK$1,"")</f>
        <v>Seminarium dyplomowe i przygotowanie pracy</v>
      </c>
      <c r="BJ32" t="str">
        <f>IF(Arkusz4!BL35=1,Arkusz4!BL$1,"")</f>
        <v/>
      </c>
      <c r="BK32" t="str">
        <f>IF(Arkusz4!BM35=1,Arkusz4!BM$1,"")</f>
        <v/>
      </c>
      <c r="BL32" t="str">
        <f>IF(Arkusz4!BN35=1,Arkusz4!BN$1,"")</f>
        <v/>
      </c>
      <c r="BM32" t="str">
        <f>IF(Arkusz4!BO35=1,Arkusz4!BO$1,"")</f>
        <v/>
      </c>
      <c r="BN32" t="str">
        <f>IF(Arkusz4!BP35=1,Arkusz4!BP$1,"")</f>
        <v/>
      </c>
      <c r="BO32" t="e">
        <f ca="1">IF(Arkusz4!BQ35=1,Arkusz4!BQ$1,"")</f>
        <v>#NAME?</v>
      </c>
      <c r="BP32" t="str">
        <f>IF(Arkusz4!BR35=1,Arkusz4!BR$1,"")</f>
        <v/>
      </c>
    </row>
    <row r="33" spans="1:68" x14ac:dyDescent="0.25">
      <c r="A33" t="str">
        <f>IF(Arkusz4!C36=1,Arkusz4!C$1,"")</f>
        <v/>
      </c>
      <c r="B33" t="str">
        <f>IF(Arkusz4!D36=1,Arkusz4!D$1,"")</f>
        <v/>
      </c>
      <c r="C33" t="str">
        <f>IF(Arkusz4!E36=1,Arkusz4!E$1,"")</f>
        <v/>
      </c>
      <c r="D33" t="str">
        <f>IF(Arkusz4!F36=1,Arkusz4!F$1,"")</f>
        <v/>
      </c>
      <c r="E33" t="str">
        <f>IF(Arkusz4!G36=1,Arkusz4!G$1,"")</f>
        <v/>
      </c>
      <c r="F33" t="str">
        <f>IF(Arkusz4!H36=1,Arkusz4!H$1,"")</f>
        <v/>
      </c>
      <c r="G33" t="str">
        <f>IF(Arkusz4!I36=1,Arkusz4!I$1,"")</f>
        <v/>
      </c>
      <c r="H33" t="str">
        <f>IF(Arkusz4!J36=1,Arkusz4!J$1,"")</f>
        <v/>
      </c>
      <c r="I33" t="str">
        <f>IF(Arkusz4!K36=1,Arkusz4!K$1,"")</f>
        <v/>
      </c>
      <c r="J33" t="str">
        <f>IF(Arkusz4!L36=1,Arkusz4!L$1,"")</f>
        <v/>
      </c>
      <c r="K33" t="str">
        <f>IF(Arkusz4!M36=1,Arkusz4!M$1,"")</f>
        <v/>
      </c>
      <c r="L33" t="str">
        <f>IF(Arkusz4!N36=1,Arkusz4!N$1,"")</f>
        <v/>
      </c>
      <c r="M33" t="str">
        <f>IF(Arkusz4!O36=1,Arkusz4!O$1,"")</f>
        <v/>
      </c>
      <c r="N33" t="str">
        <f>IF(Arkusz4!P36=1,Arkusz4!P$1,"")</f>
        <v/>
      </c>
      <c r="O33" t="str">
        <f>IF(Arkusz4!Q36=1,Arkusz4!Q$1,"")</f>
        <v/>
      </c>
      <c r="P33" t="str">
        <f>IF(Arkusz4!R36=1,Arkusz4!R$1,"")</f>
        <v/>
      </c>
      <c r="Q33" t="str">
        <f>IF(Arkusz4!S36=1,Arkusz4!S$1,"")</f>
        <v/>
      </c>
      <c r="R33" t="str">
        <f>IF(Arkusz4!T36=1,Arkusz4!T$1,"")</f>
        <v/>
      </c>
      <c r="S33" t="str">
        <f>IF(Arkusz4!U36=1,Arkusz4!U$1,"")</f>
        <v/>
      </c>
      <c r="T33" t="str">
        <f>IF(Arkusz4!V36=1,Arkusz4!V$1,"")</f>
        <v/>
      </c>
      <c r="U33" t="str">
        <f>IF(Arkusz4!W36=1,Arkusz4!W$1,"")</f>
        <v>Projekt własnego przedsięwzięcia</v>
      </c>
      <c r="V33" t="str">
        <f>IF(Arkusz4!X36=1,Arkusz4!X$1,"")</f>
        <v/>
      </c>
      <c r="W33" t="str">
        <f>IF(Arkusz4!Y36=1,Arkusz4!Y$1,"")</f>
        <v/>
      </c>
      <c r="X33" t="str">
        <f>IF(Arkusz4!Z36=1,Arkusz4!Z$1,"")</f>
        <v/>
      </c>
      <c r="Y33" t="str">
        <f>IF(Arkusz4!AA36=1,Arkusz4!AA$1,"")</f>
        <v/>
      </c>
      <c r="Z33" t="str">
        <f>IF(Arkusz4!AB36=1,Arkusz4!AB$1,"")</f>
        <v/>
      </c>
      <c r="AA33" t="str">
        <f>IF(Arkusz4!AC36=1,Arkusz4!AC$1,"")</f>
        <v/>
      </c>
      <c r="AB33" t="str">
        <f>IF(Arkusz4!AD36=1,Arkusz4!AD$1,"")</f>
        <v/>
      </c>
      <c r="AC33" t="str">
        <f>IF(Arkusz4!AE36=1,Arkusz4!AE$1,"")</f>
        <v>Ochrona własności intelektualnej</v>
      </c>
      <c r="AD33" t="str">
        <f>IF(Arkusz4!AF36=1,Arkusz4!AF$1,"")</f>
        <v/>
      </c>
      <c r="AE33" t="str">
        <f>IF(Arkusz4!AG36=1,Arkusz4!AG$1,"")</f>
        <v/>
      </c>
      <c r="AF33" t="str">
        <f>IF(Arkusz4!AH36=1,Arkusz4!AH$1,"")</f>
        <v/>
      </c>
      <c r="AG33" t="str">
        <f>IF(Arkusz4!AI36=1,Arkusz4!AI$1,"")</f>
        <v/>
      </c>
      <c r="AH33" t="str">
        <f>IF(Arkusz4!AJ36=1,Arkusz4!AJ$1,"")</f>
        <v/>
      </c>
      <c r="AI33" t="str">
        <f>IF(Arkusz4!AK36=1,Arkusz4!AK$1,"")</f>
        <v/>
      </c>
      <c r="AJ33" t="str">
        <f>IF(Arkusz4!AL36=1,Arkusz4!AL$1,"")</f>
        <v/>
      </c>
      <c r="AK33" t="str">
        <f>IF(Arkusz4!AM36=1,Arkusz4!AM$1,"")</f>
        <v/>
      </c>
      <c r="AL33" t="str">
        <f>IF(Arkusz4!AN36=1,Arkusz4!AN$1,"")</f>
        <v/>
      </c>
      <c r="AM33" t="str">
        <f>IF(Arkusz4!AO36=1,Arkusz4!AO$1,"")</f>
        <v/>
      </c>
      <c r="AN33" t="str">
        <f>IF(Arkusz4!AP36=1,Arkusz4!AP$1,"")</f>
        <v>Zarządzanie projektami informatycznymi</v>
      </c>
      <c r="AO33" t="str">
        <f>IF(Arkusz4!AQ36=1,Arkusz4!AQ$1,"")</f>
        <v>Projekt zespołowy systemu informatycznego</v>
      </c>
      <c r="AP33" t="str">
        <f>IF(Arkusz4!AR36=1,Arkusz4!AR$1,"")</f>
        <v/>
      </c>
      <c r="AQ33" t="str">
        <f>IF(Arkusz4!AS36=1,Arkusz4!AS$1,"")</f>
        <v/>
      </c>
      <c r="AR33" t="str">
        <f>IF(Arkusz4!AT36=1,Arkusz4!AT$1,"")</f>
        <v/>
      </c>
      <c r="AS33" t="str">
        <f>IF(Arkusz4!AU36=1,Arkusz4!AU$1,"")</f>
        <v/>
      </c>
      <c r="AT33" t="str">
        <f>IF(Arkusz4!AV36=1,Arkusz4!AV$1,"")</f>
        <v/>
      </c>
      <c r="AU33" t="str">
        <f>IF(Arkusz4!AW36=1,Arkusz4!AW$1,"")</f>
        <v/>
      </c>
      <c r="AV33" t="str">
        <f>IF(Arkusz4!AX36=1,Arkusz4!AX$1,"")</f>
        <v>Seminarium dyplomowe</v>
      </c>
      <c r="AW33" t="str">
        <f>IF(Arkusz4!AY36=1,Arkusz4!AY$1,"")</f>
        <v>Projekt zespołowy systemu informatycznego</v>
      </c>
      <c r="AX33" t="str">
        <f>IF(Arkusz4!AZ36=1,Arkusz4!AZ$1,"")</f>
        <v>Inżynieria wiedzy</v>
      </c>
      <c r="AY33" t="str">
        <f>IF(Arkusz4!BA36=1,Arkusz4!BA$1,"")</f>
        <v/>
      </c>
      <c r="AZ33" t="str">
        <f>IF(Arkusz4!BB36=1,Arkusz4!BB$1,"")</f>
        <v/>
      </c>
      <c r="BA33" t="str">
        <f>IF(Arkusz4!BC36=1,Arkusz4!BC$1,"")</f>
        <v/>
      </c>
      <c r="BB33" t="str">
        <f>IF(Arkusz4!BD36=1,Arkusz4!BD$1,"")</f>
        <v/>
      </c>
      <c r="BC33" t="str">
        <f>IF(Arkusz4!BE36=1,Arkusz4!BE$1,"")</f>
        <v/>
      </c>
      <c r="BD33" t="str">
        <f>IF(Arkusz4!BF36=1,Arkusz4!BF$1,"")</f>
        <v/>
      </c>
      <c r="BE33" t="str">
        <f>IF(Arkusz4!BG36=1,Arkusz4!BG$1,"")</f>
        <v/>
      </c>
      <c r="BF33" t="str">
        <f>IF(Arkusz4!BH36=1,Arkusz4!BH$1,"")</f>
        <v/>
      </c>
      <c r="BG33" t="str">
        <f>IF(Arkusz4!BI36=1,Arkusz4!BI$1,"")</f>
        <v/>
      </c>
      <c r="BH33" t="str">
        <f>IF(Arkusz4!BJ36=1,Arkusz4!BJ$1,"")</f>
        <v/>
      </c>
      <c r="BI33" t="str">
        <f>IF(Arkusz4!BK36=1,Arkusz4!BK$1,"")</f>
        <v>Seminarium dyplomowe i przygotowanie pracy</v>
      </c>
      <c r="BJ33" t="str">
        <f>IF(Arkusz4!BL36=1,Arkusz4!BL$1,"")</f>
        <v/>
      </c>
      <c r="BK33" t="str">
        <f>IF(Arkusz4!BM36=1,Arkusz4!BM$1,"")</f>
        <v/>
      </c>
      <c r="BL33" t="str">
        <f>IF(Arkusz4!BN36=1,Arkusz4!BN$1,"")</f>
        <v/>
      </c>
      <c r="BM33" t="str">
        <f>IF(Arkusz4!BO36=1,Arkusz4!BO$1,"")</f>
        <v/>
      </c>
      <c r="BN33" t="str">
        <f>IF(Arkusz4!BP36=1,Arkusz4!BP$1,"")</f>
        <v/>
      </c>
      <c r="BO33" t="e">
        <f ca="1">IF(Arkusz4!BQ36=1,Arkusz4!BQ$1,"")</f>
        <v>#NAME?</v>
      </c>
      <c r="BP33" t="str">
        <f>IF(Arkusz4!BR36=1,Arkusz4!BR$1,"")</f>
        <v/>
      </c>
    </row>
    <row r="34" spans="1:68" x14ac:dyDescent="0.25">
      <c r="A34" t="str">
        <f>IF(Arkusz4!C37=1,Arkusz4!C$1,"")</f>
        <v>Komunikacja i integracja</v>
      </c>
      <c r="B34" t="str">
        <f>IF(Arkusz4!D37=1,Arkusz4!D$1,"")</f>
        <v>Zaprojektuj swoje studia</v>
      </c>
      <c r="C34" t="str">
        <f>IF(Arkusz4!E37=1,Arkusz4!E$1,"")</f>
        <v/>
      </c>
      <c r="D34" t="str">
        <f>IF(Arkusz4!F37=1,Arkusz4!F$1,"")</f>
        <v/>
      </c>
      <c r="E34" t="str">
        <f>IF(Arkusz4!G37=1,Arkusz4!G$1,"")</f>
        <v/>
      </c>
      <c r="F34" t="str">
        <f>IF(Arkusz4!H37=1,Arkusz4!H$1,"")</f>
        <v/>
      </c>
      <c r="G34" t="str">
        <f>IF(Arkusz4!I37=1,Arkusz4!I$1,"")</f>
        <v/>
      </c>
      <c r="H34" t="str">
        <f>IF(Arkusz4!J37=1,Arkusz4!J$1,"")</f>
        <v/>
      </c>
      <c r="I34" t="str">
        <f>IF(Arkusz4!K37=1,Arkusz4!K$1,"")</f>
        <v/>
      </c>
      <c r="J34" t="str">
        <f>IF(Arkusz4!L37=1,Arkusz4!L$1,"")</f>
        <v/>
      </c>
      <c r="K34" t="str">
        <f>IF(Arkusz4!M37=1,Arkusz4!M$1,"")</f>
        <v/>
      </c>
      <c r="L34" t="str">
        <f>IF(Arkusz4!N37=1,Arkusz4!N$1,"")</f>
        <v/>
      </c>
      <c r="M34" t="str">
        <f>IF(Arkusz4!O37=1,Arkusz4!O$1,"")</f>
        <v/>
      </c>
      <c r="N34" t="str">
        <f>IF(Arkusz4!P37=1,Arkusz4!P$1,"")</f>
        <v/>
      </c>
      <c r="O34" t="str">
        <f>IF(Arkusz4!Q37=1,Arkusz4!Q$1,"")</f>
        <v/>
      </c>
      <c r="P34" t="str">
        <f>IF(Arkusz4!R37=1,Arkusz4!R$1,"")</f>
        <v/>
      </c>
      <c r="Q34" t="str">
        <f>IF(Arkusz4!S37=1,Arkusz4!S$1,"")</f>
        <v/>
      </c>
      <c r="R34" t="str">
        <f>IF(Arkusz4!T37=1,Arkusz4!T$1,"")</f>
        <v/>
      </c>
      <c r="S34" t="str">
        <f>IF(Arkusz4!U37=1,Arkusz4!U$1,"")</f>
        <v/>
      </c>
      <c r="T34" t="str">
        <f>IF(Arkusz4!V37=1,Arkusz4!V$1,"")</f>
        <v/>
      </c>
      <c r="U34" t="str">
        <f>IF(Arkusz4!W37=1,Arkusz4!W$1,"")</f>
        <v>Projekt własnego przedsięwzięcia</v>
      </c>
      <c r="V34" t="str">
        <f>IF(Arkusz4!X37=1,Arkusz4!X$1,"")</f>
        <v/>
      </c>
      <c r="W34" t="str">
        <f>IF(Arkusz4!Y37=1,Arkusz4!Y$1,"")</f>
        <v/>
      </c>
      <c r="X34" t="str">
        <f>IF(Arkusz4!Z37=1,Arkusz4!Z$1,"")</f>
        <v/>
      </c>
      <c r="Y34" t="str">
        <f>IF(Arkusz4!AA37=1,Arkusz4!AA$1,"")</f>
        <v/>
      </c>
      <c r="Z34" t="str">
        <f>IF(Arkusz4!AB37=1,Arkusz4!AB$1,"")</f>
        <v/>
      </c>
      <c r="AA34" t="str">
        <f>IF(Arkusz4!AC37=1,Arkusz4!AC$1,"")</f>
        <v/>
      </c>
      <c r="AB34" t="str">
        <f>IF(Arkusz4!AD37=1,Arkusz4!AD$1,"")</f>
        <v/>
      </c>
      <c r="AC34" t="str">
        <f>IF(Arkusz4!AE37=1,Arkusz4!AE$1,"")</f>
        <v>Ochrona własności intelektualnej</v>
      </c>
      <c r="AD34" t="str">
        <f>IF(Arkusz4!AF37=1,Arkusz4!AF$1,"")</f>
        <v/>
      </c>
      <c r="AE34" t="str">
        <f>IF(Arkusz4!AG37=1,Arkusz4!AG$1,"")</f>
        <v>Programowanie obiektowe II</v>
      </c>
      <c r="AF34" t="str">
        <f>IF(Arkusz4!AH37=1,Arkusz4!AH$1,"")</f>
        <v/>
      </c>
      <c r="AG34" t="str">
        <f>IF(Arkusz4!AI37=1,Arkusz4!AI$1,"")</f>
        <v/>
      </c>
      <c r="AH34" t="str">
        <f>IF(Arkusz4!AJ37=1,Arkusz4!AJ$1,"")</f>
        <v/>
      </c>
      <c r="AI34" t="str">
        <f>IF(Arkusz4!AK37=1,Arkusz4!AK$1,"")</f>
        <v/>
      </c>
      <c r="AJ34" t="str">
        <f>IF(Arkusz4!AL37=1,Arkusz4!AL$1,"")</f>
        <v/>
      </c>
      <c r="AK34" t="str">
        <f>IF(Arkusz4!AM37=1,Arkusz4!AM$1,"")</f>
        <v/>
      </c>
      <c r="AL34" t="str">
        <f>IF(Arkusz4!AN37=1,Arkusz4!AN$1,"")</f>
        <v/>
      </c>
      <c r="AM34" t="str">
        <f>IF(Arkusz4!AO37=1,Arkusz4!AO$1,"")</f>
        <v/>
      </c>
      <c r="AN34" t="str">
        <f>IF(Arkusz4!AP37=1,Arkusz4!AP$1,"")</f>
        <v>Zarządzanie projektami informatycznymi</v>
      </c>
      <c r="AO34" t="str">
        <f>IF(Arkusz4!AQ37=1,Arkusz4!AQ$1,"")</f>
        <v>Projekt zespołowy systemu informatycznego</v>
      </c>
      <c r="AP34" t="str">
        <f>IF(Arkusz4!AR37=1,Arkusz4!AR$1,"")</f>
        <v/>
      </c>
      <c r="AQ34" t="str">
        <f>IF(Arkusz4!AS37=1,Arkusz4!AS$1,"")</f>
        <v/>
      </c>
      <c r="AR34" t="str">
        <f>IF(Arkusz4!AT37=1,Arkusz4!AT$1,"")</f>
        <v/>
      </c>
      <c r="AS34" t="str">
        <f>IF(Arkusz4!AU37=1,Arkusz4!AU$1,"")</f>
        <v/>
      </c>
      <c r="AT34" t="str">
        <f>IF(Arkusz4!AV37=1,Arkusz4!AV$1,"")</f>
        <v/>
      </c>
      <c r="AU34" t="str">
        <f>IF(Arkusz4!AW37=1,Arkusz4!AW$1,"")</f>
        <v/>
      </c>
      <c r="AV34" t="str">
        <f>IF(Arkusz4!AX37=1,Arkusz4!AX$1,"")</f>
        <v>Seminarium dyplomowe</v>
      </c>
      <c r="AW34" t="str">
        <f>IF(Arkusz4!AY37=1,Arkusz4!AY$1,"")</f>
        <v>Projekt zespołowy systemu informatycznego</v>
      </c>
      <c r="AX34" t="str">
        <f>IF(Arkusz4!AZ37=1,Arkusz4!AZ$1,"")</f>
        <v>Inżynieria wiedzy</v>
      </c>
      <c r="AY34" t="str">
        <f>IF(Arkusz4!BA37=1,Arkusz4!BA$1,"")</f>
        <v/>
      </c>
      <c r="AZ34" t="str">
        <f>IF(Arkusz4!BB37=1,Arkusz4!BB$1,"")</f>
        <v/>
      </c>
      <c r="BA34" t="str">
        <f>IF(Arkusz4!BC37=1,Arkusz4!BC$1,"")</f>
        <v/>
      </c>
      <c r="BB34" t="str">
        <f>IF(Arkusz4!BD37=1,Arkusz4!BD$1,"")</f>
        <v/>
      </c>
      <c r="BC34" t="str">
        <f>IF(Arkusz4!BE37=1,Arkusz4!BE$1,"")</f>
        <v/>
      </c>
      <c r="BD34" t="str">
        <f>IF(Arkusz4!BF37=1,Arkusz4!BF$1,"")</f>
        <v/>
      </c>
      <c r="BE34" t="str">
        <f>IF(Arkusz4!BG37=1,Arkusz4!BG$1,"")</f>
        <v/>
      </c>
      <c r="BF34" t="str">
        <f>IF(Arkusz4!BH37=1,Arkusz4!BH$1,"")</f>
        <v/>
      </c>
      <c r="BG34" t="str">
        <f>IF(Arkusz4!BI37=1,Arkusz4!BI$1,"")</f>
        <v/>
      </c>
      <c r="BH34" t="str">
        <f>IF(Arkusz4!BJ37=1,Arkusz4!BJ$1,"")</f>
        <v/>
      </c>
      <c r="BI34" t="str">
        <f>IF(Arkusz4!BK37=1,Arkusz4!BK$1,"")</f>
        <v>Seminarium dyplomowe i przygotowanie pracy</v>
      </c>
      <c r="BJ34" t="str">
        <f>IF(Arkusz4!BL37=1,Arkusz4!BL$1,"")</f>
        <v>Praktyka zawodowa (3 miesiące)</v>
      </c>
      <c r="BK34" t="str">
        <f>IF(Arkusz4!BM37=1,Arkusz4!BM$1,"")</f>
        <v/>
      </c>
      <c r="BL34" t="str">
        <f>IF(Arkusz4!BN37=1,Arkusz4!BN$1,"")</f>
        <v/>
      </c>
      <c r="BM34" t="str">
        <f>IF(Arkusz4!BO37=1,Arkusz4!BO$1,"")</f>
        <v/>
      </c>
      <c r="BN34" t="str">
        <f>IF(Arkusz4!BP37=1,Arkusz4!BP$1,"")</f>
        <v>Inteligencja obliczeniowa i uczenie maszynowe</v>
      </c>
      <c r="BO34" t="e">
        <f ca="1">IF(Arkusz4!BQ37=1,Arkusz4!BQ$1,"")</f>
        <v>#NAME?</v>
      </c>
      <c r="BP34" t="str">
        <f>IF(Arkusz4!BR37=1,Arkusz4!BR$1,"")</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D9ACCDBCA7EFC4CB8F9E5F406CA4B5E" ma:contentTypeVersion="2" ma:contentTypeDescription="Utwórz nowy dokument." ma:contentTypeScope="" ma:versionID="f56a70b6d9117c615e7f73e1ca9fbdba">
  <xsd:schema xmlns:xsd="http://www.w3.org/2001/XMLSchema" xmlns:xs="http://www.w3.org/2001/XMLSchema" xmlns:p="http://schemas.microsoft.com/office/2006/metadata/properties" xmlns:ns2="00086311-f515-4d5e-976c-e067335d37d7" targetNamespace="http://schemas.microsoft.com/office/2006/metadata/properties" ma:root="true" ma:fieldsID="28bd91d8ddfa533eb3faa2ad6d21f7df" ns2:_="">
    <xsd:import namespace="00086311-f515-4d5e-976c-e067335d37d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86311-f515-4d5e-976c-e067335d37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A60994-CBA4-4050-8CD7-CB551B953563}">
  <ds:schemaRefs>
    <ds:schemaRef ds:uri="http://schemas.microsoft.com/sharepoint/v3/contenttype/forms"/>
  </ds:schemaRefs>
</ds:datastoreItem>
</file>

<file path=customXml/itemProps2.xml><?xml version="1.0" encoding="utf-8"?>
<ds:datastoreItem xmlns:ds="http://schemas.openxmlformats.org/officeDocument/2006/customXml" ds:itemID="{B17E390A-024A-4F90-85DC-DC4074E8E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086311-f515-4d5e-976c-e067335d37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38F0B0-E6A2-47BD-9B27-374F69309B77}">
  <ds:schemaRefs>
    <ds:schemaRef ds:uri="http://schemas.microsoft.com/office/2006/documentManagement/types"/>
    <ds:schemaRef ds:uri="http://schemas.microsoft.com/office/infopath/2007/PartnerControls"/>
    <ds:schemaRef ds:uri="00086311-f515-4d5e-976c-e067335d37d7"/>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vt:i4>
      </vt:variant>
    </vt:vector>
  </HeadingPairs>
  <TitlesOfParts>
    <vt:vector size="6" baseType="lpstr">
      <vt:lpstr>Arkusz1</vt:lpstr>
      <vt:lpstr>Arkusz2</vt:lpstr>
      <vt:lpstr>Arkusz4</vt:lpstr>
      <vt:lpstr>Arkusz5</vt:lpstr>
      <vt:lpstr>Arkusz3</vt:lpstr>
      <vt:lpstr>Arkusz1!Print_Area</vt:lpstr>
    </vt:vector>
  </TitlesOfParts>
  <Manager/>
  <Company>Acer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Apolonia Walczyna</cp:lastModifiedBy>
  <cp:revision>1</cp:revision>
  <dcterms:created xsi:type="dcterms:W3CDTF">2012-05-29T08:34:52Z</dcterms:created>
  <dcterms:modified xsi:type="dcterms:W3CDTF">2018-02-26T11:56:49Z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1033-10.1.0.5652</vt:lpwstr>
  </property>
  <property fmtid="{D5CDD505-2E9C-101B-9397-08002B2CF9AE}" pid="3" name="ContentTypeId">
    <vt:lpwstr>0x010100AD9ACCDBCA7EFC4CB8F9E5F406CA4B5E</vt:lpwstr>
  </property>
</Properties>
</file>